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uazips-my.sharepoint.com/personal/rjm2_uakron_edu/Documents/Desktop/"/>
    </mc:Choice>
  </mc:AlternateContent>
  <xr:revisionPtr revIDLastSave="6" documentId="8_{1C1F4081-DC29-4CC0-9BBB-6C2A5B3EDFDE}" xr6:coauthVersionLast="47" xr6:coauthVersionMax="47" xr10:uidLastSave="{53A2BCFE-0F9E-42CB-AA7D-FC19965F5AEC}"/>
  <bookViews>
    <workbookView xWindow="20370" yWindow="-120" windowWidth="19440" windowHeight="14880" xr2:uid="{00000000-000D-0000-FFFF-FFFF00000000}"/>
  </bookViews>
  <sheets>
    <sheet name="All TotCov col AP raw 2020" sheetId="2" r:id="rId1"/>
    <sheet name="VIBI Summary 2023" sheetId="20" r:id="rId2"/>
    <sheet name="Woody 2023" sheetId="18" r:id="rId3"/>
    <sheet name="S1-Enhancement" sheetId="6" r:id="rId4"/>
    <sheet name="S2-edge" sheetId="7" r:id="rId5"/>
    <sheet name="S3-Core" sheetId="8" r:id="rId6"/>
    <sheet name="S4-Enhancement" sheetId="9" r:id="rId7"/>
    <sheet name="S5-Core" sheetId="10" r:id="rId8"/>
    <sheet name="S6-Edge" sheetId="11" r:id="rId9"/>
    <sheet name="S7-Enhancement" sheetId="12" r:id="rId10"/>
    <sheet name="S8-Core" sheetId="13" r:id="rId11"/>
    <sheet name="S9-Edge" sheetId="14" r:id="rId12"/>
    <sheet name="S10-Edge" sheetId="15" r:id="rId13"/>
    <sheet name="S11-Enhancement" sheetId="16" r:id="rId14"/>
    <sheet name="S12" sheetId="17" r:id="rId15"/>
  </sheets>
  <definedNames>
    <definedName name="_xlnm._FilterDatabase" localSheetId="0" hidden="1">'All TotCov col AP raw 2020'!$A$1:$Q$1270</definedName>
    <definedName name="_xlnm._FilterDatabase" localSheetId="12" hidden="1">'S10-Edge'!$B$25:$O$74</definedName>
    <definedName name="_xlnm._FilterDatabase" localSheetId="13" hidden="1">'S11-Enhancement'!$B$25:$O$74</definedName>
    <definedName name="_xlnm._FilterDatabase" localSheetId="14" hidden="1">'S12'!$A$25:$I$75</definedName>
    <definedName name="_xlnm._FilterDatabase" localSheetId="3" hidden="1">'S1-Enhancement'!$B$25:$O$74</definedName>
    <definedName name="_xlnm._FilterDatabase" localSheetId="4" hidden="1">'S2-edge'!$B$25:$O$74</definedName>
    <definedName name="_xlnm._FilterDatabase" localSheetId="5" hidden="1">'S3-Core'!$B$25:$O$74</definedName>
    <definedName name="_xlnm._FilterDatabase" localSheetId="6" hidden="1">'S4-Enhancement'!$B$25:$O$73</definedName>
    <definedName name="_xlnm._FilterDatabase" localSheetId="7" hidden="1">'S5-Core'!$B$25:$P$74</definedName>
    <definedName name="_xlnm._FilterDatabase" localSheetId="8" hidden="1">'S6-Edge'!$B$25:$O$74</definedName>
    <definedName name="_xlnm._FilterDatabase" localSheetId="9" hidden="1">'S7-Enhancement'!$B$25:$O$74</definedName>
    <definedName name="_xlnm._FilterDatabase" localSheetId="10" hidden="1">'S8-Core'!$B$25:$O$74</definedName>
    <definedName name="_xlnm._FilterDatabase" localSheetId="11" hidden="1">'S9-Edge'!$B$25:$P$70</definedName>
    <definedName name="_xlnm._FilterDatabase" localSheetId="1" hidden="1">'VIBI Summary 2023'!$A$42:$Q$152</definedName>
    <definedName name="_xlnm._FilterDatabase" localSheetId="2" hidden="1">'Woody 2023'!$A$3:$HN$52</definedName>
  </definedNames>
  <calcPr calcId="191029"/>
  <customWorkbookViews>
    <customWorkbookView name="Filter 1" guid="{2686C105-774E-4C9A-B87A-483A762103DE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rId21" roundtripDataSignature="AMtx7mgjIYSwkJOZpNC4G1hSF3+JuJ17CQ=="/>
    </ext>
  </extLst>
</workbook>
</file>

<file path=xl/calcChain.xml><?xml version="1.0" encoding="utf-8"?>
<calcChain xmlns="http://schemas.openxmlformats.org/spreadsheetml/2006/main">
  <c r="HP58" i="18" l="1"/>
  <c r="HB58" i="18"/>
  <c r="GN58" i="18"/>
  <c r="FZ58" i="18"/>
  <c r="HP57" i="18"/>
  <c r="HB57" i="18"/>
  <c r="GN57" i="18"/>
  <c r="FZ57" i="18"/>
  <c r="HP56" i="18"/>
  <c r="HB56" i="18"/>
  <c r="GN56" i="18"/>
  <c r="FZ56" i="18"/>
  <c r="HP55" i="18"/>
  <c r="HB55" i="18"/>
  <c r="GN55" i="18"/>
  <c r="FZ55" i="18"/>
  <c r="IA52" i="18"/>
  <c r="HZ52" i="18"/>
  <c r="HY52" i="18"/>
  <c r="HX52" i="18"/>
  <c r="HW52" i="18"/>
  <c r="HV52" i="18"/>
  <c r="HU52" i="18"/>
  <c r="HT52" i="18"/>
  <c r="HS52" i="18"/>
  <c r="HR52" i="18"/>
  <c r="HQ52" i="18"/>
  <c r="HP52" i="18"/>
  <c r="HM52" i="18"/>
  <c r="HL52" i="18"/>
  <c r="HK52" i="18"/>
  <c r="HJ52" i="18"/>
  <c r="HI52" i="18"/>
  <c r="HH52" i="18"/>
  <c r="HG52" i="18"/>
  <c r="HF52" i="18"/>
  <c r="HN52" i="18" s="1"/>
  <c r="HE52" i="18"/>
  <c r="HD52" i="18"/>
  <c r="HC52" i="18"/>
  <c r="HB52" i="18"/>
  <c r="GY52" i="18"/>
  <c r="GX52" i="18"/>
  <c r="GW52" i="18"/>
  <c r="GV52" i="18"/>
  <c r="GU52" i="18"/>
  <c r="GT52" i="18"/>
  <c r="GS52" i="18"/>
  <c r="GR52" i="18"/>
  <c r="GZ52" i="18" s="1"/>
  <c r="GQ52" i="18"/>
  <c r="GP52" i="18"/>
  <c r="GO52" i="18"/>
  <c r="GN52" i="18"/>
  <c r="GK52" i="18"/>
  <c r="GJ52" i="18"/>
  <c r="GI52" i="18"/>
  <c r="GH52" i="18"/>
  <c r="GG52" i="18"/>
  <c r="GF52" i="18"/>
  <c r="GE52" i="18"/>
  <c r="GD52" i="18"/>
  <c r="GC52" i="18"/>
  <c r="GB52" i="18"/>
  <c r="GA52" i="18"/>
  <c r="GL52" i="18" s="1"/>
  <c r="FZ52" i="18"/>
  <c r="A52" i="18"/>
  <c r="IA51" i="18"/>
  <c r="HZ51" i="18"/>
  <c r="HY51" i="18"/>
  <c r="HX51" i="18"/>
  <c r="HW51" i="18"/>
  <c r="HV51" i="18"/>
  <c r="HU51" i="18"/>
  <c r="HT51" i="18"/>
  <c r="HS51" i="18"/>
  <c r="HR51" i="18"/>
  <c r="HQ51" i="18"/>
  <c r="HP51" i="18"/>
  <c r="HM51" i="18"/>
  <c r="HL51" i="18"/>
  <c r="HK51" i="18"/>
  <c r="HJ51" i="18"/>
  <c r="HI51" i="18"/>
  <c r="HH51" i="18"/>
  <c r="HG51" i="18"/>
  <c r="HF51" i="18"/>
  <c r="HE51" i="18"/>
  <c r="HD51" i="18"/>
  <c r="HN51" i="18" s="1"/>
  <c r="HC51" i="18"/>
  <c r="HB51" i="18"/>
  <c r="GY51" i="18"/>
  <c r="GX51" i="18"/>
  <c r="GW51" i="18"/>
  <c r="GV51" i="18"/>
  <c r="GU51" i="18"/>
  <c r="GT51" i="18"/>
  <c r="GS51" i="18"/>
  <c r="GR51" i="18"/>
  <c r="GQ51" i="18"/>
  <c r="GP51" i="18"/>
  <c r="GZ51" i="18" s="1"/>
  <c r="GO51" i="18"/>
  <c r="GN51" i="18"/>
  <c r="GK51" i="18"/>
  <c r="GJ51" i="18"/>
  <c r="GI51" i="18"/>
  <c r="GH51" i="18"/>
  <c r="GG51" i="18"/>
  <c r="GF51" i="18"/>
  <c r="GE51" i="18"/>
  <c r="GD51" i="18"/>
  <c r="GC51" i="18"/>
  <c r="GB51" i="18"/>
  <c r="GA51" i="18"/>
  <c r="GL51" i="18" s="1"/>
  <c r="FZ51" i="18"/>
  <c r="A51" i="18"/>
  <c r="IA50" i="18"/>
  <c r="HZ50" i="18"/>
  <c r="HY50" i="18"/>
  <c r="HX50" i="18"/>
  <c r="HW50" i="18"/>
  <c r="HV50" i="18"/>
  <c r="HU50" i="18"/>
  <c r="HT50" i="18"/>
  <c r="HS50" i="18"/>
  <c r="HR50" i="18"/>
  <c r="HQ50" i="18"/>
  <c r="HP50" i="18"/>
  <c r="HM50" i="18"/>
  <c r="HL50" i="18"/>
  <c r="HK50" i="18"/>
  <c r="HJ50" i="18"/>
  <c r="HI50" i="18"/>
  <c r="HH50" i="18"/>
  <c r="HG50" i="18"/>
  <c r="HF50" i="18"/>
  <c r="HN50" i="18" s="1"/>
  <c r="HE50" i="18"/>
  <c r="HD50" i="18"/>
  <c r="HC50" i="18"/>
  <c r="HB50" i="18"/>
  <c r="GY50" i="18"/>
  <c r="GX50" i="18"/>
  <c r="GW50" i="18"/>
  <c r="GV50" i="18"/>
  <c r="GU50" i="18"/>
  <c r="GT50" i="18"/>
  <c r="GS50" i="18"/>
  <c r="GR50" i="18"/>
  <c r="GQ50" i="18"/>
  <c r="GP50" i="18"/>
  <c r="GZ50" i="18" s="1"/>
  <c r="GO50" i="18"/>
  <c r="GN50" i="18"/>
  <c r="GK50" i="18"/>
  <c r="GJ50" i="18"/>
  <c r="GI50" i="18"/>
  <c r="GH50" i="18"/>
  <c r="GG50" i="18"/>
  <c r="GF50" i="18"/>
  <c r="GE50" i="18"/>
  <c r="GD50" i="18"/>
  <c r="GC50" i="18"/>
  <c r="GB50" i="18"/>
  <c r="GA50" i="18"/>
  <c r="GL50" i="18" s="1"/>
  <c r="FZ50" i="18"/>
  <c r="A50" i="18"/>
  <c r="IA49" i="18"/>
  <c r="HZ49" i="18"/>
  <c r="HY49" i="18"/>
  <c r="HX49" i="18"/>
  <c r="HW49" i="18"/>
  <c r="HV49" i="18"/>
  <c r="HU49" i="18"/>
  <c r="HT49" i="18"/>
  <c r="HS49" i="18"/>
  <c r="HR49" i="18"/>
  <c r="HQ49" i="18"/>
  <c r="HP49" i="18"/>
  <c r="HM49" i="18"/>
  <c r="HL49" i="18"/>
  <c r="HK49" i="18"/>
  <c r="HJ49" i="18"/>
  <c r="HI49" i="18"/>
  <c r="HH49" i="18"/>
  <c r="HG49" i="18"/>
  <c r="HF49" i="18"/>
  <c r="HE49" i="18"/>
  <c r="HD49" i="18"/>
  <c r="HN49" i="18" s="1"/>
  <c r="HC49" i="18"/>
  <c r="HB49" i="18"/>
  <c r="GY49" i="18"/>
  <c r="GX49" i="18"/>
  <c r="GW49" i="18"/>
  <c r="GV49" i="18"/>
  <c r="GU49" i="18"/>
  <c r="GT49" i="18"/>
  <c r="GS49" i="18"/>
  <c r="GR49" i="18"/>
  <c r="GQ49" i="18"/>
  <c r="GP49" i="18"/>
  <c r="GZ49" i="18" s="1"/>
  <c r="GO49" i="18"/>
  <c r="GN49" i="18"/>
  <c r="GK49" i="18"/>
  <c r="GJ49" i="18"/>
  <c r="GI49" i="18"/>
  <c r="GH49" i="18"/>
  <c r="GG49" i="18"/>
  <c r="GF49" i="18"/>
  <c r="GE49" i="18"/>
  <c r="GD49" i="18"/>
  <c r="GC49" i="18"/>
  <c r="GB49" i="18"/>
  <c r="GA49" i="18"/>
  <c r="GL49" i="18" s="1"/>
  <c r="FZ49" i="18"/>
  <c r="A49" i="18"/>
  <c r="IA48" i="18"/>
  <c r="HZ48" i="18"/>
  <c r="HY48" i="18"/>
  <c r="HX48" i="18"/>
  <c r="HW48" i="18"/>
  <c r="HV48" i="18"/>
  <c r="HU48" i="18"/>
  <c r="HT48" i="18"/>
  <c r="HS48" i="18"/>
  <c r="HR48" i="18"/>
  <c r="HQ48" i="18"/>
  <c r="HP48" i="18"/>
  <c r="HM48" i="18"/>
  <c r="HL48" i="18"/>
  <c r="HK48" i="18"/>
  <c r="HJ48" i="18"/>
  <c r="HI48" i="18"/>
  <c r="HH48" i="18"/>
  <c r="HG48" i="18"/>
  <c r="HF48" i="18"/>
  <c r="HN48" i="18" s="1"/>
  <c r="HE48" i="18"/>
  <c r="HD48" i="18"/>
  <c r="HC48" i="18"/>
  <c r="HB48" i="18"/>
  <c r="GY48" i="18"/>
  <c r="GX48" i="18"/>
  <c r="GW48" i="18"/>
  <c r="GV48" i="18"/>
  <c r="GU48" i="18"/>
  <c r="GT48" i="18"/>
  <c r="GS48" i="18"/>
  <c r="GR48" i="18"/>
  <c r="GQ48" i="18"/>
  <c r="GP48" i="18"/>
  <c r="GZ48" i="18" s="1"/>
  <c r="GO48" i="18"/>
  <c r="GN48" i="18"/>
  <c r="GK48" i="18"/>
  <c r="GJ48" i="18"/>
  <c r="GI48" i="18"/>
  <c r="GH48" i="18"/>
  <c r="GG48" i="18"/>
  <c r="GF48" i="18"/>
  <c r="GE48" i="18"/>
  <c r="GD48" i="18"/>
  <c r="GC48" i="18"/>
  <c r="GB48" i="18"/>
  <c r="GA48" i="18"/>
  <c r="GL48" i="18" s="1"/>
  <c r="FZ48" i="18"/>
  <c r="A48" i="18"/>
  <c r="IA47" i="18"/>
  <c r="HZ47" i="18"/>
  <c r="HY47" i="18"/>
  <c r="HX47" i="18"/>
  <c r="HW47" i="18"/>
  <c r="HV47" i="18"/>
  <c r="HU47" i="18"/>
  <c r="HT47" i="18"/>
  <c r="HS47" i="18"/>
  <c r="HR47" i="18"/>
  <c r="HQ47" i="18"/>
  <c r="HP47" i="18"/>
  <c r="HM47" i="18"/>
  <c r="HL47" i="18"/>
  <c r="HK47" i="18"/>
  <c r="HJ47" i="18"/>
  <c r="HI47" i="18"/>
  <c r="HH47" i="18"/>
  <c r="HG47" i="18"/>
  <c r="HF47" i="18"/>
  <c r="HE47" i="18"/>
  <c r="HD47" i="18"/>
  <c r="HN47" i="18" s="1"/>
  <c r="HC47" i="18"/>
  <c r="HB47" i="18"/>
  <c r="GY47" i="18"/>
  <c r="GX47" i="18"/>
  <c r="GW47" i="18"/>
  <c r="GV47" i="18"/>
  <c r="GU47" i="18"/>
  <c r="GT47" i="18"/>
  <c r="GS47" i="18"/>
  <c r="GR47" i="18"/>
  <c r="GQ47" i="18"/>
  <c r="GP47" i="18"/>
  <c r="GZ47" i="18" s="1"/>
  <c r="GO47" i="18"/>
  <c r="GN47" i="18"/>
  <c r="GK47" i="18"/>
  <c r="GJ47" i="18"/>
  <c r="GI47" i="18"/>
  <c r="GH47" i="18"/>
  <c r="GG47" i="18"/>
  <c r="GF47" i="18"/>
  <c r="GE47" i="18"/>
  <c r="GD47" i="18"/>
  <c r="GC47" i="18"/>
  <c r="GB47" i="18"/>
  <c r="GA47" i="18"/>
  <c r="GL47" i="18" s="1"/>
  <c r="FZ47" i="18"/>
  <c r="A47" i="18"/>
  <c r="IA46" i="18"/>
  <c r="HZ46" i="18"/>
  <c r="HY46" i="18"/>
  <c r="HX46" i="18"/>
  <c r="HW46" i="18"/>
  <c r="HV46" i="18"/>
  <c r="HU46" i="18"/>
  <c r="HT46" i="18"/>
  <c r="HS46" i="18"/>
  <c r="HR46" i="18"/>
  <c r="HQ46" i="18"/>
  <c r="HP46" i="18"/>
  <c r="HM46" i="18"/>
  <c r="HL46" i="18"/>
  <c r="HK46" i="18"/>
  <c r="HJ46" i="18"/>
  <c r="HI46" i="18"/>
  <c r="HH46" i="18"/>
  <c r="HG46" i="18"/>
  <c r="HF46" i="18"/>
  <c r="HN46" i="18" s="1"/>
  <c r="HE46" i="18"/>
  <c r="HD46" i="18"/>
  <c r="HC46" i="18"/>
  <c r="HB46" i="18"/>
  <c r="GY46" i="18"/>
  <c r="GX46" i="18"/>
  <c r="GW46" i="18"/>
  <c r="GV46" i="18"/>
  <c r="GU46" i="18"/>
  <c r="GT46" i="18"/>
  <c r="GS46" i="18"/>
  <c r="GR46" i="18"/>
  <c r="GQ46" i="18"/>
  <c r="GP46" i="18"/>
  <c r="GZ46" i="18" s="1"/>
  <c r="GO46" i="18"/>
  <c r="GN46" i="18"/>
  <c r="GK46" i="18"/>
  <c r="GJ46" i="18"/>
  <c r="GI46" i="18"/>
  <c r="GH46" i="18"/>
  <c r="GG46" i="18"/>
  <c r="GF46" i="18"/>
  <c r="GE46" i="18"/>
  <c r="GD46" i="18"/>
  <c r="GC46" i="18"/>
  <c r="GB46" i="18"/>
  <c r="GA46" i="18"/>
  <c r="GL46" i="18" s="1"/>
  <c r="FZ46" i="18"/>
  <c r="A46" i="18"/>
  <c r="IA45" i="18"/>
  <c r="HZ45" i="18"/>
  <c r="HY45" i="18"/>
  <c r="HX45" i="18"/>
  <c r="HW45" i="18"/>
  <c r="HV45" i="18"/>
  <c r="HU45" i="18"/>
  <c r="HT45" i="18"/>
  <c r="HS45" i="18"/>
  <c r="HR45" i="18"/>
  <c r="HQ45" i="18"/>
  <c r="HP45" i="18"/>
  <c r="HM45" i="18"/>
  <c r="HL45" i="18"/>
  <c r="HK45" i="18"/>
  <c r="HJ45" i="18"/>
  <c r="HI45" i="18"/>
  <c r="HH45" i="18"/>
  <c r="HG45" i="18"/>
  <c r="HF45" i="18"/>
  <c r="HE45" i="18"/>
  <c r="HD45" i="18"/>
  <c r="HN45" i="18" s="1"/>
  <c r="HC45" i="18"/>
  <c r="HB45" i="18"/>
  <c r="GY45" i="18"/>
  <c r="GX45" i="18"/>
  <c r="GW45" i="18"/>
  <c r="GV45" i="18"/>
  <c r="GU45" i="18"/>
  <c r="GT45" i="18"/>
  <c r="GS45" i="18"/>
  <c r="GR45" i="18"/>
  <c r="GQ45" i="18"/>
  <c r="GP45" i="18"/>
  <c r="GZ45" i="18" s="1"/>
  <c r="GO45" i="18"/>
  <c r="GN45" i="18"/>
  <c r="GK45" i="18"/>
  <c r="GJ45" i="18"/>
  <c r="GI45" i="18"/>
  <c r="GH45" i="18"/>
  <c r="GG45" i="18"/>
  <c r="GF45" i="18"/>
  <c r="GE45" i="18"/>
  <c r="GD45" i="18"/>
  <c r="GC45" i="18"/>
  <c r="GB45" i="18"/>
  <c r="GA45" i="18"/>
  <c r="GL45" i="18" s="1"/>
  <c r="FZ45" i="18"/>
  <c r="A45" i="18"/>
  <c r="IA44" i="18"/>
  <c r="IA57" i="18" s="1"/>
  <c r="HZ44" i="18"/>
  <c r="HZ57" i="18" s="1"/>
  <c r="HY44" i="18"/>
  <c r="HY57" i="18" s="1"/>
  <c r="HX44" i="18"/>
  <c r="HX57" i="18" s="1"/>
  <c r="HW44" i="18"/>
  <c r="HW57" i="18" s="1"/>
  <c r="HV44" i="18"/>
  <c r="HV57" i="18" s="1"/>
  <c r="HU44" i="18"/>
  <c r="HU57" i="18" s="1"/>
  <c r="HT44" i="18"/>
  <c r="HT57" i="18" s="1"/>
  <c r="HS44" i="18"/>
  <c r="HS57" i="18" s="1"/>
  <c r="HR44" i="18"/>
  <c r="HR57" i="18" s="1"/>
  <c r="HQ44" i="18"/>
  <c r="HQ57" i="18" s="1"/>
  <c r="HP44" i="18"/>
  <c r="HM44" i="18"/>
  <c r="HM57" i="18" s="1"/>
  <c r="HL44" i="18"/>
  <c r="HL57" i="18" s="1"/>
  <c r="HK44" i="18"/>
  <c r="HK57" i="18" s="1"/>
  <c r="HJ44" i="18"/>
  <c r="HJ57" i="18" s="1"/>
  <c r="HI44" i="18"/>
  <c r="HI57" i="18" s="1"/>
  <c r="HH44" i="18"/>
  <c r="HH57" i="18" s="1"/>
  <c r="HG44" i="18"/>
  <c r="HG57" i="18" s="1"/>
  <c r="HF44" i="18"/>
  <c r="HN44" i="18" s="1"/>
  <c r="HN57" i="18" s="1"/>
  <c r="HE44" i="18"/>
  <c r="HE57" i="18" s="1"/>
  <c r="HD44" i="18"/>
  <c r="HD57" i="18" s="1"/>
  <c r="HC44" i="18"/>
  <c r="HC57" i="18" s="1"/>
  <c r="HB44" i="18"/>
  <c r="GY44" i="18"/>
  <c r="GY57" i="18" s="1"/>
  <c r="GX44" i="18"/>
  <c r="GX57" i="18" s="1"/>
  <c r="GW44" i="18"/>
  <c r="GW57" i="18" s="1"/>
  <c r="GV44" i="18"/>
  <c r="GV57" i="18" s="1"/>
  <c r="GU44" i="18"/>
  <c r="GU57" i="18" s="1"/>
  <c r="GT44" i="18"/>
  <c r="GT57" i="18" s="1"/>
  <c r="GS44" i="18"/>
  <c r="GS57" i="18" s="1"/>
  <c r="GR44" i="18"/>
  <c r="GR57" i="18" s="1"/>
  <c r="GQ44" i="18"/>
  <c r="GQ57" i="18" s="1"/>
  <c r="GP44" i="18"/>
  <c r="GZ44" i="18" s="1"/>
  <c r="GZ57" i="18" s="1"/>
  <c r="GO44" i="18"/>
  <c r="GO57" i="18" s="1"/>
  <c r="GN44" i="18"/>
  <c r="GK44" i="18"/>
  <c r="GK57" i="18" s="1"/>
  <c r="GJ44" i="18"/>
  <c r="GJ57" i="18" s="1"/>
  <c r="GI44" i="18"/>
  <c r="GI57" i="18" s="1"/>
  <c r="GH44" i="18"/>
  <c r="GH57" i="18" s="1"/>
  <c r="GG44" i="18"/>
  <c r="GG57" i="18" s="1"/>
  <c r="GF44" i="18"/>
  <c r="GF57" i="18" s="1"/>
  <c r="GE44" i="18"/>
  <c r="GE57" i="18" s="1"/>
  <c r="GD44" i="18"/>
  <c r="GD57" i="18" s="1"/>
  <c r="GC44" i="18"/>
  <c r="GC57" i="18" s="1"/>
  <c r="GB44" i="18"/>
  <c r="GB57" i="18" s="1"/>
  <c r="GA44" i="18"/>
  <c r="GL44" i="18" s="1"/>
  <c r="GL57" i="18" s="1"/>
  <c r="FZ44" i="18"/>
  <c r="A44" i="18"/>
  <c r="IA43" i="18"/>
  <c r="HZ43" i="18"/>
  <c r="HY43" i="18"/>
  <c r="HX43" i="18"/>
  <c r="HW43" i="18"/>
  <c r="HV43" i="18"/>
  <c r="HU43" i="18"/>
  <c r="HT43" i="18"/>
  <c r="HS43" i="18"/>
  <c r="HR43" i="18"/>
  <c r="HQ43" i="18"/>
  <c r="HP43" i="18"/>
  <c r="HM43" i="18"/>
  <c r="HL43" i="18"/>
  <c r="HK43" i="18"/>
  <c r="HJ43" i="18"/>
  <c r="HI43" i="18"/>
  <c r="HH43" i="18"/>
  <c r="HG43" i="18"/>
  <c r="HF43" i="18"/>
  <c r="HE43" i="18"/>
  <c r="HD43" i="18"/>
  <c r="HN43" i="18" s="1"/>
  <c r="HC43" i="18"/>
  <c r="HB43" i="18"/>
  <c r="GY43" i="18"/>
  <c r="GX43" i="18"/>
  <c r="GW43" i="18"/>
  <c r="GV43" i="18"/>
  <c r="GU43" i="18"/>
  <c r="GT43" i="18"/>
  <c r="GS43" i="18"/>
  <c r="GR43" i="18"/>
  <c r="GQ43" i="18"/>
  <c r="GP43" i="18"/>
  <c r="GZ43" i="18" s="1"/>
  <c r="GO43" i="18"/>
  <c r="GN43" i="18"/>
  <c r="GK43" i="18"/>
  <c r="GJ43" i="18"/>
  <c r="GI43" i="18"/>
  <c r="GH43" i="18"/>
  <c r="GG43" i="18"/>
  <c r="GF43" i="18"/>
  <c r="GE43" i="18"/>
  <c r="GD43" i="18"/>
  <c r="GC43" i="18"/>
  <c r="GB43" i="18"/>
  <c r="GA43" i="18"/>
  <c r="GL43" i="18" s="1"/>
  <c r="FZ43" i="18"/>
  <c r="A43" i="18"/>
  <c r="IA42" i="18"/>
  <c r="HZ42" i="18"/>
  <c r="HY42" i="18"/>
  <c r="HX42" i="18"/>
  <c r="HW42" i="18"/>
  <c r="HV42" i="18"/>
  <c r="HU42" i="18"/>
  <c r="HT42" i="18"/>
  <c r="HS42" i="18"/>
  <c r="HR42" i="18"/>
  <c r="HQ42" i="18"/>
  <c r="HP42" i="18"/>
  <c r="HM42" i="18"/>
  <c r="HL42" i="18"/>
  <c r="HK42" i="18"/>
  <c r="HJ42" i="18"/>
  <c r="HI42" i="18"/>
  <c r="HH42" i="18"/>
  <c r="HG42" i="18"/>
  <c r="HF42" i="18"/>
  <c r="HN42" i="18" s="1"/>
  <c r="HE42" i="18"/>
  <c r="HD42" i="18"/>
  <c r="HC42" i="18"/>
  <c r="HB42" i="18"/>
  <c r="GY42" i="18"/>
  <c r="GX42" i="18"/>
  <c r="GW42" i="18"/>
  <c r="GV42" i="18"/>
  <c r="GU42" i="18"/>
  <c r="GT42" i="18"/>
  <c r="GS42" i="18"/>
  <c r="GR42" i="18"/>
  <c r="GQ42" i="18"/>
  <c r="GP42" i="18"/>
  <c r="GZ42" i="18" s="1"/>
  <c r="GO42" i="18"/>
  <c r="GN42" i="18"/>
  <c r="GK42" i="18"/>
  <c r="GJ42" i="18"/>
  <c r="GI42" i="18"/>
  <c r="GH42" i="18"/>
  <c r="GG42" i="18"/>
  <c r="GF42" i="18"/>
  <c r="GE42" i="18"/>
  <c r="GD42" i="18"/>
  <c r="GC42" i="18"/>
  <c r="GB42" i="18"/>
  <c r="GA42" i="18"/>
  <c r="GL42" i="18" s="1"/>
  <c r="FZ42" i="18"/>
  <c r="A42" i="18"/>
  <c r="IA41" i="18"/>
  <c r="HZ41" i="18"/>
  <c r="HY41" i="18"/>
  <c r="HX41" i="18"/>
  <c r="HW41" i="18"/>
  <c r="HV41" i="18"/>
  <c r="HU41" i="18"/>
  <c r="HT41" i="18"/>
  <c r="HS41" i="18"/>
  <c r="HR41" i="18"/>
  <c r="HQ41" i="18"/>
  <c r="HP41" i="18"/>
  <c r="HM41" i="18"/>
  <c r="HL41" i="18"/>
  <c r="HK41" i="18"/>
  <c r="HJ41" i="18"/>
  <c r="HI41" i="18"/>
  <c r="HH41" i="18"/>
  <c r="HG41" i="18"/>
  <c r="HF41" i="18"/>
  <c r="HE41" i="18"/>
  <c r="HD41" i="18"/>
  <c r="HN41" i="18" s="1"/>
  <c r="HC41" i="18"/>
  <c r="HB41" i="18"/>
  <c r="GY41" i="18"/>
  <c r="GX41" i="18"/>
  <c r="GW41" i="18"/>
  <c r="GV41" i="18"/>
  <c r="GU41" i="18"/>
  <c r="GT41" i="18"/>
  <c r="GS41" i="18"/>
  <c r="GR41" i="18"/>
  <c r="GQ41" i="18"/>
  <c r="GP41" i="18"/>
  <c r="GZ41" i="18" s="1"/>
  <c r="GO41" i="18"/>
  <c r="GN41" i="18"/>
  <c r="GK41" i="18"/>
  <c r="GJ41" i="18"/>
  <c r="GI41" i="18"/>
  <c r="GH41" i="18"/>
  <c r="GG41" i="18"/>
  <c r="GF41" i="18"/>
  <c r="GE41" i="18"/>
  <c r="GD41" i="18"/>
  <c r="GC41" i="18"/>
  <c r="GB41" i="18"/>
  <c r="GA41" i="18"/>
  <c r="GL41" i="18" s="1"/>
  <c r="FZ41" i="18"/>
  <c r="A41" i="18"/>
  <c r="IA40" i="18"/>
  <c r="HZ40" i="18"/>
  <c r="HY40" i="18"/>
  <c r="HX40" i="18"/>
  <c r="HW40" i="18"/>
  <c r="HV40" i="18"/>
  <c r="HU40" i="18"/>
  <c r="HT40" i="18"/>
  <c r="HS40" i="18"/>
  <c r="HR40" i="18"/>
  <c r="HQ40" i="18"/>
  <c r="HP40" i="18"/>
  <c r="HM40" i="18"/>
  <c r="HL40" i="18"/>
  <c r="HK40" i="18"/>
  <c r="HJ40" i="18"/>
  <c r="HI40" i="18"/>
  <c r="HH40" i="18"/>
  <c r="HG40" i="18"/>
  <c r="HF40" i="18"/>
  <c r="HN40" i="18" s="1"/>
  <c r="HE40" i="18"/>
  <c r="HD40" i="18"/>
  <c r="HC40" i="18"/>
  <c r="HB40" i="18"/>
  <c r="GY40" i="18"/>
  <c r="GX40" i="18"/>
  <c r="GW40" i="18"/>
  <c r="GV40" i="18"/>
  <c r="GU40" i="18"/>
  <c r="GT40" i="18"/>
  <c r="GS40" i="18"/>
  <c r="GR40" i="18"/>
  <c r="GQ40" i="18"/>
  <c r="GP40" i="18"/>
  <c r="GZ40" i="18" s="1"/>
  <c r="GO40" i="18"/>
  <c r="GN40" i="18"/>
  <c r="GK40" i="18"/>
  <c r="GJ40" i="18"/>
  <c r="GI40" i="18"/>
  <c r="GH40" i="18"/>
  <c r="GG40" i="18"/>
  <c r="GF40" i="18"/>
  <c r="GE40" i="18"/>
  <c r="GD40" i="18"/>
  <c r="GC40" i="18"/>
  <c r="GB40" i="18"/>
  <c r="GA40" i="18"/>
  <c r="GL40" i="18" s="1"/>
  <c r="FZ40" i="18"/>
  <c r="A40" i="18"/>
  <c r="IA39" i="18"/>
  <c r="HZ39" i="18"/>
  <c r="HY39" i="18"/>
  <c r="HX39" i="18"/>
  <c r="HW39" i="18"/>
  <c r="HV39" i="18"/>
  <c r="HU39" i="18"/>
  <c r="HT39" i="18"/>
  <c r="HS39" i="18"/>
  <c r="HR39" i="18"/>
  <c r="HQ39" i="18"/>
  <c r="HP39" i="18"/>
  <c r="HM39" i="18"/>
  <c r="HL39" i="18"/>
  <c r="HK39" i="18"/>
  <c r="HJ39" i="18"/>
  <c r="HI39" i="18"/>
  <c r="HH39" i="18"/>
  <c r="HG39" i="18"/>
  <c r="HF39" i="18"/>
  <c r="HE39" i="18"/>
  <c r="HD39" i="18"/>
  <c r="HN39" i="18" s="1"/>
  <c r="HC39" i="18"/>
  <c r="HB39" i="18"/>
  <c r="GY39" i="18"/>
  <c r="GX39" i="18"/>
  <c r="GW39" i="18"/>
  <c r="GV39" i="18"/>
  <c r="GU39" i="18"/>
  <c r="GT39" i="18"/>
  <c r="GS39" i="18"/>
  <c r="GR39" i="18"/>
  <c r="GQ39" i="18"/>
  <c r="GP39" i="18"/>
  <c r="GZ39" i="18" s="1"/>
  <c r="GO39" i="18"/>
  <c r="GN39" i="18"/>
  <c r="GK39" i="18"/>
  <c r="GJ39" i="18"/>
  <c r="GI39" i="18"/>
  <c r="GH39" i="18"/>
  <c r="GG39" i="18"/>
  <c r="GF39" i="18"/>
  <c r="GE39" i="18"/>
  <c r="GD39" i="18"/>
  <c r="GC39" i="18"/>
  <c r="GB39" i="18"/>
  <c r="GA39" i="18"/>
  <c r="GL39" i="18" s="1"/>
  <c r="FZ39" i="18"/>
  <c r="A39" i="18"/>
  <c r="IA38" i="18"/>
  <c r="HZ38" i="18"/>
  <c r="HY38" i="18"/>
  <c r="HX38" i="18"/>
  <c r="HW38" i="18"/>
  <c r="HV38" i="18"/>
  <c r="HU38" i="18"/>
  <c r="HT38" i="18"/>
  <c r="HS38" i="18"/>
  <c r="HR38" i="18"/>
  <c r="HQ38" i="18"/>
  <c r="HP38" i="18"/>
  <c r="HM38" i="18"/>
  <c r="HL38" i="18"/>
  <c r="HK38" i="18"/>
  <c r="HJ38" i="18"/>
  <c r="HI38" i="18"/>
  <c r="HH38" i="18"/>
  <c r="HG38" i="18"/>
  <c r="HF38" i="18"/>
  <c r="HN38" i="18" s="1"/>
  <c r="HE38" i="18"/>
  <c r="HD38" i="18"/>
  <c r="HC38" i="18"/>
  <c r="HB38" i="18"/>
  <c r="GY38" i="18"/>
  <c r="GX38" i="18"/>
  <c r="GW38" i="18"/>
  <c r="GV38" i="18"/>
  <c r="GU38" i="18"/>
  <c r="GT38" i="18"/>
  <c r="GS38" i="18"/>
  <c r="GR38" i="18"/>
  <c r="GQ38" i="18"/>
  <c r="GP38" i="18"/>
  <c r="GZ38" i="18" s="1"/>
  <c r="GO38" i="18"/>
  <c r="GN38" i="18"/>
  <c r="GK38" i="18"/>
  <c r="GJ38" i="18"/>
  <c r="GI38" i="18"/>
  <c r="GH38" i="18"/>
  <c r="GG38" i="18"/>
  <c r="GF38" i="18"/>
  <c r="GE38" i="18"/>
  <c r="GD38" i="18"/>
  <c r="GC38" i="18"/>
  <c r="GB38" i="18"/>
  <c r="GA38" i="18"/>
  <c r="GL38" i="18" s="1"/>
  <c r="FZ38" i="18"/>
  <c r="A38" i="18"/>
  <c r="IA37" i="18"/>
  <c r="HZ37" i="18"/>
  <c r="HY37" i="18"/>
  <c r="HX37" i="18"/>
  <c r="HW37" i="18"/>
  <c r="HV37" i="18"/>
  <c r="HU37" i="18"/>
  <c r="HT37" i="18"/>
  <c r="HS37" i="18"/>
  <c r="HR37" i="18"/>
  <c r="HQ37" i="18"/>
  <c r="HP37" i="18"/>
  <c r="HM37" i="18"/>
  <c r="HL37" i="18"/>
  <c r="HK37" i="18"/>
  <c r="HJ37" i="18"/>
  <c r="HI37" i="18"/>
  <c r="HH37" i="18"/>
  <c r="HG37" i="18"/>
  <c r="HF37" i="18"/>
  <c r="HE37" i="18"/>
  <c r="HD37" i="18"/>
  <c r="HN37" i="18" s="1"/>
  <c r="HC37" i="18"/>
  <c r="HB37" i="18"/>
  <c r="GY37" i="18"/>
  <c r="GX37" i="18"/>
  <c r="GW37" i="18"/>
  <c r="GV37" i="18"/>
  <c r="GU37" i="18"/>
  <c r="GT37" i="18"/>
  <c r="GS37" i="18"/>
  <c r="GR37" i="18"/>
  <c r="GQ37" i="18"/>
  <c r="GP37" i="18"/>
  <c r="GZ37" i="18" s="1"/>
  <c r="GO37" i="18"/>
  <c r="GN37" i="18"/>
  <c r="GK37" i="18"/>
  <c r="GJ37" i="18"/>
  <c r="GI37" i="18"/>
  <c r="GH37" i="18"/>
  <c r="GG37" i="18"/>
  <c r="GF37" i="18"/>
  <c r="GE37" i="18"/>
  <c r="GD37" i="18"/>
  <c r="GC37" i="18"/>
  <c r="GB37" i="18"/>
  <c r="GA37" i="18"/>
  <c r="GL37" i="18" s="1"/>
  <c r="FZ37" i="18"/>
  <c r="A37" i="18"/>
  <c r="IA36" i="18"/>
  <c r="HZ36" i="18"/>
  <c r="HY36" i="18"/>
  <c r="HX36" i="18"/>
  <c r="HW36" i="18"/>
  <c r="HV36" i="18"/>
  <c r="HU36" i="18"/>
  <c r="HT36" i="18"/>
  <c r="HS36" i="18"/>
  <c r="HR36" i="18"/>
  <c r="HQ36" i="18"/>
  <c r="HP36" i="18"/>
  <c r="HM36" i="18"/>
  <c r="HL36" i="18"/>
  <c r="HK36" i="18"/>
  <c r="HJ36" i="18"/>
  <c r="HI36" i="18"/>
  <c r="HH36" i="18"/>
  <c r="HG36" i="18"/>
  <c r="HF36" i="18"/>
  <c r="HE36" i="18"/>
  <c r="HN36" i="18" s="1"/>
  <c r="HD36" i="18"/>
  <c r="HC36" i="18"/>
  <c r="HB36" i="18"/>
  <c r="GY36" i="18"/>
  <c r="GX36" i="18"/>
  <c r="GW36" i="18"/>
  <c r="GV36" i="18"/>
  <c r="GU36" i="18"/>
  <c r="GT36" i="18"/>
  <c r="GS36" i="18"/>
  <c r="GR36" i="18"/>
  <c r="GQ36" i="18"/>
  <c r="GP36" i="18"/>
  <c r="GZ36" i="18" s="1"/>
  <c r="GO36" i="18"/>
  <c r="GN36" i="18"/>
  <c r="GK36" i="18"/>
  <c r="GJ36" i="18"/>
  <c r="GI36" i="18"/>
  <c r="GH36" i="18"/>
  <c r="GG36" i="18"/>
  <c r="GF36" i="18"/>
  <c r="GE36" i="18"/>
  <c r="GD36" i="18"/>
  <c r="GC36" i="18"/>
  <c r="GB36" i="18"/>
  <c r="GA36" i="18"/>
  <c r="GL36" i="18" s="1"/>
  <c r="FZ36" i="18"/>
  <c r="A36" i="18"/>
  <c r="IA35" i="18"/>
  <c r="HZ35" i="18"/>
  <c r="HY35" i="18"/>
  <c r="HX35" i="18"/>
  <c r="HW35" i="18"/>
  <c r="HV35" i="18"/>
  <c r="HU35" i="18"/>
  <c r="HT35" i="18"/>
  <c r="HS35" i="18"/>
  <c r="HR35" i="18"/>
  <c r="HQ35" i="18"/>
  <c r="HP35" i="18"/>
  <c r="HM35" i="18"/>
  <c r="HL35" i="18"/>
  <c r="HK35" i="18"/>
  <c r="HJ35" i="18"/>
  <c r="HI35" i="18"/>
  <c r="HH35" i="18"/>
  <c r="HG35" i="18"/>
  <c r="HF35" i="18"/>
  <c r="HE35" i="18"/>
  <c r="HD35" i="18"/>
  <c r="HN35" i="18" s="1"/>
  <c r="HC35" i="18"/>
  <c r="HB35" i="18"/>
  <c r="GY35" i="18"/>
  <c r="GX35" i="18"/>
  <c r="GW35" i="18"/>
  <c r="GV35" i="18"/>
  <c r="GU35" i="18"/>
  <c r="GT35" i="18"/>
  <c r="GS35" i="18"/>
  <c r="GR35" i="18"/>
  <c r="GQ35" i="18"/>
  <c r="GP35" i="18"/>
  <c r="GZ35" i="18" s="1"/>
  <c r="GO35" i="18"/>
  <c r="GN35" i="18"/>
  <c r="GK35" i="18"/>
  <c r="GJ35" i="18"/>
  <c r="GI35" i="18"/>
  <c r="GH35" i="18"/>
  <c r="GG35" i="18"/>
  <c r="GF35" i="18"/>
  <c r="GE35" i="18"/>
  <c r="GD35" i="18"/>
  <c r="GC35" i="18"/>
  <c r="GB35" i="18"/>
  <c r="GA35" i="18"/>
  <c r="GL35" i="18" s="1"/>
  <c r="FZ35" i="18"/>
  <c r="A35" i="18"/>
  <c r="IA34" i="18"/>
  <c r="HZ34" i="18"/>
  <c r="HY34" i="18"/>
  <c r="HX34" i="18"/>
  <c r="HW34" i="18"/>
  <c r="HV34" i="18"/>
  <c r="HU34" i="18"/>
  <c r="HT34" i="18"/>
  <c r="HS34" i="18"/>
  <c r="HR34" i="18"/>
  <c r="HQ34" i="18"/>
  <c r="HP34" i="18"/>
  <c r="HM34" i="18"/>
  <c r="HL34" i="18"/>
  <c r="HK34" i="18"/>
  <c r="HJ34" i="18"/>
  <c r="HI34" i="18"/>
  <c r="HH34" i="18"/>
  <c r="HG34" i="18"/>
  <c r="HF34" i="18"/>
  <c r="HE34" i="18"/>
  <c r="HN34" i="18" s="1"/>
  <c r="HD34" i="18"/>
  <c r="HC34" i="18"/>
  <c r="HB34" i="18"/>
  <c r="GY34" i="18"/>
  <c r="GX34" i="18"/>
  <c r="GW34" i="18"/>
  <c r="GV34" i="18"/>
  <c r="GU34" i="18"/>
  <c r="GT34" i="18"/>
  <c r="GS34" i="18"/>
  <c r="GR34" i="18"/>
  <c r="GQ34" i="18"/>
  <c r="GP34" i="18"/>
  <c r="GZ34" i="18" s="1"/>
  <c r="GO34" i="18"/>
  <c r="GN34" i="18"/>
  <c r="GK34" i="18"/>
  <c r="GJ34" i="18"/>
  <c r="GI34" i="18"/>
  <c r="GH34" i="18"/>
  <c r="GG34" i="18"/>
  <c r="GF34" i="18"/>
  <c r="GE34" i="18"/>
  <c r="GD34" i="18"/>
  <c r="GC34" i="18"/>
  <c r="GB34" i="18"/>
  <c r="GA34" i="18"/>
  <c r="GL34" i="18" s="1"/>
  <c r="FZ34" i="18"/>
  <c r="A34" i="18"/>
  <c r="IA33" i="18"/>
  <c r="HZ33" i="18"/>
  <c r="HY33" i="18"/>
  <c r="HX33" i="18"/>
  <c r="HW33" i="18"/>
  <c r="HV33" i="18"/>
  <c r="HU33" i="18"/>
  <c r="HT33" i="18"/>
  <c r="HS33" i="18"/>
  <c r="HR33" i="18"/>
  <c r="HQ33" i="18"/>
  <c r="HP33" i="18"/>
  <c r="HM33" i="18"/>
  <c r="HL33" i="18"/>
  <c r="HK33" i="18"/>
  <c r="HJ33" i="18"/>
  <c r="HI33" i="18"/>
  <c r="HH33" i="18"/>
  <c r="HG33" i="18"/>
  <c r="HF33" i="18"/>
  <c r="HE33" i="18"/>
  <c r="HD33" i="18"/>
  <c r="HN33" i="18" s="1"/>
  <c r="HC33" i="18"/>
  <c r="HB33" i="18"/>
  <c r="GY33" i="18"/>
  <c r="GX33" i="18"/>
  <c r="GW33" i="18"/>
  <c r="GV33" i="18"/>
  <c r="GU33" i="18"/>
  <c r="GT33" i="18"/>
  <c r="GS33" i="18"/>
  <c r="GR33" i="18"/>
  <c r="GQ33" i="18"/>
  <c r="GP33" i="18"/>
  <c r="GZ33" i="18" s="1"/>
  <c r="GO33" i="18"/>
  <c r="GN33" i="18"/>
  <c r="GK33" i="18"/>
  <c r="GJ33" i="18"/>
  <c r="GI33" i="18"/>
  <c r="GH33" i="18"/>
  <c r="GG33" i="18"/>
  <c r="GF33" i="18"/>
  <c r="GE33" i="18"/>
  <c r="GD33" i="18"/>
  <c r="GC33" i="18"/>
  <c r="GB33" i="18"/>
  <c r="GA33" i="18"/>
  <c r="GL33" i="18" s="1"/>
  <c r="FZ33" i="18"/>
  <c r="A33" i="18"/>
  <c r="IA32" i="18"/>
  <c r="HZ32" i="18"/>
  <c r="HY32" i="18"/>
  <c r="HX32" i="18"/>
  <c r="HW32" i="18"/>
  <c r="HV32" i="18"/>
  <c r="HU32" i="18"/>
  <c r="HT32" i="18"/>
  <c r="HS32" i="18"/>
  <c r="HR32" i="18"/>
  <c r="HQ32" i="18"/>
  <c r="HP32" i="18"/>
  <c r="HM32" i="18"/>
  <c r="HL32" i="18"/>
  <c r="HK32" i="18"/>
  <c r="HJ32" i="18"/>
  <c r="HI32" i="18"/>
  <c r="HH32" i="18"/>
  <c r="HG32" i="18"/>
  <c r="HF32" i="18"/>
  <c r="HN32" i="18" s="1"/>
  <c r="HE32" i="18"/>
  <c r="HD32" i="18"/>
  <c r="HC32" i="18"/>
  <c r="HB32" i="18"/>
  <c r="GY32" i="18"/>
  <c r="GX32" i="18"/>
  <c r="GW32" i="18"/>
  <c r="GV32" i="18"/>
  <c r="GU32" i="18"/>
  <c r="GT32" i="18"/>
  <c r="GS32" i="18"/>
  <c r="GR32" i="18"/>
  <c r="GQ32" i="18"/>
  <c r="GZ32" i="18" s="1"/>
  <c r="GP32" i="18"/>
  <c r="GO32" i="18"/>
  <c r="GN32" i="18"/>
  <c r="GK32" i="18"/>
  <c r="GJ32" i="18"/>
  <c r="GI32" i="18"/>
  <c r="GH32" i="18"/>
  <c r="GG32" i="18"/>
  <c r="GF32" i="18"/>
  <c r="GE32" i="18"/>
  <c r="GD32" i="18"/>
  <c r="GC32" i="18"/>
  <c r="GB32" i="18"/>
  <c r="GA32" i="18"/>
  <c r="GL32" i="18" s="1"/>
  <c r="FZ32" i="18"/>
  <c r="A32" i="18"/>
  <c r="IA31" i="18"/>
  <c r="HZ31" i="18"/>
  <c r="HY31" i="18"/>
  <c r="HX31" i="18"/>
  <c r="HW31" i="18"/>
  <c r="HV31" i="18"/>
  <c r="HU31" i="18"/>
  <c r="HT31" i="18"/>
  <c r="HS31" i="18"/>
  <c r="HR31" i="18"/>
  <c r="HQ31" i="18"/>
  <c r="HP31" i="18"/>
  <c r="HM31" i="18"/>
  <c r="HL31" i="18"/>
  <c r="HK31" i="18"/>
  <c r="HJ31" i="18"/>
  <c r="HI31" i="18"/>
  <c r="HH31" i="18"/>
  <c r="HG31" i="18"/>
  <c r="HF31" i="18"/>
  <c r="HE31" i="18"/>
  <c r="HD31" i="18"/>
  <c r="HN31" i="18" s="1"/>
  <c r="HC31" i="18"/>
  <c r="HB31" i="18"/>
  <c r="GY31" i="18"/>
  <c r="GX31" i="18"/>
  <c r="GW31" i="18"/>
  <c r="GV31" i="18"/>
  <c r="GU31" i="18"/>
  <c r="GT31" i="18"/>
  <c r="GS31" i="18"/>
  <c r="GR31" i="18"/>
  <c r="GQ31" i="18"/>
  <c r="GP31" i="18"/>
  <c r="GZ31" i="18" s="1"/>
  <c r="GO31" i="18"/>
  <c r="GN31" i="18"/>
  <c r="GK31" i="18"/>
  <c r="GJ31" i="18"/>
  <c r="GI31" i="18"/>
  <c r="GH31" i="18"/>
  <c r="GG31" i="18"/>
  <c r="GF31" i="18"/>
  <c r="GE31" i="18"/>
  <c r="GD31" i="18"/>
  <c r="GC31" i="18"/>
  <c r="GB31" i="18"/>
  <c r="GA31" i="18"/>
  <c r="GL31" i="18" s="1"/>
  <c r="FZ31" i="18"/>
  <c r="A31" i="18"/>
  <c r="IA30" i="18"/>
  <c r="HZ30" i="18"/>
  <c r="HY30" i="18"/>
  <c r="HX30" i="18"/>
  <c r="HW30" i="18"/>
  <c r="HV30" i="18"/>
  <c r="HU30" i="18"/>
  <c r="HT30" i="18"/>
  <c r="HS30" i="18"/>
  <c r="HR30" i="18"/>
  <c r="HQ30" i="18"/>
  <c r="HP30" i="18"/>
  <c r="HM30" i="18"/>
  <c r="HL30" i="18"/>
  <c r="HK30" i="18"/>
  <c r="HJ30" i="18"/>
  <c r="HI30" i="18"/>
  <c r="HH30" i="18"/>
  <c r="HG30" i="18"/>
  <c r="HF30" i="18"/>
  <c r="HN30" i="18" s="1"/>
  <c r="HE30" i="18"/>
  <c r="HD30" i="18"/>
  <c r="HC30" i="18"/>
  <c r="HB30" i="18"/>
  <c r="GY30" i="18"/>
  <c r="GX30" i="18"/>
  <c r="GW30" i="18"/>
  <c r="GV30" i="18"/>
  <c r="GU30" i="18"/>
  <c r="GT30" i="18"/>
  <c r="GS30" i="18"/>
  <c r="GR30" i="18"/>
  <c r="GQ30" i="18"/>
  <c r="GZ30" i="18" s="1"/>
  <c r="GP30" i="18"/>
  <c r="GO30" i="18"/>
  <c r="GN30" i="18"/>
  <c r="GK30" i="18"/>
  <c r="GJ30" i="18"/>
  <c r="GI30" i="18"/>
  <c r="GH30" i="18"/>
  <c r="GG30" i="18"/>
  <c r="GF30" i="18"/>
  <c r="GE30" i="18"/>
  <c r="GD30" i="18"/>
  <c r="GC30" i="18"/>
  <c r="GB30" i="18"/>
  <c r="GA30" i="18"/>
  <c r="GL30" i="18" s="1"/>
  <c r="FZ30" i="18"/>
  <c r="A30" i="18"/>
  <c r="IA29" i="18"/>
  <c r="HZ29" i="18"/>
  <c r="HY29" i="18"/>
  <c r="HX29" i="18"/>
  <c r="HW29" i="18"/>
  <c r="HV29" i="18"/>
  <c r="HU29" i="18"/>
  <c r="HT29" i="18"/>
  <c r="HS29" i="18"/>
  <c r="HR29" i="18"/>
  <c r="HQ29" i="18"/>
  <c r="HP29" i="18"/>
  <c r="HM29" i="18"/>
  <c r="HL29" i="18"/>
  <c r="HK29" i="18"/>
  <c r="HJ29" i="18"/>
  <c r="HI29" i="18"/>
  <c r="HH29" i="18"/>
  <c r="HG29" i="18"/>
  <c r="HF29" i="18"/>
  <c r="HE29" i="18"/>
  <c r="HD29" i="18"/>
  <c r="HN29" i="18" s="1"/>
  <c r="HC29" i="18"/>
  <c r="HB29" i="18"/>
  <c r="GY29" i="18"/>
  <c r="GX29" i="18"/>
  <c r="GW29" i="18"/>
  <c r="GV29" i="18"/>
  <c r="GU29" i="18"/>
  <c r="GT29" i="18"/>
  <c r="GS29" i="18"/>
  <c r="GR29" i="18"/>
  <c r="GQ29" i="18"/>
  <c r="GP29" i="18"/>
  <c r="GZ29" i="18" s="1"/>
  <c r="GO29" i="18"/>
  <c r="GN29" i="18"/>
  <c r="GK29" i="18"/>
  <c r="GJ29" i="18"/>
  <c r="GI29" i="18"/>
  <c r="GH29" i="18"/>
  <c r="GG29" i="18"/>
  <c r="GF29" i="18"/>
  <c r="GE29" i="18"/>
  <c r="GD29" i="18"/>
  <c r="GC29" i="18"/>
  <c r="GB29" i="18"/>
  <c r="GA29" i="18"/>
  <c r="GL29" i="18" s="1"/>
  <c r="FZ29" i="18"/>
  <c r="A29" i="18"/>
  <c r="IA28" i="18"/>
  <c r="HZ28" i="18"/>
  <c r="HY28" i="18"/>
  <c r="HX28" i="18"/>
  <c r="HW28" i="18"/>
  <c r="HV28" i="18"/>
  <c r="HU28" i="18"/>
  <c r="HT28" i="18"/>
  <c r="HS28" i="18"/>
  <c r="HR28" i="18"/>
  <c r="HQ28" i="18"/>
  <c r="HP28" i="18"/>
  <c r="HM28" i="18"/>
  <c r="HL28" i="18"/>
  <c r="HK28" i="18"/>
  <c r="HJ28" i="18"/>
  <c r="HI28" i="18"/>
  <c r="HH28" i="18"/>
  <c r="HG28" i="18"/>
  <c r="HF28" i="18"/>
  <c r="HN28" i="18" s="1"/>
  <c r="HE28" i="18"/>
  <c r="HD28" i="18"/>
  <c r="HC28" i="18"/>
  <c r="HB28" i="18"/>
  <c r="GY28" i="18"/>
  <c r="GX28" i="18"/>
  <c r="GW28" i="18"/>
  <c r="GV28" i="18"/>
  <c r="GU28" i="18"/>
  <c r="GT28" i="18"/>
  <c r="GS28" i="18"/>
  <c r="GR28" i="18"/>
  <c r="GQ28" i="18"/>
  <c r="GZ28" i="18" s="1"/>
  <c r="GP28" i="18"/>
  <c r="GO28" i="18"/>
  <c r="GN28" i="18"/>
  <c r="GK28" i="18"/>
  <c r="GJ28" i="18"/>
  <c r="GI28" i="18"/>
  <c r="GH28" i="18"/>
  <c r="GG28" i="18"/>
  <c r="GF28" i="18"/>
  <c r="GE28" i="18"/>
  <c r="GD28" i="18"/>
  <c r="GC28" i="18"/>
  <c r="GB28" i="18"/>
  <c r="GA28" i="18"/>
  <c r="GL28" i="18" s="1"/>
  <c r="FZ28" i="18"/>
  <c r="A28" i="18"/>
  <c r="IA27" i="18"/>
  <c r="HZ27" i="18"/>
  <c r="HY27" i="18"/>
  <c r="HX27" i="18"/>
  <c r="HW27" i="18"/>
  <c r="HV27" i="18"/>
  <c r="HU27" i="18"/>
  <c r="HT27" i="18"/>
  <c r="HS27" i="18"/>
  <c r="HR27" i="18"/>
  <c r="HQ27" i="18"/>
  <c r="HP27" i="18"/>
  <c r="HM27" i="18"/>
  <c r="HL27" i="18"/>
  <c r="HK27" i="18"/>
  <c r="HJ27" i="18"/>
  <c r="HI27" i="18"/>
  <c r="HH27" i="18"/>
  <c r="HG27" i="18"/>
  <c r="HF27" i="18"/>
  <c r="HE27" i="18"/>
  <c r="HD27" i="18"/>
  <c r="HN27" i="18" s="1"/>
  <c r="HC27" i="18"/>
  <c r="HB27" i="18"/>
  <c r="GY27" i="18"/>
  <c r="GX27" i="18"/>
  <c r="GW27" i="18"/>
  <c r="GV27" i="18"/>
  <c r="GU27" i="18"/>
  <c r="GT27" i="18"/>
  <c r="GS27" i="18"/>
  <c r="GR27" i="18"/>
  <c r="GQ27" i="18"/>
  <c r="GP27" i="18"/>
  <c r="GZ27" i="18" s="1"/>
  <c r="GO27" i="18"/>
  <c r="GN27" i="18"/>
  <c r="GK27" i="18"/>
  <c r="GJ27" i="18"/>
  <c r="GI27" i="18"/>
  <c r="GH27" i="18"/>
  <c r="GG27" i="18"/>
  <c r="GF27" i="18"/>
  <c r="GE27" i="18"/>
  <c r="GD27" i="18"/>
  <c r="GC27" i="18"/>
  <c r="GB27" i="18"/>
  <c r="GA27" i="18"/>
  <c r="GL27" i="18" s="1"/>
  <c r="FZ27" i="18"/>
  <c r="A27" i="18"/>
  <c r="IA26" i="18"/>
  <c r="HZ26" i="18"/>
  <c r="HY26" i="18"/>
  <c r="HX26" i="18"/>
  <c r="HW26" i="18"/>
  <c r="HV26" i="18"/>
  <c r="HU26" i="18"/>
  <c r="HT26" i="18"/>
  <c r="HS26" i="18"/>
  <c r="HR26" i="18"/>
  <c r="HQ26" i="18"/>
  <c r="HP26" i="18"/>
  <c r="HM26" i="18"/>
  <c r="HL26" i="18"/>
  <c r="HK26" i="18"/>
  <c r="HJ26" i="18"/>
  <c r="HI26" i="18"/>
  <c r="HH26" i="18"/>
  <c r="HG26" i="18"/>
  <c r="HF26" i="18"/>
  <c r="HN26" i="18" s="1"/>
  <c r="HE26" i="18"/>
  <c r="HD26" i="18"/>
  <c r="HC26" i="18"/>
  <c r="HB26" i="18"/>
  <c r="GY26" i="18"/>
  <c r="GX26" i="18"/>
  <c r="GW26" i="18"/>
  <c r="GV26" i="18"/>
  <c r="GU26" i="18"/>
  <c r="GT26" i="18"/>
  <c r="GS26" i="18"/>
  <c r="GR26" i="18"/>
  <c r="GZ26" i="18" s="1"/>
  <c r="GQ26" i="18"/>
  <c r="GP26" i="18"/>
  <c r="GO26" i="18"/>
  <c r="GN26" i="18"/>
  <c r="GK26" i="18"/>
  <c r="GJ26" i="18"/>
  <c r="GI26" i="18"/>
  <c r="GH26" i="18"/>
  <c r="GG26" i="18"/>
  <c r="GF26" i="18"/>
  <c r="GE26" i="18"/>
  <c r="GD26" i="18"/>
  <c r="GC26" i="18"/>
  <c r="GB26" i="18"/>
  <c r="GA26" i="18"/>
  <c r="GL26" i="18" s="1"/>
  <c r="FZ26" i="18"/>
  <c r="A26" i="18"/>
  <c r="IA25" i="18"/>
  <c r="HZ25" i="18"/>
  <c r="HY25" i="18"/>
  <c r="HX25" i="18"/>
  <c r="HW25" i="18"/>
  <c r="HV25" i="18"/>
  <c r="HU25" i="18"/>
  <c r="HT25" i="18"/>
  <c r="HS25" i="18"/>
  <c r="HR25" i="18"/>
  <c r="HQ25" i="18"/>
  <c r="HP25" i="18"/>
  <c r="HM25" i="18"/>
  <c r="HL25" i="18"/>
  <c r="HK25" i="18"/>
  <c r="HJ25" i="18"/>
  <c r="HI25" i="18"/>
  <c r="HH25" i="18"/>
  <c r="HG25" i="18"/>
  <c r="HF25" i="18"/>
  <c r="HE25" i="18"/>
  <c r="HD25" i="18"/>
  <c r="HN25" i="18" s="1"/>
  <c r="HC25" i="18"/>
  <c r="HB25" i="18"/>
  <c r="GY25" i="18"/>
  <c r="GX25" i="18"/>
  <c r="GW25" i="18"/>
  <c r="GV25" i="18"/>
  <c r="GU25" i="18"/>
  <c r="GT25" i="18"/>
  <c r="GS25" i="18"/>
  <c r="GR25" i="18"/>
  <c r="GQ25" i="18"/>
  <c r="GP25" i="18"/>
  <c r="GZ25" i="18" s="1"/>
  <c r="GO25" i="18"/>
  <c r="GN25" i="18"/>
  <c r="GK25" i="18"/>
  <c r="GJ25" i="18"/>
  <c r="GI25" i="18"/>
  <c r="GH25" i="18"/>
  <c r="GG25" i="18"/>
  <c r="GF25" i="18"/>
  <c r="GE25" i="18"/>
  <c r="GD25" i="18"/>
  <c r="GC25" i="18"/>
  <c r="GB25" i="18"/>
  <c r="GA25" i="18"/>
  <c r="GL25" i="18" s="1"/>
  <c r="FZ25" i="18"/>
  <c r="A25" i="18"/>
  <c r="IA24" i="18"/>
  <c r="HZ24" i="18"/>
  <c r="HY24" i="18"/>
  <c r="HX24" i="18"/>
  <c r="HW24" i="18"/>
  <c r="HV24" i="18"/>
  <c r="HU24" i="18"/>
  <c r="HT24" i="18"/>
  <c r="HS24" i="18"/>
  <c r="HR24" i="18"/>
  <c r="HQ24" i="18"/>
  <c r="HP24" i="18"/>
  <c r="HM24" i="18"/>
  <c r="HL24" i="18"/>
  <c r="HK24" i="18"/>
  <c r="HJ24" i="18"/>
  <c r="HI24" i="18"/>
  <c r="HH24" i="18"/>
  <c r="HG24" i="18"/>
  <c r="HF24" i="18"/>
  <c r="HN24" i="18" s="1"/>
  <c r="HE24" i="18"/>
  <c r="HD24" i="18"/>
  <c r="HC24" i="18"/>
  <c r="HB24" i="18"/>
  <c r="GY24" i="18"/>
  <c r="GX24" i="18"/>
  <c r="GW24" i="18"/>
  <c r="GV24" i="18"/>
  <c r="GU24" i="18"/>
  <c r="GT24" i="18"/>
  <c r="GS24" i="18"/>
  <c r="GR24" i="18"/>
  <c r="GZ24" i="18" s="1"/>
  <c r="GQ24" i="18"/>
  <c r="GP24" i="18"/>
  <c r="GO24" i="18"/>
  <c r="GN24" i="18"/>
  <c r="GK24" i="18"/>
  <c r="GJ24" i="18"/>
  <c r="GI24" i="18"/>
  <c r="GH24" i="18"/>
  <c r="GG24" i="18"/>
  <c r="GF24" i="18"/>
  <c r="GE24" i="18"/>
  <c r="GD24" i="18"/>
  <c r="GC24" i="18"/>
  <c r="GB24" i="18"/>
  <c r="GA24" i="18"/>
  <c r="GL24" i="18" s="1"/>
  <c r="FZ24" i="18"/>
  <c r="A24" i="18"/>
  <c r="IA23" i="18"/>
  <c r="HZ23" i="18"/>
  <c r="HY23" i="18"/>
  <c r="HX23" i="18"/>
  <c r="HW23" i="18"/>
  <c r="HV23" i="18"/>
  <c r="HU23" i="18"/>
  <c r="HT23" i="18"/>
  <c r="HS23" i="18"/>
  <c r="HR23" i="18"/>
  <c r="HQ23" i="18"/>
  <c r="HP23" i="18"/>
  <c r="HM23" i="18"/>
  <c r="HL23" i="18"/>
  <c r="HK23" i="18"/>
  <c r="HJ23" i="18"/>
  <c r="HI23" i="18"/>
  <c r="HH23" i="18"/>
  <c r="HG23" i="18"/>
  <c r="HF23" i="18"/>
  <c r="HE23" i="18"/>
  <c r="HD23" i="18"/>
  <c r="HN23" i="18" s="1"/>
  <c r="HC23" i="18"/>
  <c r="HB23" i="18"/>
  <c r="GY23" i="18"/>
  <c r="GX23" i="18"/>
  <c r="GW23" i="18"/>
  <c r="GV23" i="18"/>
  <c r="GU23" i="18"/>
  <c r="GT23" i="18"/>
  <c r="GS23" i="18"/>
  <c r="GR23" i="18"/>
  <c r="GQ23" i="18"/>
  <c r="GP23" i="18"/>
  <c r="GZ23" i="18" s="1"/>
  <c r="GO23" i="18"/>
  <c r="GN23" i="18"/>
  <c r="GK23" i="18"/>
  <c r="GJ23" i="18"/>
  <c r="GI23" i="18"/>
  <c r="GH23" i="18"/>
  <c r="GG23" i="18"/>
  <c r="GF23" i="18"/>
  <c r="GE23" i="18"/>
  <c r="GD23" i="18"/>
  <c r="GC23" i="18"/>
  <c r="GB23" i="18"/>
  <c r="GA23" i="18"/>
  <c r="GL23" i="18" s="1"/>
  <c r="FZ23" i="18"/>
  <c r="A23" i="18"/>
  <c r="IA22" i="18"/>
  <c r="HZ22" i="18"/>
  <c r="HY22" i="18"/>
  <c r="HX22" i="18"/>
  <c r="HW22" i="18"/>
  <c r="HV22" i="18"/>
  <c r="HU22" i="18"/>
  <c r="HT22" i="18"/>
  <c r="HS22" i="18"/>
  <c r="HR22" i="18"/>
  <c r="HQ22" i="18"/>
  <c r="HP22" i="18"/>
  <c r="HM22" i="18"/>
  <c r="HL22" i="18"/>
  <c r="HK22" i="18"/>
  <c r="HJ22" i="18"/>
  <c r="HI22" i="18"/>
  <c r="HH22" i="18"/>
  <c r="HG22" i="18"/>
  <c r="HF22" i="18"/>
  <c r="HN22" i="18" s="1"/>
  <c r="HE22" i="18"/>
  <c r="HD22" i="18"/>
  <c r="HC22" i="18"/>
  <c r="HB22" i="18"/>
  <c r="GY22" i="18"/>
  <c r="GX22" i="18"/>
  <c r="GW22" i="18"/>
  <c r="GV22" i="18"/>
  <c r="GU22" i="18"/>
  <c r="GT22" i="18"/>
  <c r="GS22" i="18"/>
  <c r="GR22" i="18"/>
  <c r="GZ22" i="18" s="1"/>
  <c r="GQ22" i="18"/>
  <c r="GP22" i="18"/>
  <c r="GO22" i="18"/>
  <c r="GN22" i="18"/>
  <c r="GK22" i="18"/>
  <c r="GJ22" i="18"/>
  <c r="GI22" i="18"/>
  <c r="GH22" i="18"/>
  <c r="GG22" i="18"/>
  <c r="GF22" i="18"/>
  <c r="GE22" i="18"/>
  <c r="GD22" i="18"/>
  <c r="GC22" i="18"/>
  <c r="GB22" i="18"/>
  <c r="GA22" i="18"/>
  <c r="GL22" i="18" s="1"/>
  <c r="FZ22" i="18"/>
  <c r="A22" i="18"/>
  <c r="IA21" i="18"/>
  <c r="HZ21" i="18"/>
  <c r="HY21" i="18"/>
  <c r="HX21" i="18"/>
  <c r="HW21" i="18"/>
  <c r="HV21" i="18"/>
  <c r="HU21" i="18"/>
  <c r="HT21" i="18"/>
  <c r="HS21" i="18"/>
  <c r="HR21" i="18"/>
  <c r="HQ21" i="18"/>
  <c r="HP21" i="18"/>
  <c r="HM21" i="18"/>
  <c r="HL21" i="18"/>
  <c r="HK21" i="18"/>
  <c r="HJ21" i="18"/>
  <c r="HI21" i="18"/>
  <c r="HH21" i="18"/>
  <c r="HG21" i="18"/>
  <c r="HF21" i="18"/>
  <c r="HE21" i="18"/>
  <c r="HD21" i="18"/>
  <c r="HN21" i="18" s="1"/>
  <c r="HC21" i="18"/>
  <c r="HB21" i="18"/>
  <c r="GY21" i="18"/>
  <c r="GX21" i="18"/>
  <c r="GW21" i="18"/>
  <c r="GV21" i="18"/>
  <c r="GU21" i="18"/>
  <c r="GT21" i="18"/>
  <c r="GS21" i="18"/>
  <c r="GR21" i="18"/>
  <c r="GQ21" i="18"/>
  <c r="GP21" i="18"/>
  <c r="GZ21" i="18" s="1"/>
  <c r="GO21" i="18"/>
  <c r="GN21" i="18"/>
  <c r="GK21" i="18"/>
  <c r="GJ21" i="18"/>
  <c r="GI21" i="18"/>
  <c r="GH21" i="18"/>
  <c r="GG21" i="18"/>
  <c r="GF21" i="18"/>
  <c r="GE21" i="18"/>
  <c r="GD21" i="18"/>
  <c r="GC21" i="18"/>
  <c r="GB21" i="18"/>
  <c r="GA21" i="18"/>
  <c r="GL21" i="18" s="1"/>
  <c r="FZ21" i="18"/>
  <c r="A21" i="18"/>
  <c r="IA20" i="18"/>
  <c r="HZ20" i="18"/>
  <c r="HY20" i="18"/>
  <c r="HX20" i="18"/>
  <c r="HW20" i="18"/>
  <c r="HV20" i="18"/>
  <c r="HU20" i="18"/>
  <c r="HT20" i="18"/>
  <c r="HS20" i="18"/>
  <c r="HR20" i="18"/>
  <c r="HQ20" i="18"/>
  <c r="HP20" i="18"/>
  <c r="HM20" i="18"/>
  <c r="HL20" i="18"/>
  <c r="HK20" i="18"/>
  <c r="HJ20" i="18"/>
  <c r="HI20" i="18"/>
  <c r="HH20" i="18"/>
  <c r="HG20" i="18"/>
  <c r="HF20" i="18"/>
  <c r="HN20" i="18" s="1"/>
  <c r="HE20" i="18"/>
  <c r="HD20" i="18"/>
  <c r="HC20" i="18"/>
  <c r="HB20" i="18"/>
  <c r="GY20" i="18"/>
  <c r="GX20" i="18"/>
  <c r="GW20" i="18"/>
  <c r="GV20" i="18"/>
  <c r="GU20" i="18"/>
  <c r="GT20" i="18"/>
  <c r="GS20" i="18"/>
  <c r="GR20" i="18"/>
  <c r="GZ20" i="18" s="1"/>
  <c r="GQ20" i="18"/>
  <c r="GP20" i="18"/>
  <c r="GO20" i="18"/>
  <c r="GN20" i="18"/>
  <c r="GK20" i="18"/>
  <c r="GJ20" i="18"/>
  <c r="GI20" i="18"/>
  <c r="GH20" i="18"/>
  <c r="GG20" i="18"/>
  <c r="GF20" i="18"/>
  <c r="GE20" i="18"/>
  <c r="GD20" i="18"/>
  <c r="GC20" i="18"/>
  <c r="GB20" i="18"/>
  <c r="GA20" i="18"/>
  <c r="GL20" i="18" s="1"/>
  <c r="FZ20" i="18"/>
  <c r="A20" i="18"/>
  <c r="IA19" i="18"/>
  <c r="HZ19" i="18"/>
  <c r="HY19" i="18"/>
  <c r="HX19" i="18"/>
  <c r="HW19" i="18"/>
  <c r="HV19" i="18"/>
  <c r="HU19" i="18"/>
  <c r="HT19" i="18"/>
  <c r="HS19" i="18"/>
  <c r="HR19" i="18"/>
  <c r="HQ19" i="18"/>
  <c r="HP19" i="18"/>
  <c r="HM19" i="18"/>
  <c r="HL19" i="18"/>
  <c r="HK19" i="18"/>
  <c r="HJ19" i="18"/>
  <c r="HI19" i="18"/>
  <c r="HH19" i="18"/>
  <c r="HG19" i="18"/>
  <c r="HF19" i="18"/>
  <c r="HE19" i="18"/>
  <c r="HD19" i="18"/>
  <c r="HN19" i="18" s="1"/>
  <c r="HC19" i="18"/>
  <c r="HB19" i="18"/>
  <c r="GY19" i="18"/>
  <c r="GX19" i="18"/>
  <c r="GW19" i="18"/>
  <c r="GV19" i="18"/>
  <c r="GU19" i="18"/>
  <c r="GT19" i="18"/>
  <c r="GS19" i="18"/>
  <c r="GR19" i="18"/>
  <c r="GQ19" i="18"/>
  <c r="GP19" i="18"/>
  <c r="GZ19" i="18" s="1"/>
  <c r="GO19" i="18"/>
  <c r="GN19" i="18"/>
  <c r="GK19" i="18"/>
  <c r="GJ19" i="18"/>
  <c r="GI19" i="18"/>
  <c r="GH19" i="18"/>
  <c r="GG19" i="18"/>
  <c r="GF19" i="18"/>
  <c r="GE19" i="18"/>
  <c r="GD19" i="18"/>
  <c r="GC19" i="18"/>
  <c r="GB19" i="18"/>
  <c r="GA19" i="18"/>
  <c r="GL19" i="18" s="1"/>
  <c r="FZ19" i="18"/>
  <c r="A19" i="18"/>
  <c r="IA18" i="18"/>
  <c r="HZ18" i="18"/>
  <c r="HY18" i="18"/>
  <c r="HX18" i="18"/>
  <c r="HW18" i="18"/>
  <c r="HV18" i="18"/>
  <c r="HU18" i="18"/>
  <c r="HT18" i="18"/>
  <c r="HS18" i="18"/>
  <c r="HR18" i="18"/>
  <c r="HQ18" i="18"/>
  <c r="HP18" i="18"/>
  <c r="HM18" i="18"/>
  <c r="HL18" i="18"/>
  <c r="HK18" i="18"/>
  <c r="HJ18" i="18"/>
  <c r="HI18" i="18"/>
  <c r="HH18" i="18"/>
  <c r="HG18" i="18"/>
  <c r="HF18" i="18"/>
  <c r="HN18" i="18" s="1"/>
  <c r="HE18" i="18"/>
  <c r="HD18" i="18"/>
  <c r="HC18" i="18"/>
  <c r="HB18" i="18"/>
  <c r="GY18" i="18"/>
  <c r="GX18" i="18"/>
  <c r="GW18" i="18"/>
  <c r="GV18" i="18"/>
  <c r="GU18" i="18"/>
  <c r="GT18" i="18"/>
  <c r="GS18" i="18"/>
  <c r="GR18" i="18"/>
  <c r="GZ18" i="18" s="1"/>
  <c r="GQ18" i="18"/>
  <c r="GP18" i="18"/>
  <c r="GO18" i="18"/>
  <c r="GN18" i="18"/>
  <c r="GK18" i="18"/>
  <c r="GJ18" i="18"/>
  <c r="GI18" i="18"/>
  <c r="GH18" i="18"/>
  <c r="GG18" i="18"/>
  <c r="GF18" i="18"/>
  <c r="GE18" i="18"/>
  <c r="GD18" i="18"/>
  <c r="GC18" i="18"/>
  <c r="GB18" i="18"/>
  <c r="GA18" i="18"/>
  <c r="GL18" i="18" s="1"/>
  <c r="FZ18" i="18"/>
  <c r="A18" i="18"/>
  <c r="IA17" i="18"/>
  <c r="HZ17" i="18"/>
  <c r="HY17" i="18"/>
  <c r="HX17" i="18"/>
  <c r="HW17" i="18"/>
  <c r="HV17" i="18"/>
  <c r="HU17" i="18"/>
  <c r="HT17" i="18"/>
  <c r="HS17" i="18"/>
  <c r="HR17" i="18"/>
  <c r="HQ17" i="18"/>
  <c r="HP17" i="18"/>
  <c r="HM17" i="18"/>
  <c r="HL17" i="18"/>
  <c r="HK17" i="18"/>
  <c r="HJ17" i="18"/>
  <c r="HI17" i="18"/>
  <c r="HH17" i="18"/>
  <c r="HG17" i="18"/>
  <c r="HF17" i="18"/>
  <c r="HE17" i="18"/>
  <c r="HD17" i="18"/>
  <c r="HN17" i="18" s="1"/>
  <c r="HC17" i="18"/>
  <c r="HB17" i="18"/>
  <c r="GY17" i="18"/>
  <c r="GX17" i="18"/>
  <c r="GW17" i="18"/>
  <c r="GV17" i="18"/>
  <c r="GU17" i="18"/>
  <c r="GT17" i="18"/>
  <c r="GS17" i="18"/>
  <c r="GR17" i="18"/>
  <c r="GQ17" i="18"/>
  <c r="GP17" i="18"/>
  <c r="GZ17" i="18" s="1"/>
  <c r="GO17" i="18"/>
  <c r="GN17" i="18"/>
  <c r="GK17" i="18"/>
  <c r="GJ17" i="18"/>
  <c r="GI17" i="18"/>
  <c r="GH17" i="18"/>
  <c r="GG17" i="18"/>
  <c r="GF17" i="18"/>
  <c r="GE17" i="18"/>
  <c r="GD17" i="18"/>
  <c r="GC17" i="18"/>
  <c r="GB17" i="18"/>
  <c r="GA17" i="18"/>
  <c r="GL17" i="18" s="1"/>
  <c r="FZ17" i="18"/>
  <c r="A17" i="18"/>
  <c r="IA16" i="18"/>
  <c r="HZ16" i="18"/>
  <c r="HY16" i="18"/>
  <c r="HX16" i="18"/>
  <c r="HW16" i="18"/>
  <c r="HV16" i="18"/>
  <c r="HU16" i="18"/>
  <c r="HT16" i="18"/>
  <c r="HS16" i="18"/>
  <c r="HR16" i="18"/>
  <c r="HQ16" i="18"/>
  <c r="HP16" i="18"/>
  <c r="HM16" i="18"/>
  <c r="HL16" i="18"/>
  <c r="HK16" i="18"/>
  <c r="HJ16" i="18"/>
  <c r="HI16" i="18"/>
  <c r="HH16" i="18"/>
  <c r="HG16" i="18"/>
  <c r="HF16" i="18"/>
  <c r="HN16" i="18" s="1"/>
  <c r="HE16" i="18"/>
  <c r="HD16" i="18"/>
  <c r="HC16" i="18"/>
  <c r="HB16" i="18"/>
  <c r="GY16" i="18"/>
  <c r="GX16" i="18"/>
  <c r="GW16" i="18"/>
  <c r="GV16" i="18"/>
  <c r="GU16" i="18"/>
  <c r="GT16" i="18"/>
  <c r="GS16" i="18"/>
  <c r="GR16" i="18"/>
  <c r="GZ16" i="18" s="1"/>
  <c r="GQ16" i="18"/>
  <c r="GP16" i="18"/>
  <c r="GO16" i="18"/>
  <c r="GN16" i="18"/>
  <c r="GK16" i="18"/>
  <c r="GJ16" i="18"/>
  <c r="GI16" i="18"/>
  <c r="GH16" i="18"/>
  <c r="GG16" i="18"/>
  <c r="GF16" i="18"/>
  <c r="GE16" i="18"/>
  <c r="GD16" i="18"/>
  <c r="GC16" i="18"/>
  <c r="GB16" i="18"/>
  <c r="GA16" i="18"/>
  <c r="GL16" i="18" s="1"/>
  <c r="FZ16" i="18"/>
  <c r="A16" i="18"/>
  <c r="IA15" i="18"/>
  <c r="HZ15" i="18"/>
  <c r="HY15" i="18"/>
  <c r="HX15" i="18"/>
  <c r="HW15" i="18"/>
  <c r="HV15" i="18"/>
  <c r="HU15" i="18"/>
  <c r="HT15" i="18"/>
  <c r="HS15" i="18"/>
  <c r="HR15" i="18"/>
  <c r="HQ15" i="18"/>
  <c r="HP15" i="18"/>
  <c r="HM15" i="18"/>
  <c r="HL15" i="18"/>
  <c r="HK15" i="18"/>
  <c r="HJ15" i="18"/>
  <c r="HI15" i="18"/>
  <c r="HH15" i="18"/>
  <c r="HG15" i="18"/>
  <c r="HF15" i="18"/>
  <c r="HE15" i="18"/>
  <c r="HD15" i="18"/>
  <c r="HN15" i="18" s="1"/>
  <c r="HC15" i="18"/>
  <c r="HB15" i="18"/>
  <c r="GY15" i="18"/>
  <c r="GX15" i="18"/>
  <c r="GW15" i="18"/>
  <c r="GV15" i="18"/>
  <c r="GU15" i="18"/>
  <c r="GT15" i="18"/>
  <c r="GS15" i="18"/>
  <c r="GR15" i="18"/>
  <c r="GQ15" i="18"/>
  <c r="GP15" i="18"/>
  <c r="GZ15" i="18" s="1"/>
  <c r="GO15" i="18"/>
  <c r="GN15" i="18"/>
  <c r="GK15" i="18"/>
  <c r="GJ15" i="18"/>
  <c r="GI15" i="18"/>
  <c r="GH15" i="18"/>
  <c r="GG15" i="18"/>
  <c r="GF15" i="18"/>
  <c r="GE15" i="18"/>
  <c r="GD15" i="18"/>
  <c r="GC15" i="18"/>
  <c r="GB15" i="18"/>
  <c r="GA15" i="18"/>
  <c r="GL15" i="18" s="1"/>
  <c r="FZ15" i="18"/>
  <c r="A15" i="18"/>
  <c r="IA14" i="18"/>
  <c r="HZ14" i="18"/>
  <c r="HY14" i="18"/>
  <c r="HX14" i="18"/>
  <c r="HW14" i="18"/>
  <c r="HV14" i="18"/>
  <c r="HU14" i="18"/>
  <c r="HT14" i="18"/>
  <c r="HS14" i="18"/>
  <c r="HR14" i="18"/>
  <c r="HQ14" i="18"/>
  <c r="HP14" i="18"/>
  <c r="HM14" i="18"/>
  <c r="HL14" i="18"/>
  <c r="HK14" i="18"/>
  <c r="HJ14" i="18"/>
  <c r="HI14" i="18"/>
  <c r="HH14" i="18"/>
  <c r="HG14" i="18"/>
  <c r="HF14" i="18"/>
  <c r="HN14" i="18" s="1"/>
  <c r="HE14" i="18"/>
  <c r="HD14" i="18"/>
  <c r="HC14" i="18"/>
  <c r="HB14" i="18"/>
  <c r="GY14" i="18"/>
  <c r="GX14" i="18"/>
  <c r="GW14" i="18"/>
  <c r="GV14" i="18"/>
  <c r="GU14" i="18"/>
  <c r="GT14" i="18"/>
  <c r="GS14" i="18"/>
  <c r="GR14" i="18"/>
  <c r="GZ14" i="18" s="1"/>
  <c r="GQ14" i="18"/>
  <c r="GP14" i="18"/>
  <c r="GO14" i="18"/>
  <c r="GN14" i="18"/>
  <c r="GK14" i="18"/>
  <c r="GJ14" i="18"/>
  <c r="GI14" i="18"/>
  <c r="GH14" i="18"/>
  <c r="GG14" i="18"/>
  <c r="GF14" i="18"/>
  <c r="GE14" i="18"/>
  <c r="GD14" i="18"/>
  <c r="GC14" i="18"/>
  <c r="GB14" i="18"/>
  <c r="GA14" i="18"/>
  <c r="GL14" i="18" s="1"/>
  <c r="FZ14" i="18"/>
  <c r="A14" i="18"/>
  <c r="IA13" i="18"/>
  <c r="HZ13" i="18"/>
  <c r="HY13" i="18"/>
  <c r="HX13" i="18"/>
  <c r="HW13" i="18"/>
  <c r="HV13" i="18"/>
  <c r="HU13" i="18"/>
  <c r="HT13" i="18"/>
  <c r="HS13" i="18"/>
  <c r="HR13" i="18"/>
  <c r="HQ13" i="18"/>
  <c r="HP13" i="18"/>
  <c r="HM13" i="18"/>
  <c r="HL13" i="18"/>
  <c r="HK13" i="18"/>
  <c r="HJ13" i="18"/>
  <c r="HI13" i="18"/>
  <c r="HH13" i="18"/>
  <c r="HG13" i="18"/>
  <c r="HF13" i="18"/>
  <c r="HE13" i="18"/>
  <c r="HD13" i="18"/>
  <c r="HN13" i="18" s="1"/>
  <c r="HC13" i="18"/>
  <c r="HB13" i="18"/>
  <c r="GY13" i="18"/>
  <c r="GX13" i="18"/>
  <c r="GW13" i="18"/>
  <c r="GV13" i="18"/>
  <c r="GU13" i="18"/>
  <c r="GT13" i="18"/>
  <c r="GS13" i="18"/>
  <c r="GR13" i="18"/>
  <c r="GQ13" i="18"/>
  <c r="GP13" i="18"/>
  <c r="GZ13" i="18" s="1"/>
  <c r="GO13" i="18"/>
  <c r="GN13" i="18"/>
  <c r="GK13" i="18"/>
  <c r="GJ13" i="18"/>
  <c r="GI13" i="18"/>
  <c r="GH13" i="18"/>
  <c r="GG13" i="18"/>
  <c r="GF13" i="18"/>
  <c r="GE13" i="18"/>
  <c r="GD13" i="18"/>
  <c r="GC13" i="18"/>
  <c r="GB13" i="18"/>
  <c r="GA13" i="18"/>
  <c r="GL13" i="18" s="1"/>
  <c r="FZ13" i="18"/>
  <c r="A13" i="18"/>
  <c r="IA12" i="18"/>
  <c r="HZ12" i="18"/>
  <c r="HY12" i="18"/>
  <c r="HX12" i="18"/>
  <c r="HW12" i="18"/>
  <c r="HV12" i="18"/>
  <c r="HU12" i="18"/>
  <c r="HT12" i="18"/>
  <c r="HS12" i="18"/>
  <c r="HR12" i="18"/>
  <c r="HQ12" i="18"/>
  <c r="HP12" i="18"/>
  <c r="HM12" i="18"/>
  <c r="HL12" i="18"/>
  <c r="HK12" i="18"/>
  <c r="HJ12" i="18"/>
  <c r="HI12" i="18"/>
  <c r="HH12" i="18"/>
  <c r="HG12" i="18"/>
  <c r="HF12" i="18"/>
  <c r="HE12" i="18"/>
  <c r="HD12" i="18"/>
  <c r="HN12" i="18" s="1"/>
  <c r="HC12" i="18"/>
  <c r="HB12" i="18"/>
  <c r="GY12" i="18"/>
  <c r="GX12" i="18"/>
  <c r="GW12" i="18"/>
  <c r="GV12" i="18"/>
  <c r="GU12" i="18"/>
  <c r="GT12" i="18"/>
  <c r="GS12" i="18"/>
  <c r="GR12" i="18"/>
  <c r="GQ12" i="18"/>
  <c r="GZ12" i="18" s="1"/>
  <c r="GP12" i="18"/>
  <c r="GO12" i="18"/>
  <c r="GN12" i="18"/>
  <c r="GK12" i="18"/>
  <c r="GJ12" i="18"/>
  <c r="GI12" i="18"/>
  <c r="GH12" i="18"/>
  <c r="GG12" i="18"/>
  <c r="GF12" i="18"/>
  <c r="GE12" i="18"/>
  <c r="GD12" i="18"/>
  <c r="GC12" i="18"/>
  <c r="GL12" i="18" s="1"/>
  <c r="GB12" i="18"/>
  <c r="GA12" i="18"/>
  <c r="FZ12" i="18"/>
  <c r="A12" i="18"/>
  <c r="IA11" i="18"/>
  <c r="HZ11" i="18"/>
  <c r="HY11" i="18"/>
  <c r="HX11" i="18"/>
  <c r="HW11" i="18"/>
  <c r="HV11" i="18"/>
  <c r="HU11" i="18"/>
  <c r="HT11" i="18"/>
  <c r="HS11" i="18"/>
  <c r="HR11" i="18"/>
  <c r="HQ11" i="18"/>
  <c r="HP11" i="18"/>
  <c r="HM11" i="18"/>
  <c r="HL11" i="18"/>
  <c r="HK11" i="18"/>
  <c r="HJ11" i="18"/>
  <c r="HI11" i="18"/>
  <c r="HH11" i="18"/>
  <c r="HG11" i="18"/>
  <c r="HF11" i="18"/>
  <c r="HE11" i="18"/>
  <c r="HD11" i="18"/>
  <c r="HN11" i="18" s="1"/>
  <c r="HC11" i="18"/>
  <c r="HB11" i="18"/>
  <c r="GY11" i="18"/>
  <c r="GX11" i="18"/>
  <c r="GW11" i="18"/>
  <c r="GV11" i="18"/>
  <c r="GU11" i="18"/>
  <c r="GT11" i="18"/>
  <c r="GS11" i="18"/>
  <c r="GR11" i="18"/>
  <c r="GQ11" i="18"/>
  <c r="GP11" i="18"/>
  <c r="GZ11" i="18" s="1"/>
  <c r="GO11" i="18"/>
  <c r="GN11" i="18"/>
  <c r="GK11" i="18"/>
  <c r="GJ11" i="18"/>
  <c r="GI11" i="18"/>
  <c r="GH11" i="18"/>
  <c r="GG11" i="18"/>
  <c r="GF11" i="18"/>
  <c r="GE11" i="18"/>
  <c r="GD11" i="18"/>
  <c r="GC11" i="18"/>
  <c r="GB11" i="18"/>
  <c r="GA11" i="18"/>
  <c r="GL11" i="18" s="1"/>
  <c r="FZ11" i="18"/>
  <c r="A11" i="18"/>
  <c r="IA10" i="18"/>
  <c r="HZ10" i="18"/>
  <c r="HY10" i="18"/>
  <c r="HX10" i="18"/>
  <c r="HW10" i="18"/>
  <c r="HV10" i="18"/>
  <c r="HU10" i="18"/>
  <c r="HT10" i="18"/>
  <c r="HS10" i="18"/>
  <c r="HR10" i="18"/>
  <c r="HQ10" i="18"/>
  <c r="HP10" i="18"/>
  <c r="HM10" i="18"/>
  <c r="HL10" i="18"/>
  <c r="HK10" i="18"/>
  <c r="HJ10" i="18"/>
  <c r="HI10" i="18"/>
  <c r="HH10" i="18"/>
  <c r="HG10" i="18"/>
  <c r="HF10" i="18"/>
  <c r="HE10" i="18"/>
  <c r="HD10" i="18"/>
  <c r="HN10" i="18" s="1"/>
  <c r="HC10" i="18"/>
  <c r="HB10" i="18"/>
  <c r="GY10" i="18"/>
  <c r="GX10" i="18"/>
  <c r="GW10" i="18"/>
  <c r="GV10" i="18"/>
  <c r="GU10" i="18"/>
  <c r="GT10" i="18"/>
  <c r="GS10" i="18"/>
  <c r="GR10" i="18"/>
  <c r="GQ10" i="18"/>
  <c r="GZ10" i="18" s="1"/>
  <c r="GP10" i="18"/>
  <c r="GO10" i="18"/>
  <c r="GN10" i="18"/>
  <c r="GK10" i="18"/>
  <c r="GJ10" i="18"/>
  <c r="GI10" i="18"/>
  <c r="GH10" i="18"/>
  <c r="GG10" i="18"/>
  <c r="GF10" i="18"/>
  <c r="GE10" i="18"/>
  <c r="GD10" i="18"/>
  <c r="GC10" i="18"/>
  <c r="GL10" i="18" s="1"/>
  <c r="GB10" i="18"/>
  <c r="GA10" i="18"/>
  <c r="FZ10" i="18"/>
  <c r="A10" i="18"/>
  <c r="IA9" i="18"/>
  <c r="HZ9" i="18"/>
  <c r="HY9" i="18"/>
  <c r="HX9" i="18"/>
  <c r="HW9" i="18"/>
  <c r="HV9" i="18"/>
  <c r="HU9" i="18"/>
  <c r="HT9" i="18"/>
  <c r="HS9" i="18"/>
  <c r="HR9" i="18"/>
  <c r="HQ9" i="18"/>
  <c r="HP9" i="18"/>
  <c r="HM9" i="18"/>
  <c r="HL9" i="18"/>
  <c r="HK9" i="18"/>
  <c r="HJ9" i="18"/>
  <c r="HI9" i="18"/>
  <c r="HH9" i="18"/>
  <c r="HG9" i="18"/>
  <c r="HF9" i="18"/>
  <c r="HE9" i="18"/>
  <c r="HD9" i="18"/>
  <c r="HN9" i="18" s="1"/>
  <c r="HC9" i="18"/>
  <c r="HB9" i="18"/>
  <c r="GY9" i="18"/>
  <c r="GX9" i="18"/>
  <c r="GW9" i="18"/>
  <c r="GV9" i="18"/>
  <c r="GU9" i="18"/>
  <c r="GT9" i="18"/>
  <c r="GS9" i="18"/>
  <c r="GR9" i="18"/>
  <c r="GQ9" i="18"/>
  <c r="GP9" i="18"/>
  <c r="GZ9" i="18" s="1"/>
  <c r="GO9" i="18"/>
  <c r="GN9" i="18"/>
  <c r="GK9" i="18"/>
  <c r="GJ9" i="18"/>
  <c r="GI9" i="18"/>
  <c r="GH9" i="18"/>
  <c r="GG9" i="18"/>
  <c r="GF9" i="18"/>
  <c r="GE9" i="18"/>
  <c r="GD9" i="18"/>
  <c r="GC9" i="18"/>
  <c r="GB9" i="18"/>
  <c r="GA9" i="18"/>
  <c r="GL9" i="18" s="1"/>
  <c r="FZ9" i="18"/>
  <c r="A9" i="18"/>
  <c r="IA8" i="18"/>
  <c r="HZ8" i="18"/>
  <c r="HY8" i="18"/>
  <c r="HX8" i="18"/>
  <c r="HW8" i="18"/>
  <c r="HV8" i="18"/>
  <c r="HU8" i="18"/>
  <c r="HT8" i="18"/>
  <c r="HS8" i="18"/>
  <c r="HR8" i="18"/>
  <c r="HQ8" i="18"/>
  <c r="HP8" i="18"/>
  <c r="HM8" i="18"/>
  <c r="HL8" i="18"/>
  <c r="HK8" i="18"/>
  <c r="HJ8" i="18"/>
  <c r="HI8" i="18"/>
  <c r="HH8" i="18"/>
  <c r="HG8" i="18"/>
  <c r="HF8" i="18"/>
  <c r="HE8" i="18"/>
  <c r="HD8" i="18"/>
  <c r="HN8" i="18" s="1"/>
  <c r="HC8" i="18"/>
  <c r="HB8" i="18"/>
  <c r="GY8" i="18"/>
  <c r="GX8" i="18"/>
  <c r="GW8" i="18"/>
  <c r="GV8" i="18"/>
  <c r="GU8" i="18"/>
  <c r="GT8" i="18"/>
  <c r="GS8" i="18"/>
  <c r="GR8" i="18"/>
  <c r="GQ8" i="18"/>
  <c r="GZ8" i="18" s="1"/>
  <c r="GP8" i="18"/>
  <c r="GO8" i="18"/>
  <c r="GN8" i="18"/>
  <c r="GK8" i="18"/>
  <c r="GJ8" i="18"/>
  <c r="GI8" i="18"/>
  <c r="GH8" i="18"/>
  <c r="GG8" i="18"/>
  <c r="GF8" i="18"/>
  <c r="GE8" i="18"/>
  <c r="GD8" i="18"/>
  <c r="GC8" i="18"/>
  <c r="GL8" i="18" s="1"/>
  <c r="GB8" i="18"/>
  <c r="GA8" i="18"/>
  <c r="FZ8" i="18"/>
  <c r="A8" i="18"/>
  <c r="IA7" i="18"/>
  <c r="HZ7" i="18"/>
  <c r="HY7" i="18"/>
  <c r="HX7" i="18"/>
  <c r="HW7" i="18"/>
  <c r="HV7" i="18"/>
  <c r="HU7" i="18"/>
  <c r="HT7" i="18"/>
  <c r="HS7" i="18"/>
  <c r="HR7" i="18"/>
  <c r="HQ7" i="18"/>
  <c r="HP7" i="18"/>
  <c r="HM7" i="18"/>
  <c r="HL7" i="18"/>
  <c r="HK7" i="18"/>
  <c r="HJ7" i="18"/>
  <c r="HI7" i="18"/>
  <c r="HH7" i="18"/>
  <c r="HG7" i="18"/>
  <c r="HF7" i="18"/>
  <c r="HE7" i="18"/>
  <c r="HD7" i="18"/>
  <c r="HN7" i="18" s="1"/>
  <c r="HC7" i="18"/>
  <c r="HB7" i="18"/>
  <c r="GY7" i="18"/>
  <c r="GX7" i="18"/>
  <c r="GW7" i="18"/>
  <c r="GV7" i="18"/>
  <c r="GU7" i="18"/>
  <c r="GT7" i="18"/>
  <c r="GS7" i="18"/>
  <c r="GR7" i="18"/>
  <c r="GQ7" i="18"/>
  <c r="GP7" i="18"/>
  <c r="GZ7" i="18" s="1"/>
  <c r="GO7" i="18"/>
  <c r="GN7" i="18"/>
  <c r="GK7" i="18"/>
  <c r="GJ7" i="18"/>
  <c r="GI7" i="18"/>
  <c r="GH7" i="18"/>
  <c r="GG7" i="18"/>
  <c r="GF7" i="18"/>
  <c r="GE7" i="18"/>
  <c r="GD7" i="18"/>
  <c r="GC7" i="18"/>
  <c r="GB7" i="18"/>
  <c r="GA7" i="18"/>
  <c r="GL7" i="18" s="1"/>
  <c r="FZ7" i="18"/>
  <c r="A7" i="18"/>
  <c r="IA6" i="18"/>
  <c r="HZ6" i="18"/>
  <c r="HY6" i="18"/>
  <c r="HX6" i="18"/>
  <c r="HW6" i="18"/>
  <c r="HV6" i="18"/>
  <c r="HU6" i="18"/>
  <c r="HT6" i="18"/>
  <c r="HS6" i="18"/>
  <c r="HR6" i="18"/>
  <c r="HQ6" i="18"/>
  <c r="HP6" i="18"/>
  <c r="HM6" i="18"/>
  <c r="HL6" i="18"/>
  <c r="HK6" i="18"/>
  <c r="HJ6" i="18"/>
  <c r="HI6" i="18"/>
  <c r="HH6" i="18"/>
  <c r="HG6" i="18"/>
  <c r="HF6" i="18"/>
  <c r="HE6" i="18"/>
  <c r="HD6" i="18"/>
  <c r="HN6" i="18" s="1"/>
  <c r="HC6" i="18"/>
  <c r="HB6" i="18"/>
  <c r="GY6" i="18"/>
  <c r="GX6" i="18"/>
  <c r="GW6" i="18"/>
  <c r="GV6" i="18"/>
  <c r="GU6" i="18"/>
  <c r="GT6" i="18"/>
  <c r="GS6" i="18"/>
  <c r="GR6" i="18"/>
  <c r="GZ6" i="18" s="1"/>
  <c r="GQ6" i="18"/>
  <c r="GP6" i="18"/>
  <c r="GO6" i="18"/>
  <c r="GN6" i="18"/>
  <c r="GK6" i="18"/>
  <c r="GJ6" i="18"/>
  <c r="GI6" i="18"/>
  <c r="GH6" i="18"/>
  <c r="GG6" i="18"/>
  <c r="GF6" i="18"/>
  <c r="GE6" i="18"/>
  <c r="GD6" i="18"/>
  <c r="GC6" i="18"/>
  <c r="GL6" i="18" s="1"/>
  <c r="GB6" i="18"/>
  <c r="GA6" i="18"/>
  <c r="FZ6" i="18"/>
  <c r="A6" i="18"/>
  <c r="IA5" i="18"/>
  <c r="HZ5" i="18"/>
  <c r="HY5" i="18"/>
  <c r="HX5" i="18"/>
  <c r="HW5" i="18"/>
  <c r="HV5" i="18"/>
  <c r="HU5" i="18"/>
  <c r="HT5" i="18"/>
  <c r="HS5" i="18"/>
  <c r="HR5" i="18"/>
  <c r="HQ5" i="18"/>
  <c r="HP5" i="18"/>
  <c r="HM5" i="18"/>
  <c r="HL5" i="18"/>
  <c r="HK5" i="18"/>
  <c r="HJ5" i="18"/>
  <c r="HI5" i="18"/>
  <c r="HH5" i="18"/>
  <c r="HG5" i="18"/>
  <c r="HF5" i="18"/>
  <c r="HE5" i="18"/>
  <c r="HD5" i="18"/>
  <c r="HN5" i="18" s="1"/>
  <c r="HC5" i="18"/>
  <c r="HB5" i="18"/>
  <c r="GY5" i="18"/>
  <c r="GX5" i="18"/>
  <c r="GW5" i="18"/>
  <c r="GV5" i="18"/>
  <c r="GU5" i="18"/>
  <c r="GT5" i="18"/>
  <c r="GS5" i="18"/>
  <c r="GR5" i="18"/>
  <c r="GQ5" i="18"/>
  <c r="GP5" i="18"/>
  <c r="GZ5" i="18" s="1"/>
  <c r="GO5" i="18"/>
  <c r="GN5" i="18"/>
  <c r="GK5" i="18"/>
  <c r="GJ5" i="18"/>
  <c r="GI5" i="18"/>
  <c r="GH5" i="18"/>
  <c r="GG5" i="18"/>
  <c r="GF5" i="18"/>
  <c r="GE5" i="18"/>
  <c r="GD5" i="18"/>
  <c r="GC5" i="18"/>
  <c r="GB5" i="18"/>
  <c r="GA5" i="18"/>
  <c r="GL5" i="18" s="1"/>
  <c r="FZ5" i="18"/>
  <c r="A5" i="18"/>
  <c r="IA4" i="18"/>
  <c r="IA58" i="18" s="1"/>
  <c r="HZ4" i="18"/>
  <c r="HZ58" i="18" s="1"/>
  <c r="HY4" i="18"/>
  <c r="HY56" i="18" s="1"/>
  <c r="HX4" i="18"/>
  <c r="HX56" i="18" s="1"/>
  <c r="HW4" i="18"/>
  <c r="HW56" i="18" s="1"/>
  <c r="HV4" i="18"/>
  <c r="HV56" i="18" s="1"/>
  <c r="HU4" i="18"/>
  <c r="HU56" i="18" s="1"/>
  <c r="HT4" i="18"/>
  <c r="HT56" i="18" s="1"/>
  <c r="HS4" i="18"/>
  <c r="HS58" i="18" s="1"/>
  <c r="HR4" i="18"/>
  <c r="HR58" i="18" s="1"/>
  <c r="HQ4" i="18"/>
  <c r="HQ56" i="18" s="1"/>
  <c r="HP4" i="18"/>
  <c r="HM4" i="18"/>
  <c r="HM56" i="18" s="1"/>
  <c r="HL4" i="18"/>
  <c r="HL56" i="18" s="1"/>
  <c r="HK4" i="18"/>
  <c r="HK56" i="18" s="1"/>
  <c r="HJ4" i="18"/>
  <c r="HJ58" i="18" s="1"/>
  <c r="HI4" i="18"/>
  <c r="HI58" i="18" s="1"/>
  <c r="HH4" i="18"/>
  <c r="HH56" i="18" s="1"/>
  <c r="HG4" i="18"/>
  <c r="HG56" i="18" s="1"/>
  <c r="HF4" i="18"/>
  <c r="HF56" i="18" s="1"/>
  <c r="HE4" i="18"/>
  <c r="HE56" i="18" s="1"/>
  <c r="HD4" i="18"/>
  <c r="HN4" i="18" s="1"/>
  <c r="HC4" i="18"/>
  <c r="HC56" i="18" s="1"/>
  <c r="HB4" i="18"/>
  <c r="GY4" i="18"/>
  <c r="GY56" i="18" s="1"/>
  <c r="GX4" i="18"/>
  <c r="GX56" i="18" s="1"/>
  <c r="GW4" i="18"/>
  <c r="GW56" i="18" s="1"/>
  <c r="GV4" i="18"/>
  <c r="GV56" i="18" s="1"/>
  <c r="GU4" i="18"/>
  <c r="GU56" i="18" s="1"/>
  <c r="GT4" i="18"/>
  <c r="GT56" i="18" s="1"/>
  <c r="GS4" i="18"/>
  <c r="GS58" i="18" s="1"/>
  <c r="GR4" i="18"/>
  <c r="GR58" i="18" s="1"/>
  <c r="GQ4" i="18"/>
  <c r="GQ56" i="18" s="1"/>
  <c r="GP4" i="18"/>
  <c r="GP56" i="18" s="1"/>
  <c r="GO4" i="18"/>
  <c r="GO56" i="18" s="1"/>
  <c r="GN4" i="18"/>
  <c r="GK4" i="18"/>
  <c r="GK56" i="18" s="1"/>
  <c r="GJ4" i="18"/>
  <c r="GJ58" i="18" s="1"/>
  <c r="GI4" i="18"/>
  <c r="GI58" i="18" s="1"/>
  <c r="GH4" i="18"/>
  <c r="GH56" i="18" s="1"/>
  <c r="GG4" i="18"/>
  <c r="GG56" i="18" s="1"/>
  <c r="GF4" i="18"/>
  <c r="GF56" i="18" s="1"/>
  <c r="GE4" i="18"/>
  <c r="GE56" i="18" s="1"/>
  <c r="GD4" i="18"/>
  <c r="GD56" i="18" s="1"/>
  <c r="GC4" i="18"/>
  <c r="GC56" i="18" s="1"/>
  <c r="GB4" i="18"/>
  <c r="GB58" i="18" s="1"/>
  <c r="GA4" i="18"/>
  <c r="GA58" i="18" s="1"/>
  <c r="FZ4" i="18"/>
  <c r="A4" i="18"/>
  <c r="HP3" i="18"/>
  <c r="GB55" i="18" l="1"/>
  <c r="GJ55" i="18"/>
  <c r="HN56" i="18"/>
  <c r="HN58" i="18"/>
  <c r="HI55" i="18"/>
  <c r="IA55" i="18"/>
  <c r="GA56" i="18"/>
  <c r="GA55" i="18" s="1"/>
  <c r="GI56" i="18"/>
  <c r="GI55" i="18" s="1"/>
  <c r="GR56" i="18"/>
  <c r="GR55" i="18" s="1"/>
  <c r="HI56" i="18"/>
  <c r="HR56" i="18"/>
  <c r="HR55" i="18" s="1"/>
  <c r="HZ56" i="18"/>
  <c r="HZ55" i="18" s="1"/>
  <c r="HF57" i="18"/>
  <c r="GC58" i="18"/>
  <c r="GC55" i="18" s="1"/>
  <c r="GK58" i="18"/>
  <c r="GK55" i="18" s="1"/>
  <c r="GT58" i="18"/>
  <c r="GT55" i="18" s="1"/>
  <c r="HC58" i="18"/>
  <c r="HC55" i="18" s="1"/>
  <c r="HK58" i="18"/>
  <c r="HK55" i="18" s="1"/>
  <c r="HT58" i="18"/>
  <c r="HT55" i="18" s="1"/>
  <c r="GB56" i="18"/>
  <c r="GJ56" i="18"/>
  <c r="GS56" i="18"/>
  <c r="GS55" i="18" s="1"/>
  <c r="HJ56" i="18"/>
  <c r="HJ55" i="18" s="1"/>
  <c r="HS56" i="18"/>
  <c r="HS55" i="18" s="1"/>
  <c r="IA56" i="18"/>
  <c r="GP57" i="18"/>
  <c r="GD58" i="18"/>
  <c r="GD55" i="18" s="1"/>
  <c r="GU58" i="18"/>
  <c r="GU55" i="18" s="1"/>
  <c r="HD58" i="18"/>
  <c r="HL58" i="18"/>
  <c r="HL55" i="18" s="1"/>
  <c r="HU58" i="18"/>
  <c r="HU55" i="18" s="1"/>
  <c r="GZ4" i="18"/>
  <c r="GE58" i="18"/>
  <c r="GE55" i="18" s="1"/>
  <c r="GV58" i="18"/>
  <c r="GV55" i="18" s="1"/>
  <c r="HE58" i="18"/>
  <c r="HE55" i="18" s="1"/>
  <c r="HM58" i="18"/>
  <c r="HM55" i="18" s="1"/>
  <c r="HV58" i="18"/>
  <c r="HV55" i="18" s="1"/>
  <c r="HD56" i="18"/>
  <c r="GA57" i="18"/>
  <c r="GF58" i="18"/>
  <c r="GF55" i="18" s="1"/>
  <c r="GO58" i="18"/>
  <c r="GO55" i="18" s="1"/>
  <c r="GW58" i="18"/>
  <c r="GW55" i="18" s="1"/>
  <c r="HF58" i="18"/>
  <c r="HF55" i="18" s="1"/>
  <c r="HW58" i="18"/>
  <c r="HW55" i="18" s="1"/>
  <c r="GG58" i="18"/>
  <c r="GG55" i="18" s="1"/>
  <c r="GP58" i="18"/>
  <c r="GP55" i="18" s="1"/>
  <c r="GX58" i="18"/>
  <c r="GX55" i="18" s="1"/>
  <c r="HG58" i="18"/>
  <c r="HG55" i="18" s="1"/>
  <c r="HX58" i="18"/>
  <c r="HX55" i="18" s="1"/>
  <c r="GL4" i="18"/>
  <c r="GH58" i="18"/>
  <c r="GH55" i="18" s="1"/>
  <c r="GQ58" i="18"/>
  <c r="GQ55" i="18" s="1"/>
  <c r="GY58" i="18"/>
  <c r="GY55" i="18" s="1"/>
  <c r="HH58" i="18"/>
  <c r="HH55" i="18" s="1"/>
  <c r="HQ58" i="18"/>
  <c r="HQ55" i="18" s="1"/>
  <c r="HY58" i="18"/>
  <c r="HY55" i="18" s="1"/>
  <c r="GZ58" i="18" l="1"/>
  <c r="GZ56" i="18"/>
  <c r="HD55" i="18"/>
  <c r="GL56" i="18"/>
  <c r="GL58" i="18"/>
  <c r="GL55" i="18" s="1"/>
  <c r="HN55" i="18"/>
  <c r="GZ55" i="1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JMH</author>
  </authors>
  <commentList>
    <comment ref="CE52" authorId="0" shapeId="0" xr:uid="{5B7C648A-ABB0-463D-9411-2E4E04323B85}">
      <text>
        <r>
          <rPr>
            <b/>
            <sz val="9"/>
            <color indexed="81"/>
            <rFont val="Tahoma"/>
            <family val="2"/>
          </rPr>
          <t>JMH: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JMH</author>
  </authors>
  <commentList>
    <comment ref="C51" authorId="0" shapeId="0" xr:uid="{F5442A88-BD77-42D9-8CED-E256E1FEFEEF}">
      <text>
        <r>
          <rPr>
            <b/>
            <sz val="9"/>
            <color indexed="81"/>
            <rFont val="Tahoma"/>
            <family val="2"/>
          </rPr>
          <t>JMH: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uJxcc1xERx+Fr9sGDSE3Wgk7Kig=="/>
    </ext>
  </extLst>
</comments>
</file>

<file path=xl/sharedStrings.xml><?xml version="1.0" encoding="utf-8"?>
<sst xmlns="http://schemas.openxmlformats.org/spreadsheetml/2006/main" count="10143" uniqueCount="493">
  <si>
    <t>Cephalanthus occidentalis</t>
  </si>
  <si>
    <t>Poaceae sp.</t>
  </si>
  <si>
    <t>Urtica dioica var. dioica</t>
  </si>
  <si>
    <t>Order</t>
  </si>
  <si>
    <t>Plot</t>
  </si>
  <si>
    <t>Area</t>
  </si>
  <si>
    <t>Plant Species</t>
  </si>
  <si>
    <t>Cof C</t>
  </si>
  <si>
    <t>Indicator Status</t>
  </si>
  <si>
    <t>Core</t>
  </si>
  <si>
    <t>S1</t>
  </si>
  <si>
    <t>Enhancement</t>
  </si>
  <si>
    <t>Acer saccharinum</t>
  </si>
  <si>
    <t>FACW</t>
  </si>
  <si>
    <t>Agrimonia striata</t>
  </si>
  <si>
    <t>FACU-</t>
  </si>
  <si>
    <t>Moss sp.</t>
  </si>
  <si>
    <t>Edge</t>
  </si>
  <si>
    <t>Alisma subcordatum</t>
  </si>
  <si>
    <t>*</t>
  </si>
  <si>
    <t>ND</t>
  </si>
  <si>
    <t>OBL</t>
  </si>
  <si>
    <t>Alnus incana</t>
  </si>
  <si>
    <t>FACW+</t>
  </si>
  <si>
    <t>Decodon verticillatus</t>
  </si>
  <si>
    <t>Pyrus coronaria</t>
  </si>
  <si>
    <t>Pilea pumila</t>
  </si>
  <si>
    <t>Alliaria petiolata</t>
  </si>
  <si>
    <t>Osmunda cinnamomea</t>
  </si>
  <si>
    <t>Symplocarpus foetidus</t>
  </si>
  <si>
    <t>Acer rubrum</t>
  </si>
  <si>
    <t>Impatiens capensis</t>
  </si>
  <si>
    <t>Arisaema triphyllum subsp. triphyllum</t>
  </si>
  <si>
    <t>FACU</t>
  </si>
  <si>
    <t>Toxicodendron vernix</t>
  </si>
  <si>
    <t>Rhamnus frangula</t>
  </si>
  <si>
    <t>FAC</t>
  </si>
  <si>
    <t>Carex lacustris</t>
  </si>
  <si>
    <t>Aster lateriflorus</t>
  </si>
  <si>
    <t>FACW-</t>
  </si>
  <si>
    <t>UPL</t>
  </si>
  <si>
    <t>Larix laricina</t>
  </si>
  <si>
    <t>Fraxinus pennsylvanica</t>
  </si>
  <si>
    <t>Polygonum virginianum</t>
  </si>
  <si>
    <t>Aster puniceus</t>
  </si>
  <si>
    <t>Rosa palustris</t>
  </si>
  <si>
    <t>Leersia oryzoides</t>
  </si>
  <si>
    <t>Bidens cernua</t>
  </si>
  <si>
    <t>Vaccinium corymbosum</t>
  </si>
  <si>
    <t>Rubus hispidus</t>
  </si>
  <si>
    <t>Bidens connata</t>
  </si>
  <si>
    <t>Carex atlantica subsp. capillacea</t>
  </si>
  <si>
    <t>Ilex verticillata</t>
  </si>
  <si>
    <t>Bidens frondosa</t>
  </si>
  <si>
    <t>Boehmeria cylindrica</t>
  </si>
  <si>
    <t>Caltha palustris</t>
  </si>
  <si>
    <t>Carex bromoides</t>
  </si>
  <si>
    <t>Carex cristatella</t>
  </si>
  <si>
    <t>Carex lupulina</t>
  </si>
  <si>
    <t>Carex lurida</t>
  </si>
  <si>
    <t>Carex scoparia</t>
  </si>
  <si>
    <t>Carex seorsa</t>
  </si>
  <si>
    <t>Carex sp.</t>
  </si>
  <si>
    <t>Carex sp. 2</t>
  </si>
  <si>
    <t>Carex sp. 3</t>
  </si>
  <si>
    <t>Carex sp. 4</t>
  </si>
  <si>
    <t>Carex stipata</t>
  </si>
  <si>
    <t>Rosa multiflora</t>
  </si>
  <si>
    <t>Carpinus caroliniana</t>
  </si>
  <si>
    <t>Carya cordiformis</t>
  </si>
  <si>
    <t>FACU+</t>
  </si>
  <si>
    <t>Carya glabra</t>
  </si>
  <si>
    <t>Carya ovata</t>
  </si>
  <si>
    <t>Populus tremuloides</t>
  </si>
  <si>
    <t>Prunus serotina</t>
  </si>
  <si>
    <t>Cornus amomum</t>
  </si>
  <si>
    <t>Cinna arundinacea</t>
  </si>
  <si>
    <t>Acer saccharum</t>
  </si>
  <si>
    <t>Circaea lutetiana</t>
  </si>
  <si>
    <t>Juglans nigra</t>
  </si>
  <si>
    <t>Cirsium arvense</t>
  </si>
  <si>
    <t>Cornus racemosa</t>
  </si>
  <si>
    <t>FAC-</t>
  </si>
  <si>
    <t>Glyceria striata</t>
  </si>
  <si>
    <t>Dryopteris carthusiana</t>
  </si>
  <si>
    <t>Dryopteris cristata</t>
  </si>
  <si>
    <t>Epilobium coloratum</t>
  </si>
  <si>
    <t>Ulmus americana</t>
  </si>
  <si>
    <t>Erechtites hieracifolia</t>
  </si>
  <si>
    <t>Euonymus alatus</t>
  </si>
  <si>
    <t>Eupatorium perfoliatum</t>
  </si>
  <si>
    <t>Galium aparine</t>
  </si>
  <si>
    <t>Galium tinctorium</t>
  </si>
  <si>
    <t>Geum canadense</t>
  </si>
  <si>
    <t>Geum laciniatum</t>
  </si>
  <si>
    <t>FAC+</t>
  </si>
  <si>
    <t>Glechoma hederacea</t>
  </si>
  <si>
    <t>Glyceria septentrionalis</t>
  </si>
  <si>
    <t>Juncus effusus</t>
  </si>
  <si>
    <t>Lemna minor</t>
  </si>
  <si>
    <t>Ligustrum vulgare</t>
  </si>
  <si>
    <t>Lonicera morrowii</t>
  </si>
  <si>
    <t>Ludwigia palustris</t>
  </si>
  <si>
    <t>Lycopus uniflorus</t>
  </si>
  <si>
    <t>Mimulus ringens</t>
  </si>
  <si>
    <t>Mitchella repens</t>
  </si>
  <si>
    <t>Moss sp. - Thuidium delicatulum</t>
  </si>
  <si>
    <t>Onoclea sensibilis</t>
  </si>
  <si>
    <t>Parthenocissus quinquefolia</t>
  </si>
  <si>
    <t>Penthorum sedoides</t>
  </si>
  <si>
    <t>Phalaris arundinacea</t>
  </si>
  <si>
    <t>Phytolacca americana</t>
  </si>
  <si>
    <t>Polygonum arifolium</t>
  </si>
  <si>
    <t>Polygonum hydropiper</t>
  </si>
  <si>
    <t>Polygonum hydropiperoides</t>
  </si>
  <si>
    <t>Polygonum sagittatum</t>
  </si>
  <si>
    <t>Populus deltoides</t>
  </si>
  <si>
    <t>Prunus virginiana</t>
  </si>
  <si>
    <t>Quercus alba</t>
  </si>
  <si>
    <t>Quercus bicolor</t>
  </si>
  <si>
    <t>Quercus rubra</t>
  </si>
  <si>
    <t>Rubus allegheniensis</t>
  </si>
  <si>
    <t>Rubus flagellaris</t>
  </si>
  <si>
    <t>Rubus occidentalis</t>
  </si>
  <si>
    <t>Sagittaria latifolia</t>
  </si>
  <si>
    <t>Scirpus cyperinus</t>
  </si>
  <si>
    <t>Scutellaria lateriflora</t>
  </si>
  <si>
    <t>Solanum nigrum</t>
  </si>
  <si>
    <t>Solidago patula</t>
  </si>
  <si>
    <t>Solidago rugosa</t>
  </si>
  <si>
    <t>Solidago uliginosa</t>
  </si>
  <si>
    <t>Spiraea alba</t>
  </si>
  <si>
    <t>Taraxacum officinale</t>
  </si>
  <si>
    <t>Toxicodendron radicans</t>
  </si>
  <si>
    <t>Viburnum dentatum</t>
  </si>
  <si>
    <t>S2</t>
  </si>
  <si>
    <t>Amphicarpaea bracteata</t>
  </si>
  <si>
    <t>Cardamine parviflora</t>
  </si>
  <si>
    <t>Carex comosa</t>
  </si>
  <si>
    <t>Carex crinita var. crinita</t>
  </si>
  <si>
    <t>Carex gracillima</t>
  </si>
  <si>
    <t>Carex leptalea</t>
  </si>
  <si>
    <t>Chelone glabra</t>
  </si>
  <si>
    <t>Clematis virginiana</t>
  </si>
  <si>
    <t>Cornus florida</t>
  </si>
  <si>
    <t>Cuscuta gronovii</t>
  </si>
  <si>
    <t>Epilobium ciliatum</t>
  </si>
  <si>
    <t>Fraxinus nigra</t>
  </si>
  <si>
    <t>Galium asprellum</t>
  </si>
  <si>
    <t>Glyceria canadensis</t>
  </si>
  <si>
    <t>Lindera benzoin</t>
  </si>
  <si>
    <t>Lysimachia ciliata</t>
  </si>
  <si>
    <t>Osmunda regalis</t>
  </si>
  <si>
    <t>Oxalis stricta</t>
  </si>
  <si>
    <t>Phragmites australis subsp. australis</t>
  </si>
  <si>
    <t>Polygonum persicaria</t>
  </si>
  <si>
    <t>Sium suave</t>
  </si>
  <si>
    <t>Solanum dulcamara</t>
  </si>
  <si>
    <t>Thelypteris palustris</t>
  </si>
  <si>
    <t>Viburnum cassinoides</t>
  </si>
  <si>
    <t>S3</t>
  </si>
  <si>
    <t>Aronia melanocarpa</t>
  </si>
  <si>
    <t>Carex trisperma</t>
  </si>
  <si>
    <t>Gaylussacia baccata</t>
  </si>
  <si>
    <t>Impatiens pallida</t>
  </si>
  <si>
    <t>Lysimachia thyrsiflora</t>
  </si>
  <si>
    <t>Poa palustris</t>
  </si>
  <si>
    <t>Rumex orbiculatus</t>
  </si>
  <si>
    <t>Salix amygdaloides</t>
  </si>
  <si>
    <t>Typha latifolia</t>
  </si>
  <si>
    <t>S4</t>
  </si>
  <si>
    <t>Erigeron annuus</t>
  </si>
  <si>
    <t>Fraxinus americana</t>
  </si>
  <si>
    <t>Lactuca biennis</t>
  </si>
  <si>
    <t>Nyssa sylvatica</t>
  </si>
  <si>
    <t>Pyrus callieryana</t>
  </si>
  <si>
    <t>Ranunculus abortivus</t>
  </si>
  <si>
    <t>Sambucus canadensis</t>
  </si>
  <si>
    <t>Vernonia gigantea</t>
  </si>
  <si>
    <t>Viola sororia</t>
  </si>
  <si>
    <t>S5</t>
  </si>
  <si>
    <t>Dryopteris marginalis</t>
  </si>
  <si>
    <t>Rhamnus alnifolia</t>
  </si>
  <si>
    <t>Triadenum fraseri</t>
  </si>
  <si>
    <t>S6</t>
  </si>
  <si>
    <t>Hackelia virginiana</t>
  </si>
  <si>
    <t>Lysimachia nummularia</t>
  </si>
  <si>
    <t>Ribes americanum</t>
  </si>
  <si>
    <t>Tiarella cordifolia</t>
  </si>
  <si>
    <t>Verbesina alternifolia</t>
  </si>
  <si>
    <t>Viburnum lentago</t>
  </si>
  <si>
    <t>S7</t>
  </si>
  <si>
    <t>Cardamine pensylvanica</t>
  </si>
  <si>
    <t>Crataegus punctata</t>
  </si>
  <si>
    <t>Elymus virginicus</t>
  </si>
  <si>
    <t>Mimulus alatus</t>
  </si>
  <si>
    <t>Stellaria longifolia</t>
  </si>
  <si>
    <t>Verbena urticifolia</t>
  </si>
  <si>
    <t>S8</t>
  </si>
  <si>
    <t>Amelanchier laevis</t>
  </si>
  <si>
    <t>Prunella vulgaris</t>
  </si>
  <si>
    <t>Botrychium sp.</t>
  </si>
  <si>
    <t>Lonicera japonica</t>
  </si>
  <si>
    <t>Mentha arvensis</t>
  </si>
  <si>
    <t>Physocarpus opulifolius</t>
  </si>
  <si>
    <t>Poa pratensis</t>
  </si>
  <si>
    <t>Solidago canadensis</t>
  </si>
  <si>
    <t>Urtica dioica var. procera</t>
  </si>
  <si>
    <t>Verbena hastata</t>
  </si>
  <si>
    <t>Berberis thunbergii</t>
  </si>
  <si>
    <t>Euonymus obovatus</t>
  </si>
  <si>
    <t>Leersia virginica</t>
  </si>
  <si>
    <t>Agrimonia pubescens</t>
  </si>
  <si>
    <t>Carex hirsutella</t>
  </si>
  <si>
    <t>Carex radiata</t>
  </si>
  <si>
    <t>Geranium maculatum</t>
  </si>
  <si>
    <t>Holcos lanatus</t>
  </si>
  <si>
    <t>Hydrophyllum virginianum</t>
  </si>
  <si>
    <t>Ostrya virginiana</t>
  </si>
  <si>
    <t>Ribes hirtellum</t>
  </si>
  <si>
    <t>Viola pubescens</t>
  </si>
  <si>
    <t>S12</t>
  </si>
  <si>
    <t>Extra</t>
  </si>
  <si>
    <t>Scirpus atrovirens</t>
  </si>
  <si>
    <t>all the blue headings here were completely re-copied from the individual sheets Feb 2021</t>
  </si>
  <si>
    <t>S1-En</t>
  </si>
  <si>
    <t>plots 3, 5, 8</t>
  </si>
  <si>
    <t>plots 2, 6, 9, 10</t>
  </si>
  <si>
    <t>plots 1, 4, 7,11</t>
  </si>
  <si>
    <t>VIBI data- Woody Stems</t>
  </si>
  <si>
    <t>Stems / Ha (col. BB)</t>
  </si>
  <si>
    <t>whole</t>
  </si>
  <si>
    <t>Whole</t>
  </si>
  <si>
    <t>Whole?</t>
  </si>
  <si>
    <t>North</t>
  </si>
  <si>
    <t>Western</t>
  </si>
  <si>
    <t>West</t>
  </si>
  <si>
    <t>the vibi sheets listed 0.5 coverage, so these values are /ha</t>
  </si>
  <si>
    <t>List of species/taxa seen in woody plots 2013-2016</t>
  </si>
  <si>
    <t>Invasive/ unwanted vs. native</t>
  </si>
  <si>
    <t>Indicator</t>
  </si>
  <si>
    <t>Core 2013</t>
  </si>
  <si>
    <t>Core 2014</t>
  </si>
  <si>
    <t>Core 2015</t>
  </si>
  <si>
    <t>Core 2016</t>
  </si>
  <si>
    <t>Core 2017</t>
  </si>
  <si>
    <t>Core 2018</t>
  </si>
  <si>
    <t>Core 2019</t>
  </si>
  <si>
    <t>Core 2020</t>
  </si>
  <si>
    <t>Mean Core</t>
  </si>
  <si>
    <t>Edge 2013</t>
  </si>
  <si>
    <t>Edge 2014</t>
  </si>
  <si>
    <t>Edge 2015</t>
  </si>
  <si>
    <t>Edge 2016</t>
  </si>
  <si>
    <t>Edge 2017</t>
  </si>
  <si>
    <t>Edge 2018</t>
  </si>
  <si>
    <t>Edge 2019</t>
  </si>
  <si>
    <t>Edge 2020</t>
  </si>
  <si>
    <t>Mean Edge</t>
  </si>
  <si>
    <t>Enhance 2013</t>
  </si>
  <si>
    <t>Enhance 2014</t>
  </si>
  <si>
    <t>Enhance 2015</t>
  </si>
  <si>
    <t>Enhance 2016</t>
  </si>
  <si>
    <t>Enhance 2017</t>
  </si>
  <si>
    <t>Enhance 2018</t>
  </si>
  <si>
    <t>Enhance 2019</t>
  </si>
  <si>
    <t>Enhance 2020</t>
  </si>
  <si>
    <t>Mean Enhance</t>
  </si>
  <si>
    <t>unwanted</t>
  </si>
  <si>
    <t>native</t>
  </si>
  <si>
    <t>Cephlanthus occidentalis</t>
  </si>
  <si>
    <t>Cornus ammomum</t>
  </si>
  <si>
    <t>Ribes americana</t>
  </si>
  <si>
    <t>Spirea alba</t>
  </si>
  <si>
    <t>Viburnum cassisnoides</t>
  </si>
  <si>
    <t>Standing Dead</t>
  </si>
  <si>
    <t>Standing dead</t>
  </si>
  <si>
    <t>Native(wanted)</t>
  </si>
  <si>
    <t>Unwanted</t>
  </si>
  <si>
    <t>Summary VIBI Scores</t>
  </si>
  <si>
    <t>area</t>
  </si>
  <si>
    <t>metric</t>
  </si>
  <si>
    <t>Total Score</t>
  </si>
  <si>
    <t>Level</t>
  </si>
  <si>
    <t>Least Sq Mean</t>
  </si>
  <si>
    <t>Std Error</t>
  </si>
  <si>
    <t>Year</t>
  </si>
  <si>
    <t>VIBI-F</t>
  </si>
  <si>
    <t>Summary of Fit</t>
  </si>
  <si>
    <t>Core,2013</t>
  </si>
  <si>
    <t>RSquare</t>
  </si>
  <si>
    <t>Core,2014</t>
  </si>
  <si>
    <t>RSquare Adj</t>
  </si>
  <si>
    <t>Core,2015</t>
  </si>
  <si>
    <t>Root Mean Square Error</t>
  </si>
  <si>
    <t>Core,2016</t>
  </si>
  <si>
    <t>Mean of Response</t>
  </si>
  <si>
    <t>Core,2017</t>
  </si>
  <si>
    <t>Observations (or Sum Wgts)</t>
  </si>
  <si>
    <t>Core,2018</t>
  </si>
  <si>
    <t>Edge,2013</t>
  </si>
  <si>
    <t>S9</t>
  </si>
  <si>
    <t>Analysis of Variance</t>
  </si>
  <si>
    <t>Edge,2014</t>
  </si>
  <si>
    <t>S10</t>
  </si>
  <si>
    <t>Edge,2015</t>
  </si>
  <si>
    <t>S11</t>
  </si>
  <si>
    <t>Source</t>
  </si>
  <si>
    <t>DF</t>
  </si>
  <si>
    <t>Sum of Squares</t>
  </si>
  <si>
    <t>Mean Square</t>
  </si>
  <si>
    <t>F Ratio</t>
  </si>
  <si>
    <t>Edge,2016</t>
  </si>
  <si>
    <t>Model</t>
  </si>
  <si>
    <t>Edge,2017</t>
  </si>
  <si>
    <t>Error</t>
  </si>
  <si>
    <t>Prob &gt; F</t>
  </si>
  <si>
    <t>Edge,2018</t>
  </si>
  <si>
    <t>C. Total</t>
  </si>
  <si>
    <t>&lt;.0001</t>
  </si>
  <si>
    <t>Enhancement,2013</t>
  </si>
  <si>
    <t>Enhancement,2014</t>
  </si>
  <si>
    <t>Effect Tests</t>
  </si>
  <si>
    <t>Enhancement,2015</t>
  </si>
  <si>
    <t>Enhancement,2016</t>
  </si>
  <si>
    <t>Nparm</t>
  </si>
  <si>
    <t>Enhancement,2017</t>
  </si>
  <si>
    <t>Enhancement,2018</t>
  </si>
  <si>
    <t>Individual Metrics</t>
  </si>
  <si>
    <t>FQAI</t>
  </si>
  <si>
    <t>Shade</t>
  </si>
  <si>
    <t>SVP</t>
  </si>
  <si>
    <t>% Bryophyte</t>
  </si>
  <si>
    <t>% Hydrophyte</t>
  </si>
  <si>
    <t>% Sensitive</t>
  </si>
  <si>
    <t>% Tolerant</t>
  </si>
  <si>
    <t>Small tree</t>
  </si>
  <si>
    <t>Subcanopy IV</t>
  </si>
  <si>
    <t>Canopy IV</t>
  </si>
  <si>
    <t>VIBI Plot S1</t>
  </si>
  <si>
    <t>Enhancement plot</t>
  </si>
  <si>
    <t>VIBI Metric Summary</t>
  </si>
  <si>
    <t>Column F</t>
  </si>
  <si>
    <t>VIBI-F Metrics</t>
  </si>
  <si>
    <t>order</t>
  </si>
  <si>
    <t>VIBI Data- Areal Cover</t>
  </si>
  <si>
    <t>% Areal Cover (Raw)= totcov (column AP)</t>
  </si>
  <si>
    <t>2014: S1 NE Corner to SW Corner</t>
  </si>
  <si>
    <t>VIBI Plot S2</t>
  </si>
  <si>
    <t>Wetland Edge plot</t>
  </si>
  <si>
    <t>polytrichum</t>
  </si>
  <si>
    <t>2014: S2 NE Corner to SW Corner</t>
  </si>
  <si>
    <t>VIBI Plot S3</t>
  </si>
  <si>
    <t>Core bog area</t>
  </si>
  <si>
    <t xml:space="preserve">2014: S3 NE Corner to SW Corner </t>
  </si>
  <si>
    <t>VIBI Plot S4</t>
  </si>
  <si>
    <t>2014 Photo: S4 NE Corner to SW Corner</t>
  </si>
  <si>
    <t>VIBI Plot S5</t>
  </si>
  <si>
    <t>Core bog plot</t>
  </si>
  <si>
    <t>VIBI Plot S6</t>
  </si>
  <si>
    <t>photo not available</t>
  </si>
  <si>
    <t>VIBI Plot S7</t>
  </si>
  <si>
    <t>VIBI Plot S8</t>
  </si>
  <si>
    <t>2018 note: tamarack 138 looks dead</t>
  </si>
  <si>
    <t>2014: S8 NE Corner to SW Corner</t>
  </si>
  <si>
    <t>VIBI Plot S9</t>
  </si>
  <si>
    <t>Wetland Edge</t>
  </si>
  <si>
    <t>VIBI Plot S10</t>
  </si>
  <si>
    <t>2014: S10 NE Corner to SW Corner</t>
  </si>
  <si>
    <t>VIBI Plot S11</t>
  </si>
  <si>
    <t>2014: S11 NE Corner to SW Corner</t>
  </si>
  <si>
    <t>VIBI Plot S12</t>
  </si>
  <si>
    <t>S01</t>
  </si>
  <si>
    <t>S02</t>
  </si>
  <si>
    <t>S03</t>
  </si>
  <si>
    <t>S04</t>
  </si>
  <si>
    <t>S05</t>
  </si>
  <si>
    <t>S06</t>
  </si>
  <si>
    <t>S07</t>
  </si>
  <si>
    <t>S08</t>
  </si>
  <si>
    <t>S09</t>
  </si>
  <si>
    <t>Arctium minus</t>
  </si>
  <si>
    <t>Aster racemosa</t>
  </si>
  <si>
    <t>Blephilia hirsuta</t>
  </si>
  <si>
    <t>Calamagrostis canadensis</t>
  </si>
  <si>
    <t>Cardamine (bulbosa) rhomboidea</t>
  </si>
  <si>
    <t>Carex woodii</t>
  </si>
  <si>
    <t>Cicuta bulbifera</t>
  </si>
  <si>
    <t>Craetegus coccinea</t>
  </si>
  <si>
    <t>Crataegus coccinea</t>
  </si>
  <si>
    <t>Desmodium perplexum</t>
  </si>
  <si>
    <t>Eleocharis obtusa</t>
  </si>
  <si>
    <t>Equisetum arvense</t>
  </si>
  <si>
    <t>Gleditsia tricanthos</t>
  </si>
  <si>
    <t>Hepatica acutiloba</t>
  </si>
  <si>
    <t>Hypericum mutilum</t>
  </si>
  <si>
    <t>Juncus tenuis</t>
  </si>
  <si>
    <t>Ligustrum obtusifolium</t>
  </si>
  <si>
    <t>Lycopus uniflora</t>
  </si>
  <si>
    <t>MOSS Sphagnum sp.</t>
  </si>
  <si>
    <t>Nuphar advena</t>
  </si>
  <si>
    <t>Polygonum scandens</t>
  </si>
  <si>
    <t>Potentilla canadensis</t>
  </si>
  <si>
    <t>Ranunculus recurvatus</t>
  </si>
  <si>
    <t>Ranunculus scleratus</t>
  </si>
  <si>
    <t xml:space="preserve">Ribes americanum </t>
  </si>
  <si>
    <t>Salix discolor</t>
  </si>
  <si>
    <t>Salix nigra</t>
  </si>
  <si>
    <t>Sanicula gregaria</t>
  </si>
  <si>
    <t>Senecio obovatus</t>
  </si>
  <si>
    <t>Sparganium americanum</t>
  </si>
  <si>
    <t>Sparganium eurycarpum</t>
  </si>
  <si>
    <t>Viola blanda</t>
  </si>
  <si>
    <t>Viola striata</t>
  </si>
  <si>
    <t>Vitis riparia</t>
  </si>
  <si>
    <t>values are means across 3 plots (sum/3)</t>
  </si>
  <si>
    <t>values are sum/4</t>
  </si>
  <si>
    <t>Values are sum/4</t>
  </si>
  <si>
    <t>Total across 11 plots</t>
  </si>
  <si>
    <t>?</t>
  </si>
  <si>
    <t>SUM</t>
  </si>
  <si>
    <t>Core 2021</t>
  </si>
  <si>
    <t>Core 2022</t>
  </si>
  <si>
    <t>Core 2023</t>
  </si>
  <si>
    <t>Edge 2021</t>
  </si>
  <si>
    <t>Edge 2022</t>
  </si>
  <si>
    <t>Edge 2023</t>
  </si>
  <si>
    <t>Enhance 2021</t>
  </si>
  <si>
    <t>Enhance 2022</t>
  </si>
  <si>
    <t>Enhance 2023</t>
  </si>
  <si>
    <t>Total 2013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</si>
  <si>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</si>
  <si>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</si>
  <si>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</si>
  <si>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</si>
  <si>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</si>
  <si>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</si>
  <si>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</si>
  <si>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2021</t>
  </si>
  <si>
    <t>Total 2022</t>
  </si>
  <si>
    <t>Total 2023</t>
  </si>
  <si>
    <t>Cephanlanthus occidentalis</t>
  </si>
  <si>
    <t xml:space="preserve">native </t>
  </si>
  <si>
    <t>vative</t>
  </si>
  <si>
    <t>Parthenocissus quinquofolia</t>
  </si>
  <si>
    <t>TOTAL</t>
  </si>
  <si>
    <t>Remove N/A</t>
  </si>
  <si>
    <t>o</t>
  </si>
  <si>
    <t>t</t>
  </si>
  <si>
    <t>as downloaded</t>
  </si>
  <si>
    <t>shade</t>
  </si>
  <si>
    <t>Carex</t>
  </si>
  <si>
    <t>n/a</t>
  </si>
  <si>
    <t>Cyperaceae</t>
  </si>
  <si>
    <t>dicot</t>
  </si>
  <si>
    <t>%bryophyte</t>
  </si>
  <si>
    <t>%hydrophyte</t>
  </si>
  <si>
    <t>shrub</t>
  </si>
  <si>
    <t>%sensitive</t>
  </si>
  <si>
    <t>hydrophyte</t>
  </si>
  <si>
    <t>%tolerant</t>
  </si>
  <si>
    <t>small tree</t>
  </si>
  <si>
    <t>A/P ratio</t>
  </si>
  <si>
    <t>subcanopy IV</t>
  </si>
  <si>
    <t>canopy IV</t>
  </si>
  <si>
    <t>%invasive graminoids</t>
  </si>
  <si>
    <t>Core SE</t>
  </si>
  <si>
    <t>Edge SE</t>
  </si>
  <si>
    <t>Enhance Se</t>
  </si>
  <si>
    <t>Core,2019</t>
  </si>
  <si>
    <t>Core,2020</t>
  </si>
  <si>
    <t>Core,2021</t>
  </si>
  <si>
    <t>Core,2022</t>
  </si>
  <si>
    <t>Core,2023</t>
  </si>
  <si>
    <t>Label</t>
  </si>
  <si>
    <t>area*Label</t>
  </si>
  <si>
    <t>Edge,2019</t>
  </si>
  <si>
    <t>Edge,2020</t>
  </si>
  <si>
    <t>Edge,2021</t>
  </si>
  <si>
    <t>Edge,2022</t>
  </si>
  <si>
    <t>Edge,2023</t>
  </si>
  <si>
    <t>Enhancement,2019</t>
  </si>
  <si>
    <t>Enhancement,2020</t>
  </si>
  <si>
    <t>Enhancement,2021</t>
  </si>
  <si>
    <t>Enhancement,2022</t>
  </si>
  <si>
    <t>Enhancement,2023</t>
  </si>
  <si>
    <t>Right: pasted from VIBI sheet</t>
  </si>
  <si>
    <t>JMP analyses ("label" = year)</t>
  </si>
  <si>
    <t>to put in left columsn below</t>
  </si>
  <si>
    <t>for 10 year summary</t>
  </si>
  <si>
    <t>Metric order</t>
  </si>
  <si>
    <t>VIBI data- Woody Stems/Ha</t>
  </si>
  <si>
    <t>scroll down for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</si>
</sst>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000"/>
    <numFmt numFmtId="165" formatCode="0.000"/>
    <numFmt numFmtId="166" formatCode="_(* #,##0_);_(* \(#,##0\);_(* &quot;-&quot;??_);_(@_)"/>
    <numFmt numFmtId="167" formatCode="_(* #,##0.000_);_(* \(#,##0.000\);_(* &quot;-&quot;??_);_(@_)"/>
    <numFmt numFmtId="168" formatCode="0.00000"/>
  </numFmts>
  <fonts count="75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i/>
      <sz val="11"/>
      <color theme="1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color theme="1"/>
      <name val="Arial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16"/>
      <color theme="1"/>
      <name val="Calibri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rgb="FF000000"/>
      <name val="Calibri"/>
      <family val="2"/>
    </font>
    <font>
      <b/>
      <sz val="8"/>
      <color rgb="FF000000"/>
      <name val="Calibri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theme="0"/>
      <name val="Aptos Narrow"/>
      <family val="2"/>
    </font>
    <font>
      <sz val="10"/>
      <color rgb="FF000000"/>
      <name val="Aptos Narrow"/>
      <family val="2"/>
    </font>
    <font>
      <sz val="11"/>
      <color theme="1"/>
      <name val="Aptos Narrow"/>
      <family val="2"/>
    </font>
    <font>
      <sz val="8"/>
      <name val="Arial"/>
      <family val="2"/>
    </font>
    <font>
      <i/>
      <sz val="11"/>
      <color rgb="FF000000"/>
      <name val="Calibri"/>
      <family val="2"/>
    </font>
    <font>
      <sz val="8"/>
      <color rgb="FF000000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0"/>
      <color rgb="FF000000"/>
      <name val="Calibri"/>
      <family val="2"/>
    </font>
    <font>
      <sz val="11"/>
      <color rgb="FF000000"/>
      <name val="Aptos Narrow"/>
      <family val="2"/>
    </font>
    <font>
      <sz val="8"/>
      <name val="Calibri"/>
      <family val="2"/>
    </font>
    <font>
      <sz val="10"/>
      <name val="Arial"/>
      <family val="2"/>
    </font>
    <font>
      <sz val="8"/>
      <color rgb="FF000000"/>
      <name val="Calibri"/>
      <family val="2"/>
    </font>
    <font>
      <sz val="10"/>
      <color rgb="FF000000"/>
      <name val="Arial"/>
      <family val="2"/>
    </font>
    <font>
      <sz val="10"/>
      <name val="Calibri"/>
      <family val="2"/>
    </font>
    <font>
      <sz val="12"/>
      <color rgb="FF000000"/>
      <name val="Calibri"/>
      <family val="2"/>
    </font>
    <font>
      <sz val="10"/>
      <color rgb="FF000000"/>
      <name val="Aptos Display"/>
      <family val="2"/>
    </font>
    <font>
      <i/>
      <sz val="8"/>
      <color rgb="FF000000"/>
      <name val="Calibri"/>
      <family val="2"/>
    </font>
    <font>
      <i/>
      <sz val="11"/>
      <color theme="1"/>
      <name val="Calibri"/>
      <family val="2"/>
    </font>
    <font>
      <sz val="10"/>
      <name val="Aptos Display"/>
      <family val="2"/>
    </font>
    <font>
      <sz val="10"/>
      <name val="Aptos Narrow"/>
      <family val="2"/>
    </font>
    <font>
      <b/>
      <sz val="11"/>
      <color rgb="FF000000"/>
      <name val="Aptos Narrow"/>
      <family val="2"/>
    </font>
    <font>
      <b/>
      <sz val="8"/>
      <color rgb="FF000000"/>
      <name val="Aptos Narrow"/>
      <family val="2"/>
    </font>
    <font>
      <b/>
      <sz val="11"/>
      <color theme="1"/>
      <name val="Aptos Narrow"/>
      <family val="2"/>
    </font>
    <font>
      <b/>
      <i/>
      <sz val="11"/>
      <color theme="1"/>
      <name val="Aptos Narrow"/>
      <family val="2"/>
    </font>
    <font>
      <i/>
      <sz val="11"/>
      <color theme="1"/>
      <name val="Aptos Narrow"/>
      <family val="2"/>
    </font>
    <font>
      <i/>
      <sz val="11"/>
      <color rgb="FF000000"/>
      <name val="Aptos Narrow"/>
      <family val="2"/>
    </font>
    <font>
      <b/>
      <i/>
      <sz val="11"/>
      <name val="Aptos Narrow"/>
      <family val="2"/>
    </font>
    <font>
      <b/>
      <sz val="11"/>
      <name val="Aptos Narrow"/>
      <family val="2"/>
    </font>
    <font>
      <sz val="11"/>
      <name val="Aptos Narrow"/>
      <family val="2"/>
    </font>
    <font>
      <i/>
      <sz val="10"/>
      <name val="Aptos Narrow"/>
      <family val="2"/>
    </font>
    <font>
      <i/>
      <sz val="10"/>
      <color rgb="FF000000"/>
      <name val="Aptos Narrow"/>
      <family val="2"/>
    </font>
    <font>
      <b/>
      <i/>
      <sz val="11"/>
      <color rgb="FF000000"/>
      <name val="Aptos Narrow"/>
      <family val="2"/>
    </font>
    <font>
      <b/>
      <sz val="12"/>
      <color theme="1"/>
      <name val="Aptos Narrow"/>
      <family val="2"/>
    </font>
    <font>
      <b/>
      <sz val="12"/>
      <color rgb="FF000000"/>
      <name val="Aptos Narrow"/>
      <family val="2"/>
    </font>
    <font>
      <b/>
      <sz val="12"/>
      <color theme="1"/>
      <name val="Calibri"/>
      <family val="2"/>
    </font>
    <font>
      <sz val="14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color theme="1"/>
      <name val="Arial"/>
      <family val="2"/>
    </font>
    <font>
      <b/>
      <sz val="14"/>
      <color theme="1"/>
      <name val="Calibri"/>
      <family val="2"/>
    </font>
    <font>
      <b/>
      <sz val="11"/>
      <color theme="1"/>
      <name val="Arial"/>
      <family val="2"/>
    </font>
    <font>
      <b/>
      <sz val="8"/>
      <color theme="1"/>
      <name val="Calibri"/>
      <family val="2"/>
    </font>
    <font>
      <i/>
      <sz val="11"/>
      <color theme="1"/>
      <name val="Arial"/>
      <family val="2"/>
    </font>
    <font>
      <i/>
      <sz val="10"/>
      <color theme="1"/>
      <name val="Arial"/>
      <family val="2"/>
    </font>
    <font>
      <i/>
      <sz val="8"/>
      <name val="Arial"/>
      <family val="2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i/>
      <sz val="11"/>
      <name val="Calibri"/>
      <family val="2"/>
    </font>
    <font>
      <i/>
      <sz val="10"/>
      <color rgb="FF000000"/>
      <name val="Calibri"/>
      <family val="2"/>
    </font>
    <font>
      <i/>
      <sz val="10"/>
      <name val="Calibri"/>
      <family val="2"/>
    </font>
    <font>
      <i/>
      <sz val="10"/>
      <color rgb="FF0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EAF1DD"/>
        <bgColor rgb="FFEAF1DD"/>
      </patternFill>
    </fill>
    <fill>
      <patternFill patternType="solid">
        <fgColor rgb="FFFFFFFF"/>
        <bgColor rgb="FFFFFFFF"/>
      </patternFill>
    </fill>
    <fill>
      <patternFill patternType="solid">
        <fgColor rgb="FFC2D69B"/>
        <bgColor rgb="FFC2D69B"/>
      </patternFill>
    </fill>
    <fill>
      <patternFill patternType="solid">
        <fgColor rgb="FFFDE9D9"/>
        <bgColor rgb="FFFDE9D9"/>
      </patternFill>
    </fill>
    <fill>
      <patternFill patternType="solid">
        <fgColor rgb="FFD8D8D8"/>
        <bgColor rgb="FFD8D8D8"/>
      </patternFill>
    </fill>
    <fill>
      <patternFill patternType="solid">
        <fgColor rgb="FFE3E3E3"/>
        <bgColor rgb="FFE3E3E3"/>
      </patternFill>
    </fill>
    <fill>
      <patternFill patternType="solid">
        <fgColor rgb="FFFFFFC0"/>
        <bgColor rgb="FFFFFFC0"/>
      </patternFill>
    </fill>
    <fill>
      <patternFill patternType="solid">
        <fgColor rgb="FF00B0F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theme="9" tint="0.79998168889431442"/>
        <bgColor rgb="FFC2D69B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3E3E3"/>
        <bgColor rgb="FF8080FF"/>
      </patternFill>
    </fill>
    <fill>
      <patternFill patternType="solid">
        <fgColor rgb="FFE3E3E3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</borders>
  <cellStyleXfs count="6">
    <xf numFmtId="0" fontId="0" fillId="0" borderId="0"/>
    <xf numFmtId="0" fontId="33" fillId="0" borderId="7"/>
    <xf numFmtId="0" fontId="33" fillId="0" borderId="7">
      <alignment vertical="top"/>
    </xf>
    <xf numFmtId="0" fontId="1" fillId="0" borderId="7"/>
    <xf numFmtId="43" fontId="1" fillId="0" borderId="7" applyFont="0" applyFill="0" applyBorder="0" applyAlignment="0" applyProtection="0"/>
    <xf numFmtId="0" fontId="16" fillId="0" borderId="7"/>
  </cellStyleXfs>
  <cellXfs count="724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4" xfId="0" applyFont="1" applyBorder="1"/>
    <xf numFmtId="164" fontId="5" fillId="0" borderId="4" xfId="0" applyNumberFormat="1" applyFont="1" applyBorder="1" applyAlignment="1">
      <alignment vertical="top"/>
    </xf>
    <xf numFmtId="0" fontId="5" fillId="0" borderId="4" xfId="0" applyFont="1" applyBorder="1" applyAlignment="1">
      <alignment vertical="top"/>
    </xf>
    <xf numFmtId="0" fontId="5" fillId="0" borderId="4" xfId="0" applyFont="1" applyBorder="1" applyAlignment="1">
      <alignment horizontal="center"/>
    </xf>
    <xf numFmtId="164" fontId="5" fillId="0" borderId="4" xfId="0" applyNumberFormat="1" applyFont="1" applyBorder="1" applyAlignment="1">
      <alignment horizontal="right" vertical="top"/>
    </xf>
    <xf numFmtId="0" fontId="7" fillId="0" borderId="0" xfId="0" applyFont="1"/>
    <xf numFmtId="0" fontId="5" fillId="0" borderId="4" xfId="0" applyFont="1" applyBorder="1" applyAlignment="1">
      <alignment horizontal="right" vertical="top"/>
    </xf>
    <xf numFmtId="0" fontId="4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/>
    <xf numFmtId="0" fontId="2" fillId="0" borderId="0" xfId="0" applyFont="1" applyAlignment="1">
      <alignment horizontal="center"/>
    </xf>
    <xf numFmtId="0" fontId="10" fillId="4" borderId="1" xfId="0" applyFont="1" applyFill="1" applyBorder="1"/>
    <xf numFmtId="0" fontId="10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right"/>
    </xf>
    <xf numFmtId="0" fontId="11" fillId="0" borderId="1" xfId="0" applyFont="1" applyBorder="1"/>
    <xf numFmtId="0" fontId="9" fillId="0" borderId="1" xfId="0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0" fontId="10" fillId="0" borderId="1" xfId="0" applyFont="1" applyBorder="1"/>
    <xf numFmtId="0" fontId="2" fillId="9" borderId="2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0" fillId="4" borderId="2" xfId="0" applyFont="1" applyFill="1" applyBorder="1"/>
    <xf numFmtId="0" fontId="9" fillId="0" borderId="0" xfId="0" applyFont="1"/>
    <xf numFmtId="0" fontId="9" fillId="0" borderId="0" xfId="0" applyFont="1" applyAlignment="1">
      <alignment wrapText="1"/>
    </xf>
    <xf numFmtId="0" fontId="9" fillId="0" borderId="1" xfId="0" applyFont="1" applyBorder="1"/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wrapText="1"/>
    </xf>
    <xf numFmtId="0" fontId="2" fillId="0" borderId="1" xfId="0" applyFont="1" applyBorder="1" applyAlignment="1">
      <alignment wrapText="1"/>
    </xf>
    <xf numFmtId="0" fontId="13" fillId="0" borderId="0" xfId="0" applyFont="1" applyAlignment="1">
      <alignment horizontal="left" vertical="top"/>
    </xf>
    <xf numFmtId="0" fontId="8" fillId="11" borderId="0" xfId="0" applyFont="1" applyFill="1" applyAlignment="1">
      <alignment horizontal="left"/>
    </xf>
    <xf numFmtId="0" fontId="5" fillId="0" borderId="4" xfId="0" applyFont="1" applyBorder="1" applyAlignment="1">
      <alignment horizontal="center" vertical="top"/>
    </xf>
    <xf numFmtId="164" fontId="2" fillId="0" borderId="4" xfId="0" applyNumberFormat="1" applyFont="1" applyBorder="1" applyAlignment="1">
      <alignment horizontal="center" vertical="top"/>
    </xf>
    <xf numFmtId="0" fontId="14" fillId="0" borderId="0" xfId="0" applyFont="1" applyAlignment="1">
      <alignment horizontal="center"/>
    </xf>
    <xf numFmtId="164" fontId="2" fillId="0" borderId="0" xfId="0" applyNumberFormat="1" applyFont="1"/>
    <xf numFmtId="0" fontId="6" fillId="0" borderId="3" xfId="0" applyFont="1" applyBorder="1" applyAlignment="1">
      <alignment horizontal="left"/>
    </xf>
    <xf numFmtId="0" fontId="0" fillId="0" borderId="0" xfId="0" applyAlignment="1">
      <alignment horizontal="center"/>
    </xf>
    <xf numFmtId="0" fontId="2" fillId="0" borderId="4" xfId="0" applyFont="1" applyBorder="1" applyAlignment="1">
      <alignment horizontal="center" vertical="top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0" fontId="5" fillId="0" borderId="3" xfId="0" applyFont="1" applyBorder="1" applyAlignment="1">
      <alignment horizontal="center"/>
    </xf>
    <xf numFmtId="0" fontId="2" fillId="9" borderId="0" xfId="0" applyFont="1" applyFill="1" applyAlignment="1">
      <alignment horizontal="center"/>
    </xf>
    <xf numFmtId="0" fontId="2" fillId="9" borderId="7" xfId="0" applyFont="1" applyFill="1" applyBorder="1" applyAlignment="1">
      <alignment horizontal="center"/>
    </xf>
    <xf numFmtId="165" fontId="13" fillId="0" borderId="0" xfId="0" applyNumberFormat="1" applyFont="1" applyAlignment="1">
      <alignment horizontal="center" vertical="top"/>
    </xf>
    <xf numFmtId="0" fontId="2" fillId="0" borderId="3" xfId="0" applyFont="1" applyBorder="1" applyAlignment="1">
      <alignment wrapText="1"/>
    </xf>
    <xf numFmtId="0" fontId="2" fillId="0" borderId="3" xfId="0" applyFont="1" applyBorder="1"/>
    <xf numFmtId="0" fontId="9" fillId="0" borderId="0" xfId="0" applyFont="1" applyAlignment="1">
      <alignment horizontal="center"/>
    </xf>
    <xf numFmtId="0" fontId="2" fillId="2" borderId="2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10" fillId="8" borderId="2" xfId="0" applyFont="1" applyFill="1" applyBorder="1" applyAlignment="1">
      <alignment wrapText="1"/>
    </xf>
    <xf numFmtId="0" fontId="10" fillId="5" borderId="2" xfId="0" applyFont="1" applyFill="1" applyBorder="1"/>
    <xf numFmtId="0" fontId="9" fillId="0" borderId="0" xfId="0" applyFont="1" applyAlignment="1">
      <alignment horizontal="left"/>
    </xf>
    <xf numFmtId="0" fontId="2" fillId="3" borderId="2" xfId="0" applyFont="1" applyFill="1" applyBorder="1" applyAlignment="1">
      <alignment horizontal="center"/>
    </xf>
    <xf numFmtId="0" fontId="4" fillId="0" borderId="3" xfId="0" applyFont="1" applyBorder="1"/>
    <xf numFmtId="0" fontId="10" fillId="2" borderId="2" xfId="0" applyFont="1" applyFill="1" applyBorder="1"/>
    <xf numFmtId="0" fontId="2" fillId="2" borderId="2" xfId="0" applyFont="1" applyFill="1" applyBorder="1"/>
    <xf numFmtId="0" fontId="0" fillId="0" borderId="0" xfId="0" applyAlignment="1">
      <alignment horizontal="left"/>
    </xf>
    <xf numFmtId="0" fontId="17" fillId="4" borderId="10" xfId="0" applyFont="1" applyFill="1" applyBorder="1" applyAlignment="1">
      <alignment horizontal="left"/>
    </xf>
    <xf numFmtId="0" fontId="17" fillId="4" borderId="10" xfId="0" applyFont="1" applyFill="1" applyBorder="1" applyAlignment="1">
      <alignment horizontal="center"/>
    </xf>
    <xf numFmtId="0" fontId="18" fillId="4" borderId="10" xfId="0" applyFont="1" applyFill="1" applyBorder="1" applyAlignment="1">
      <alignment horizontal="left"/>
    </xf>
    <xf numFmtId="1" fontId="17" fillId="4" borderId="10" xfId="0" applyNumberFormat="1" applyFont="1" applyFill="1" applyBorder="1" applyAlignment="1">
      <alignment horizontal="left"/>
    </xf>
    <xf numFmtId="0" fontId="15" fillId="12" borderId="10" xfId="0" applyFont="1" applyFill="1" applyBorder="1" applyAlignment="1">
      <alignment horizontal="left"/>
    </xf>
    <xf numFmtId="0" fontId="15" fillId="12" borderId="11" xfId="0" applyFont="1" applyFill="1" applyBorder="1" applyAlignment="1">
      <alignment horizontal="left"/>
    </xf>
    <xf numFmtId="0" fontId="0" fillId="13" borderId="0" xfId="0" applyFill="1"/>
    <xf numFmtId="164" fontId="21" fillId="0" borderId="10" xfId="0" applyNumberFormat="1" applyFont="1" applyBorder="1" applyAlignment="1">
      <alignment horizontal="center"/>
    </xf>
    <xf numFmtId="164" fontId="23" fillId="0" borderId="11" xfId="0" applyNumberFormat="1" applyFont="1" applyBorder="1"/>
    <xf numFmtId="164" fontId="0" fillId="0" borderId="10" xfId="0" applyNumberFormat="1" applyBorder="1"/>
    <xf numFmtId="0" fontId="0" fillId="14" borderId="0" xfId="0" applyFill="1"/>
    <xf numFmtId="0" fontId="0" fillId="0" borderId="10" xfId="0" applyBorder="1"/>
    <xf numFmtId="0" fontId="0" fillId="0" borderId="10" xfId="0" applyBorder="1" applyAlignment="1">
      <alignment horizontal="center"/>
    </xf>
    <xf numFmtId="164" fontId="0" fillId="0" borderId="11" xfId="0" applyNumberFormat="1" applyBorder="1"/>
    <xf numFmtId="0" fontId="20" fillId="16" borderId="0" xfId="0" applyFont="1" applyFill="1"/>
    <xf numFmtId="0" fontId="20" fillId="0" borderId="10" xfId="0" applyFont="1" applyBorder="1" applyAlignment="1">
      <alignment horizontal="center"/>
    </xf>
    <xf numFmtId="0" fontId="20" fillId="0" borderId="10" xfId="0" applyFont="1" applyBorder="1" applyAlignment="1">
      <alignment horizontal="left"/>
    </xf>
    <xf numFmtId="164" fontId="20" fillId="0" borderId="10" xfId="0" applyNumberFormat="1" applyFont="1" applyBorder="1" applyAlignment="1">
      <alignment horizontal="right"/>
    </xf>
    <xf numFmtId="164" fontId="20" fillId="0" borderId="10" xfId="0" applyNumberFormat="1" applyFont="1" applyBorder="1" applyAlignment="1">
      <alignment horizontal="right" vertical="top"/>
    </xf>
    <xf numFmtId="164" fontId="20" fillId="0" borderId="10" xfId="0" applyNumberFormat="1" applyFont="1" applyBorder="1" applyAlignment="1">
      <alignment horizontal="center" vertical="top"/>
    </xf>
    <xf numFmtId="0" fontId="20" fillId="17" borderId="0" xfId="0" applyFont="1" applyFill="1"/>
    <xf numFmtId="0" fontId="20" fillId="18" borderId="0" xfId="0" applyFont="1" applyFill="1"/>
    <xf numFmtId="164" fontId="20" fillId="0" borderId="10" xfId="0" applyNumberFormat="1" applyFont="1" applyBorder="1" applyAlignment="1">
      <alignment vertical="top"/>
    </xf>
    <xf numFmtId="164" fontId="27" fillId="0" borderId="10" xfId="0" applyNumberFormat="1" applyFont="1" applyBorder="1"/>
    <xf numFmtId="0" fontId="20" fillId="19" borderId="0" xfId="0" applyFont="1" applyFill="1"/>
    <xf numFmtId="164" fontId="20" fillId="0" borderId="10" xfId="0" applyNumberFormat="1" applyFont="1" applyBorder="1"/>
    <xf numFmtId="164" fontId="20" fillId="0" borderId="10" xfId="0" applyNumberFormat="1" applyFont="1" applyBorder="1" applyAlignment="1">
      <alignment horizontal="center"/>
    </xf>
    <xf numFmtId="0" fontId="20" fillId="0" borderId="0" xfId="0" applyFont="1" applyAlignment="1">
      <alignment horizontal="right"/>
    </xf>
    <xf numFmtId="0" fontId="20" fillId="15" borderId="0" xfId="0" applyFont="1" applyFill="1"/>
    <xf numFmtId="1" fontId="20" fillId="0" borderId="10" xfId="0" applyNumberFormat="1" applyFont="1" applyBorder="1" applyAlignment="1">
      <alignment horizontal="center"/>
    </xf>
    <xf numFmtId="164" fontId="20" fillId="0" borderId="10" xfId="0" applyNumberFormat="1" applyFont="1" applyBorder="1" applyAlignment="1">
      <alignment horizontal="left"/>
    </xf>
    <xf numFmtId="1" fontId="20" fillId="0" borderId="0" xfId="0" applyNumberFormat="1" applyFont="1"/>
    <xf numFmtId="0" fontId="20" fillId="20" borderId="0" xfId="0" applyFont="1" applyFill="1"/>
    <xf numFmtId="0" fontId="20" fillId="21" borderId="0" xfId="0" applyFont="1" applyFill="1"/>
    <xf numFmtId="0" fontId="20" fillId="22" borderId="0" xfId="0" applyFont="1" applyFill="1"/>
    <xf numFmtId="0" fontId="20" fillId="23" borderId="0" xfId="0" applyFont="1" applyFill="1"/>
    <xf numFmtId="164" fontId="31" fillId="0" borderId="10" xfId="0" applyNumberFormat="1" applyFont="1" applyBorder="1" applyAlignment="1">
      <alignment vertical="top"/>
    </xf>
    <xf numFmtId="164" fontId="31" fillId="0" borderId="10" xfId="0" applyNumberFormat="1" applyFont="1" applyBorder="1" applyAlignment="1">
      <alignment horizontal="center" vertical="top"/>
    </xf>
    <xf numFmtId="164" fontId="26" fillId="0" borderId="10" xfId="0" applyNumberFormat="1" applyFont="1" applyBorder="1" applyAlignment="1">
      <alignment horizontal="center"/>
    </xf>
    <xf numFmtId="164" fontId="31" fillId="0" borderId="10" xfId="0" applyNumberFormat="1" applyFont="1" applyBorder="1" applyAlignment="1">
      <alignment horizontal="right" vertical="top"/>
    </xf>
    <xf numFmtId="1" fontId="17" fillId="0" borderId="10" xfId="0" applyNumberFormat="1" applyFont="1" applyBorder="1" applyAlignment="1">
      <alignment horizontal="center"/>
    </xf>
    <xf numFmtId="0" fontId="27" fillId="0" borderId="10" xfId="0" applyFont="1" applyBorder="1"/>
    <xf numFmtId="164" fontId="25" fillId="0" borderId="10" xfId="0" applyNumberFormat="1" applyFont="1" applyBorder="1"/>
    <xf numFmtId="0" fontId="25" fillId="0" borderId="10" xfId="0" applyFont="1" applyBorder="1"/>
    <xf numFmtId="0" fontId="20" fillId="22" borderId="10" xfId="0" applyFont="1" applyFill="1" applyBorder="1"/>
    <xf numFmtId="0" fontId="20" fillId="23" borderId="10" xfId="0" applyFont="1" applyFill="1" applyBorder="1"/>
    <xf numFmtId="0" fontId="0" fillId="13" borderId="10" xfId="0" applyFill="1" applyBorder="1"/>
    <xf numFmtId="164" fontId="23" fillId="0" borderId="10" xfId="0" applyNumberFormat="1" applyFont="1" applyBorder="1"/>
    <xf numFmtId="0" fontId="0" fillId="14" borderId="10" xfId="0" applyFill="1" applyBorder="1"/>
    <xf numFmtId="0" fontId="20" fillId="16" borderId="10" xfId="0" applyFont="1" applyFill="1" applyBorder="1"/>
    <xf numFmtId="0" fontId="20" fillId="17" borderId="10" xfId="0" applyFont="1" applyFill="1" applyBorder="1"/>
    <xf numFmtId="0" fontId="20" fillId="18" borderId="10" xfId="0" applyFont="1" applyFill="1" applyBorder="1"/>
    <xf numFmtId="164" fontId="28" fillId="0" borderId="10" xfId="0" applyNumberFormat="1" applyFont="1" applyBorder="1" applyAlignment="1">
      <alignment horizontal="center"/>
    </xf>
    <xf numFmtId="0" fontId="20" fillId="19" borderId="10" xfId="0" applyFont="1" applyFill="1" applyBorder="1"/>
    <xf numFmtId="0" fontId="20" fillId="15" borderId="10" xfId="0" applyFont="1" applyFill="1" applyBorder="1"/>
    <xf numFmtId="0" fontId="20" fillId="20" borderId="10" xfId="0" applyFont="1" applyFill="1" applyBorder="1"/>
    <xf numFmtId="0" fontId="20" fillId="21" borderId="10" xfId="0" applyFont="1" applyFill="1" applyBorder="1"/>
    <xf numFmtId="164" fontId="28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164" fontId="37" fillId="0" borderId="10" xfId="0" applyNumberFormat="1" applyFont="1" applyBorder="1" applyAlignment="1">
      <alignment horizontal="center"/>
    </xf>
    <xf numFmtId="164" fontId="20" fillId="0" borderId="12" xfId="0" applyNumberFormat="1" applyFont="1" applyBorder="1" applyAlignment="1">
      <alignment horizontal="right"/>
    </xf>
    <xf numFmtId="164" fontId="20" fillId="0" borderId="12" xfId="0" applyNumberFormat="1" applyFont="1" applyBorder="1" applyAlignment="1">
      <alignment horizontal="right" vertical="top"/>
    </xf>
    <xf numFmtId="164" fontId="20" fillId="0" borderId="12" xfId="0" applyNumberFormat="1" applyFont="1" applyBorder="1" applyAlignment="1">
      <alignment horizontal="center" vertical="top"/>
    </xf>
    <xf numFmtId="164" fontId="27" fillId="0" borderId="1" xfId="0" applyNumberFormat="1" applyFont="1" applyBorder="1"/>
    <xf numFmtId="164" fontId="20" fillId="0" borderId="1" xfId="0" applyNumberFormat="1" applyFont="1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3" xfId="0" applyBorder="1"/>
    <xf numFmtId="0" fontId="20" fillId="18" borderId="4" xfId="0" applyFont="1" applyFill="1" applyBorder="1"/>
    <xf numFmtId="164" fontId="28" fillId="0" borderId="13" xfId="0" applyNumberFormat="1" applyFont="1" applyBorder="1" applyAlignment="1">
      <alignment horizontal="center"/>
    </xf>
    <xf numFmtId="0" fontId="20" fillId="19" borderId="4" xfId="0" applyFont="1" applyFill="1" applyBorder="1"/>
    <xf numFmtId="0" fontId="20" fillId="0" borderId="3" xfId="0" applyFont="1" applyBorder="1" applyAlignment="1">
      <alignment horizontal="right"/>
    </xf>
    <xf numFmtId="0" fontId="20" fillId="15" borderId="4" xfId="0" applyFont="1" applyFill="1" applyBorder="1"/>
    <xf numFmtId="1" fontId="20" fillId="0" borderId="3" xfId="0" applyNumberFormat="1" applyFont="1" applyBorder="1"/>
    <xf numFmtId="0" fontId="20" fillId="20" borderId="4" xfId="0" applyFont="1" applyFill="1" applyBorder="1"/>
    <xf numFmtId="0" fontId="0" fillId="14" borderId="4" xfId="0" applyFill="1" applyBorder="1"/>
    <xf numFmtId="0" fontId="20" fillId="16" borderId="4" xfId="0" applyFont="1" applyFill="1" applyBorder="1"/>
    <xf numFmtId="0" fontId="20" fillId="21" borderId="4" xfId="0" applyFont="1" applyFill="1" applyBorder="1"/>
    <xf numFmtId="0" fontId="0" fillId="13" borderId="4" xfId="0" applyFill="1" applyBorder="1"/>
    <xf numFmtId="0" fontId="20" fillId="17" borderId="4" xfId="0" applyFont="1" applyFill="1" applyBorder="1"/>
    <xf numFmtId="0" fontId="20" fillId="22" borderId="4" xfId="0" applyFont="1" applyFill="1" applyBorder="1"/>
    <xf numFmtId="0" fontId="0" fillId="0" borderId="4" xfId="0" applyBorder="1"/>
    <xf numFmtId="0" fontId="20" fillId="23" borderId="4" xfId="0" applyFont="1" applyFill="1" applyBorder="1"/>
    <xf numFmtId="164" fontId="20" fillId="0" borderId="1" xfId="0" applyNumberFormat="1" applyFont="1" applyBorder="1" applyAlignment="1">
      <alignment horizontal="right"/>
    </xf>
    <xf numFmtId="0" fontId="0" fillId="0" borderId="9" xfId="0" applyBorder="1"/>
    <xf numFmtId="0" fontId="20" fillId="0" borderId="9" xfId="0" applyFont="1" applyBorder="1" applyAlignment="1">
      <alignment horizontal="right"/>
    </xf>
    <xf numFmtId="1" fontId="20" fillId="0" borderId="9" xfId="0" applyNumberFormat="1" applyFont="1" applyBorder="1"/>
    <xf numFmtId="164" fontId="38" fillId="0" borderId="10" xfId="0" applyNumberFormat="1" applyFont="1" applyBorder="1" applyAlignment="1">
      <alignment horizontal="left" indent="1"/>
    </xf>
    <xf numFmtId="0" fontId="20" fillId="0" borderId="4" xfId="0" applyFont="1" applyBorder="1" applyAlignment="1">
      <alignment horizontal="center"/>
    </xf>
    <xf numFmtId="0" fontId="20" fillId="0" borderId="4" xfId="0" applyFont="1" applyBorder="1"/>
    <xf numFmtId="164" fontId="20" fillId="0" borderId="4" xfId="0" applyNumberFormat="1" applyFont="1" applyBorder="1" applyAlignment="1">
      <alignment horizontal="right"/>
    </xf>
    <xf numFmtId="164" fontId="28" fillId="0" borderId="1" xfId="0" applyNumberFormat="1" applyFont="1" applyBorder="1" applyAlignment="1">
      <alignment horizontal="center"/>
    </xf>
    <xf numFmtId="168" fontId="28" fillId="0" borderId="10" xfId="0" applyNumberFormat="1" applyFont="1" applyBorder="1" applyAlignment="1">
      <alignment horizontal="center"/>
    </xf>
    <xf numFmtId="164" fontId="27" fillId="0" borderId="10" xfId="0" applyNumberFormat="1" applyFont="1" applyBorder="1" applyAlignment="1">
      <alignment horizontal="center"/>
    </xf>
    <xf numFmtId="0" fontId="23" fillId="0" borderId="7" xfId="3" applyFont="1"/>
    <xf numFmtId="0" fontId="43" fillId="0" borderId="7" xfId="3" applyFont="1"/>
    <xf numFmtId="0" fontId="43" fillId="0" borderId="7" xfId="3" applyFont="1" applyAlignment="1">
      <alignment wrapText="1"/>
    </xf>
    <xf numFmtId="0" fontId="23" fillId="18" borderId="7" xfId="3" applyFont="1" applyFill="1"/>
    <xf numFmtId="0" fontId="23" fillId="0" borderId="7" xfId="3" applyFont="1" applyAlignment="1">
      <alignment horizontal="left"/>
    </xf>
    <xf numFmtId="0" fontId="29" fillId="0" borderId="7" xfId="3" applyFont="1"/>
    <xf numFmtId="0" fontId="1" fillId="0" borderId="7" xfId="3"/>
    <xf numFmtId="0" fontId="43" fillId="12" borderId="10" xfId="3" applyFont="1" applyFill="1" applyBorder="1"/>
    <xf numFmtId="0" fontId="43" fillId="12" borderId="10" xfId="3" applyFont="1" applyFill="1" applyBorder="1" applyAlignment="1">
      <alignment wrapText="1"/>
    </xf>
    <xf numFmtId="0" fontId="43" fillId="18" borderId="10" xfId="3" applyFont="1" applyFill="1" applyBorder="1"/>
    <xf numFmtId="0" fontId="43" fillId="4" borderId="10" xfId="3" applyFont="1" applyFill="1" applyBorder="1" applyAlignment="1">
      <alignment wrapText="1"/>
    </xf>
    <xf numFmtId="0" fontId="31" fillId="4" borderId="10" xfId="3" applyFont="1" applyFill="1" applyBorder="1"/>
    <xf numFmtId="0" fontId="31" fillId="4" borderId="10" xfId="3" applyFont="1" applyFill="1" applyBorder="1" applyAlignment="1">
      <alignment wrapText="1"/>
    </xf>
    <xf numFmtId="0" fontId="23" fillId="18" borderId="10" xfId="3" applyFont="1" applyFill="1" applyBorder="1"/>
    <xf numFmtId="0" fontId="23" fillId="12" borderId="10" xfId="3" applyFont="1" applyFill="1" applyBorder="1"/>
    <xf numFmtId="0" fontId="23" fillId="12" borderId="10" xfId="3" applyFont="1" applyFill="1" applyBorder="1" applyAlignment="1">
      <alignment wrapText="1"/>
    </xf>
    <xf numFmtId="0" fontId="23" fillId="12" borderId="7" xfId="3" applyFont="1" applyFill="1"/>
    <xf numFmtId="0" fontId="43" fillId="4" borderId="10" xfId="3" applyFont="1" applyFill="1" applyBorder="1" applyAlignment="1">
      <alignment horizontal="left"/>
    </xf>
    <xf numFmtId="0" fontId="23" fillId="0" borderId="10" xfId="3" applyFont="1" applyBorder="1"/>
    <xf numFmtId="0" fontId="23" fillId="0" borderId="10" xfId="3" applyFont="1" applyBorder="1" applyAlignment="1">
      <alignment horizontal="left"/>
    </xf>
    <xf numFmtId="0" fontId="43" fillId="4" borderId="10" xfId="3" applyFont="1" applyFill="1" applyBorder="1"/>
    <xf numFmtId="0" fontId="31" fillId="4" borderId="10" xfId="3" applyFont="1" applyFill="1" applyBorder="1" applyAlignment="1">
      <alignment horizontal="left"/>
    </xf>
    <xf numFmtId="0" fontId="31" fillId="12" borderId="10" xfId="3" applyFont="1" applyFill="1" applyBorder="1"/>
    <xf numFmtId="0" fontId="44" fillId="12" borderId="10" xfId="3" applyFont="1" applyFill="1" applyBorder="1" applyAlignment="1">
      <alignment wrapText="1"/>
    </xf>
    <xf numFmtId="0" fontId="43" fillId="12" borderId="10" xfId="3" applyFont="1" applyFill="1" applyBorder="1" applyAlignment="1">
      <alignment horizontal="center"/>
    </xf>
    <xf numFmtId="166" fontId="31" fillId="12" borderId="10" xfId="3" applyNumberFormat="1" applyFont="1" applyFill="1" applyBorder="1"/>
    <xf numFmtId="0" fontId="43" fillId="25" borderId="10" xfId="3" applyFont="1" applyFill="1" applyBorder="1" applyAlignment="1">
      <alignment horizontal="center"/>
    </xf>
    <xf numFmtId="0" fontId="23" fillId="0" borderId="7" xfId="3" applyFont="1" applyAlignment="1">
      <alignment vertical="top" wrapText="1"/>
    </xf>
    <xf numFmtId="0" fontId="43" fillId="12" borderId="12" xfId="3" applyFont="1" applyFill="1" applyBorder="1" applyAlignment="1">
      <alignment vertical="top" wrapText="1"/>
    </xf>
    <xf numFmtId="0" fontId="43" fillId="18" borderId="12" xfId="3" applyFont="1" applyFill="1" applyBorder="1" applyAlignment="1">
      <alignment vertical="top" wrapText="1"/>
    </xf>
    <xf numFmtId="0" fontId="43" fillId="4" borderId="12" xfId="3" applyFont="1" applyFill="1" applyBorder="1" applyAlignment="1">
      <alignment vertical="top" wrapText="1"/>
    </xf>
    <xf numFmtId="0" fontId="31" fillId="4" borderId="12" xfId="3" applyFont="1" applyFill="1" applyBorder="1" applyAlignment="1">
      <alignment vertical="top" wrapText="1"/>
    </xf>
    <xf numFmtId="0" fontId="44" fillId="4" borderId="12" xfId="3" applyFont="1" applyFill="1" applyBorder="1" applyAlignment="1">
      <alignment vertical="top" wrapText="1"/>
    </xf>
    <xf numFmtId="0" fontId="43" fillId="4" borderId="12" xfId="3" applyFont="1" applyFill="1" applyBorder="1" applyAlignment="1">
      <alignment horizontal="center" vertical="top" wrapText="1"/>
    </xf>
    <xf numFmtId="0" fontId="45" fillId="12" borderId="12" xfId="3" applyFont="1" applyFill="1" applyBorder="1" applyAlignment="1">
      <alignment horizontal="center" vertical="top" wrapText="1"/>
    </xf>
    <xf numFmtId="0" fontId="23" fillId="18" borderId="12" xfId="3" applyFont="1" applyFill="1" applyBorder="1" applyAlignment="1">
      <alignment vertical="top" wrapText="1"/>
    </xf>
    <xf numFmtId="0" fontId="23" fillId="12" borderId="12" xfId="3" applyFont="1" applyFill="1" applyBorder="1" applyAlignment="1">
      <alignment vertical="top" wrapText="1"/>
    </xf>
    <xf numFmtId="0" fontId="44" fillId="4" borderId="12" xfId="3" applyFont="1" applyFill="1" applyBorder="1" applyAlignment="1">
      <alignment horizontal="left" vertical="top" wrapText="1"/>
    </xf>
    <xf numFmtId="0" fontId="31" fillId="25" borderId="12" xfId="3" applyFont="1" applyFill="1" applyBorder="1" applyAlignment="1">
      <alignment vertical="top" wrapText="1"/>
    </xf>
    <xf numFmtId="0" fontId="43" fillId="4" borderId="12" xfId="3" applyFont="1" applyFill="1" applyBorder="1" applyAlignment="1">
      <alignment horizontal="left" vertical="top" wrapText="1"/>
    </xf>
    <xf numFmtId="0" fontId="43" fillId="25" borderId="12" xfId="3" applyFont="1" applyFill="1" applyBorder="1" applyAlignment="1">
      <alignment horizontal="center" vertical="top" wrapText="1"/>
    </xf>
    <xf numFmtId="0" fontId="43" fillId="12" borderId="12" xfId="3" applyFont="1" applyFill="1" applyBorder="1" applyAlignment="1">
      <alignment horizontal="center" vertical="top" wrapText="1"/>
    </xf>
    <xf numFmtId="166" fontId="43" fillId="12" borderId="12" xfId="3" applyNumberFormat="1" applyFont="1" applyFill="1" applyBorder="1" applyAlignment="1">
      <alignment vertical="top" wrapText="1"/>
    </xf>
    <xf numFmtId="0" fontId="29" fillId="0" borderId="7" xfId="3" applyFont="1" applyAlignment="1">
      <alignment vertical="top" wrapText="1"/>
    </xf>
    <xf numFmtId="0" fontId="29" fillId="7" borderId="7" xfId="3" applyFont="1" applyFill="1" applyAlignment="1">
      <alignment vertical="top" wrapText="1"/>
    </xf>
    <xf numFmtId="0" fontId="29" fillId="23" borderId="7" xfId="3" applyFont="1" applyFill="1" applyAlignment="1">
      <alignment vertical="top" wrapText="1"/>
    </xf>
    <xf numFmtId="0" fontId="29" fillId="26" borderId="7" xfId="3" applyFont="1" applyFill="1" applyAlignment="1">
      <alignment vertical="top" wrapText="1"/>
    </xf>
    <xf numFmtId="0" fontId="23" fillId="0" borderId="7" xfId="3" applyFont="1" applyAlignment="1">
      <alignment wrapText="1"/>
    </xf>
    <xf numFmtId="3" fontId="23" fillId="0" borderId="11" xfId="3" applyNumberFormat="1" applyFont="1" applyBorder="1"/>
    <xf numFmtId="0" fontId="46" fillId="0" borderId="14" xfId="3" applyFont="1" applyBorder="1"/>
    <xf numFmtId="0" fontId="45" fillId="27" borderId="15" xfId="3" applyFont="1" applyFill="1" applyBorder="1" applyAlignment="1">
      <alignment wrapText="1"/>
    </xf>
    <xf numFmtId="0" fontId="23" fillId="0" borderId="15" xfId="3" applyFont="1" applyBorder="1"/>
    <xf numFmtId="0" fontId="23" fillId="18" borderId="15" xfId="3" applyFont="1" applyFill="1" applyBorder="1"/>
    <xf numFmtId="0" fontId="47" fillId="0" borderId="15" xfId="3" applyFont="1" applyBorder="1"/>
    <xf numFmtId="0" fontId="23" fillId="0" borderId="15" xfId="3" applyFont="1" applyBorder="1" applyAlignment="1">
      <alignment horizontal="right"/>
    </xf>
    <xf numFmtId="0" fontId="48" fillId="0" borderId="15" xfId="3" applyFont="1" applyBorder="1"/>
    <xf numFmtId="0" fontId="31" fillId="0" borderId="15" xfId="3" applyFont="1" applyBorder="1" applyAlignment="1">
      <alignment horizontal="left"/>
    </xf>
    <xf numFmtId="166" fontId="31" fillId="0" borderId="15" xfId="3" applyNumberFormat="1" applyFont="1" applyBorder="1" applyAlignment="1">
      <alignment horizontal="left"/>
    </xf>
    <xf numFmtId="3" fontId="31" fillId="0" borderId="15" xfId="3" applyNumberFormat="1" applyFont="1" applyBorder="1"/>
    <xf numFmtId="0" fontId="31" fillId="0" borderId="15" xfId="3" applyFont="1" applyBorder="1"/>
    <xf numFmtId="0" fontId="31" fillId="0" borderId="15" xfId="3" applyFont="1" applyBorder="1" applyAlignment="1">
      <alignment horizontal="right"/>
    </xf>
    <xf numFmtId="1" fontId="22" fillId="0" borderId="15" xfId="3" applyNumberFormat="1" applyFont="1" applyBorder="1" applyAlignment="1">
      <alignment horizontal="center" vertical="top"/>
    </xf>
    <xf numFmtId="1" fontId="42" fillId="0" borderId="15" xfId="3" applyNumberFormat="1" applyFont="1" applyBorder="1" applyAlignment="1">
      <alignment horizontal="center" vertical="top"/>
    </xf>
    <xf numFmtId="0" fontId="48" fillId="0" borderId="15" xfId="3" applyFont="1" applyBorder="1" applyAlignment="1">
      <alignment horizontal="left"/>
    </xf>
    <xf numFmtId="0" fontId="22" fillId="0" borderId="15" xfId="3" applyFont="1" applyBorder="1" applyAlignment="1">
      <alignment horizontal="left" vertical="top"/>
    </xf>
    <xf numFmtId="0" fontId="43" fillId="0" borderId="15" xfId="3" applyFont="1" applyBorder="1" applyAlignment="1">
      <alignment horizontal="center"/>
    </xf>
    <xf numFmtId="166" fontId="31" fillId="0" borderId="15" xfId="3" applyNumberFormat="1" applyFont="1" applyBorder="1"/>
    <xf numFmtId="166" fontId="31" fillId="0" borderId="15" xfId="3" applyNumberFormat="1" applyFont="1" applyBorder="1" applyAlignment="1">
      <alignment horizontal="right"/>
    </xf>
    <xf numFmtId="1" fontId="22" fillId="0" borderId="15" xfId="3" applyNumberFormat="1" applyFont="1" applyBorder="1" applyAlignment="1">
      <alignment horizontal="right"/>
    </xf>
    <xf numFmtId="166" fontId="48" fillId="0" borderId="15" xfId="3" applyNumberFormat="1" applyFont="1" applyBorder="1" applyAlignment="1">
      <alignment horizontal="left"/>
    </xf>
    <xf numFmtId="0" fontId="43" fillId="0" borderId="15" xfId="3" applyFont="1" applyBorder="1" applyAlignment="1">
      <alignment horizontal="right"/>
    </xf>
    <xf numFmtId="0" fontId="43" fillId="0" borderId="16" xfId="3" applyFont="1" applyBorder="1" applyAlignment="1">
      <alignment horizontal="right"/>
    </xf>
    <xf numFmtId="0" fontId="27" fillId="0" borderId="7" xfId="3" applyFont="1"/>
    <xf numFmtId="166" fontId="27" fillId="0" borderId="7" xfId="3" applyNumberFormat="1" applyFont="1"/>
    <xf numFmtId="3" fontId="29" fillId="23" borderId="7" xfId="3" applyNumberFormat="1" applyFont="1" applyFill="1"/>
    <xf numFmtId="166" fontId="23" fillId="0" borderId="7" xfId="3" applyNumberFormat="1" applyFont="1"/>
    <xf numFmtId="0" fontId="46" fillId="0" borderId="17" xfId="3" applyFont="1" applyBorder="1"/>
    <xf numFmtId="0" fontId="45" fillId="28" borderId="10" xfId="3" applyFont="1" applyFill="1" applyBorder="1" applyAlignment="1">
      <alignment wrapText="1"/>
    </xf>
    <xf numFmtId="0" fontId="47" fillId="0" borderId="10" xfId="3" applyFont="1" applyBorder="1"/>
    <xf numFmtId="0" fontId="23" fillId="0" borderId="10" xfId="3" applyFont="1" applyBorder="1" applyAlignment="1">
      <alignment horizontal="right"/>
    </xf>
    <xf numFmtId="0" fontId="48" fillId="0" borderId="10" xfId="3" applyFont="1" applyBorder="1"/>
    <xf numFmtId="0" fontId="31" fillId="0" borderId="10" xfId="3" applyFont="1" applyBorder="1" applyAlignment="1">
      <alignment horizontal="left"/>
    </xf>
    <xf numFmtId="0" fontId="31" fillId="0" borderId="10" xfId="3" applyFont="1" applyBorder="1"/>
    <xf numFmtId="1" fontId="22" fillId="0" borderId="10" xfId="3" applyNumberFormat="1" applyFont="1" applyBorder="1" applyAlignment="1">
      <alignment horizontal="center" vertical="top"/>
    </xf>
    <xf numFmtId="1" fontId="42" fillId="0" borderId="10" xfId="3" applyNumberFormat="1" applyFont="1" applyBorder="1" applyAlignment="1">
      <alignment horizontal="center" vertical="top"/>
    </xf>
    <xf numFmtId="0" fontId="48" fillId="0" borderId="10" xfId="3" applyFont="1" applyBorder="1" applyAlignment="1">
      <alignment horizontal="left"/>
    </xf>
    <xf numFmtId="0" fontId="22" fillId="0" borderId="10" xfId="3" applyFont="1" applyBorder="1" applyAlignment="1">
      <alignment horizontal="left" vertical="top"/>
    </xf>
    <xf numFmtId="0" fontId="43" fillId="0" borderId="10" xfId="3" applyFont="1" applyBorder="1" applyAlignment="1">
      <alignment horizontal="center"/>
    </xf>
    <xf numFmtId="0" fontId="31" fillId="0" borderId="10" xfId="3" applyFont="1" applyBorder="1" applyAlignment="1">
      <alignment horizontal="right"/>
    </xf>
    <xf numFmtId="166" fontId="31" fillId="0" borderId="10" xfId="3" applyNumberFormat="1" applyFont="1" applyBorder="1" applyAlignment="1">
      <alignment horizontal="right"/>
    </xf>
    <xf numFmtId="1" fontId="22" fillId="0" borderId="10" xfId="3" applyNumberFormat="1" applyFont="1" applyBorder="1" applyAlignment="1">
      <alignment horizontal="right"/>
    </xf>
    <xf numFmtId="166" fontId="48" fillId="0" borderId="10" xfId="3" applyNumberFormat="1" applyFont="1" applyBorder="1" applyAlignment="1">
      <alignment horizontal="left"/>
    </xf>
    <xf numFmtId="166" fontId="31" fillId="0" borderId="10" xfId="3" applyNumberFormat="1" applyFont="1" applyBorder="1" applyAlignment="1">
      <alignment horizontal="left"/>
    </xf>
    <xf numFmtId="0" fontId="43" fillId="0" borderId="10" xfId="3" applyFont="1" applyBorder="1" applyAlignment="1">
      <alignment horizontal="right"/>
    </xf>
    <xf numFmtId="0" fontId="43" fillId="0" borderId="18" xfId="3" applyFont="1" applyBorder="1" applyAlignment="1">
      <alignment horizontal="right"/>
    </xf>
    <xf numFmtId="0" fontId="31" fillId="0" borderId="10" xfId="3" applyFont="1" applyBorder="1" applyAlignment="1">
      <alignment horizontal="right" wrapText="1"/>
    </xf>
    <xf numFmtId="0" fontId="47" fillId="0" borderId="10" xfId="3" applyFont="1" applyBorder="1" applyAlignment="1">
      <alignment horizontal="left"/>
    </xf>
    <xf numFmtId="166" fontId="31" fillId="0" borderId="10" xfId="3" applyNumberFormat="1" applyFont="1" applyBorder="1"/>
    <xf numFmtId="3" fontId="31" fillId="0" borderId="10" xfId="3" applyNumberFormat="1" applyFont="1" applyBorder="1" applyAlignment="1">
      <alignment horizontal="left"/>
    </xf>
    <xf numFmtId="0" fontId="42" fillId="0" borderId="10" xfId="3" applyFont="1" applyBorder="1" applyAlignment="1">
      <alignment horizontal="left" vertical="top"/>
    </xf>
    <xf numFmtId="166" fontId="48" fillId="0" borderId="10" xfId="3" applyNumberFormat="1" applyFont="1" applyBorder="1"/>
    <xf numFmtId="166" fontId="48" fillId="6" borderId="10" xfId="3" applyNumberFormat="1" applyFont="1" applyFill="1" applyBorder="1" applyAlignment="1">
      <alignment horizontal="left"/>
    </xf>
    <xf numFmtId="166" fontId="31" fillId="6" borderId="10" xfId="3" applyNumberFormat="1" applyFont="1" applyFill="1" applyBorder="1" applyAlignment="1">
      <alignment horizontal="left"/>
    </xf>
    <xf numFmtId="1" fontId="42" fillId="0" borderId="10" xfId="3" applyNumberFormat="1" applyFont="1" applyBorder="1" applyAlignment="1">
      <alignment horizontal="right"/>
    </xf>
    <xf numFmtId="1" fontId="42" fillId="0" borderId="18" xfId="3" applyNumberFormat="1" applyFont="1" applyBorder="1" applyAlignment="1">
      <alignment horizontal="right"/>
    </xf>
    <xf numFmtId="3" fontId="31" fillId="0" borderId="10" xfId="3" applyNumberFormat="1" applyFont="1" applyBorder="1" applyAlignment="1">
      <alignment horizontal="right"/>
    </xf>
    <xf numFmtId="0" fontId="45" fillId="27" borderId="10" xfId="3" applyFont="1" applyFill="1" applyBorder="1" applyAlignment="1">
      <alignment wrapText="1"/>
    </xf>
    <xf numFmtId="0" fontId="49" fillId="0" borderId="17" xfId="3" applyFont="1" applyBorder="1"/>
    <xf numFmtId="0" fontId="50" fillId="28" borderId="10" xfId="3" applyFont="1" applyFill="1" applyBorder="1" applyAlignment="1">
      <alignment wrapText="1"/>
    </xf>
    <xf numFmtId="0" fontId="51" fillId="0" borderId="10" xfId="3" applyFont="1" applyBorder="1"/>
    <xf numFmtId="0" fontId="51" fillId="18" borderId="10" xfId="3" applyFont="1" applyFill="1" applyBorder="1"/>
    <xf numFmtId="3" fontId="31" fillId="0" borderId="10" xfId="3" applyNumberFormat="1" applyFont="1" applyBorder="1" applyAlignment="1">
      <alignment horizontal="right" wrapText="1"/>
    </xf>
    <xf numFmtId="0" fontId="52" fillId="29" borderId="10" xfId="3" applyFont="1" applyFill="1" applyBorder="1" applyAlignment="1">
      <alignment horizontal="left"/>
    </xf>
    <xf numFmtId="0" fontId="53" fillId="10" borderId="10" xfId="3" applyFont="1" applyFill="1" applyBorder="1" applyAlignment="1">
      <alignment horizontal="left"/>
    </xf>
    <xf numFmtId="0" fontId="31" fillId="0" borderId="10" xfId="3" applyFont="1" applyBorder="1" applyAlignment="1">
      <alignment vertical="top"/>
    </xf>
    <xf numFmtId="3" fontId="31" fillId="0" borderId="10" xfId="3" applyNumberFormat="1" applyFont="1" applyBorder="1"/>
    <xf numFmtId="0" fontId="48" fillId="0" borderId="10" xfId="3" applyFont="1" applyBorder="1" applyAlignment="1">
      <alignment vertical="top"/>
    </xf>
    <xf numFmtId="0" fontId="47" fillId="0" borderId="17" xfId="3" applyFont="1" applyBorder="1"/>
    <xf numFmtId="0" fontId="45" fillId="0" borderId="17" xfId="3" applyFont="1" applyBorder="1"/>
    <xf numFmtId="0" fontId="45" fillId="0" borderId="10" xfId="3" applyFont="1" applyBorder="1" applyAlignment="1">
      <alignment wrapText="1"/>
    </xf>
    <xf numFmtId="0" fontId="43" fillId="0" borderId="10" xfId="3" applyFont="1" applyBorder="1"/>
    <xf numFmtId="0" fontId="43" fillId="0" borderId="10" xfId="3" applyFont="1" applyBorder="1" applyAlignment="1">
      <alignment horizontal="left"/>
    </xf>
    <xf numFmtId="166" fontId="43" fillId="0" borderId="10" xfId="3" applyNumberFormat="1" applyFont="1" applyBorder="1"/>
    <xf numFmtId="166" fontId="43" fillId="0" borderId="10" xfId="3" applyNumberFormat="1" applyFont="1" applyBorder="1" applyAlignment="1">
      <alignment horizontal="left"/>
    </xf>
    <xf numFmtId="166" fontId="43" fillId="0" borderId="10" xfId="3" applyNumberFormat="1" applyFont="1" applyBorder="1" applyAlignment="1">
      <alignment horizontal="right"/>
    </xf>
    <xf numFmtId="3" fontId="48" fillId="0" borderId="10" xfId="3" applyNumberFormat="1" applyFont="1" applyBorder="1" applyAlignment="1">
      <alignment horizontal="left"/>
    </xf>
    <xf numFmtId="43" fontId="31" fillId="0" borderId="10" xfId="3" applyNumberFormat="1" applyFont="1" applyBorder="1" applyAlignment="1">
      <alignment horizontal="right"/>
    </xf>
    <xf numFmtId="167" fontId="31" fillId="0" borderId="10" xfId="3" applyNumberFormat="1" applyFont="1" applyBorder="1" applyAlignment="1">
      <alignment horizontal="right"/>
    </xf>
    <xf numFmtId="167" fontId="31" fillId="0" borderId="10" xfId="3" applyNumberFormat="1" applyFont="1" applyBorder="1" applyAlignment="1">
      <alignment horizontal="left"/>
    </xf>
    <xf numFmtId="0" fontId="46" fillId="0" borderId="19" xfId="3" applyFont="1" applyBorder="1"/>
    <xf numFmtId="0" fontId="45" fillId="28" borderId="20" xfId="3" applyFont="1" applyFill="1" applyBorder="1" applyAlignment="1">
      <alignment wrapText="1"/>
    </xf>
    <xf numFmtId="0" fontId="23" fillId="0" borderId="20" xfId="3" applyFont="1" applyBorder="1"/>
    <xf numFmtId="0" fontId="23" fillId="18" borderId="20" xfId="3" applyFont="1" applyFill="1" applyBorder="1"/>
    <xf numFmtId="0" fontId="47" fillId="0" borderId="20" xfId="3" applyFont="1" applyBorder="1"/>
    <xf numFmtId="0" fontId="23" fillId="0" borderId="20" xfId="3" applyFont="1" applyBorder="1" applyAlignment="1">
      <alignment horizontal="right"/>
    </xf>
    <xf numFmtId="0" fontId="48" fillId="0" borderId="20" xfId="3" applyFont="1" applyBorder="1"/>
    <xf numFmtId="0" fontId="31" fillId="0" borderId="20" xfId="3" applyFont="1" applyBorder="1" applyAlignment="1">
      <alignment horizontal="left"/>
    </xf>
    <xf numFmtId="0" fontId="31" fillId="0" borderId="20" xfId="3" applyFont="1" applyBorder="1"/>
    <xf numFmtId="1" fontId="22" fillId="0" borderId="20" xfId="3" applyNumberFormat="1" applyFont="1" applyBorder="1" applyAlignment="1">
      <alignment horizontal="center" vertical="top"/>
    </xf>
    <xf numFmtId="1" fontId="42" fillId="0" borderId="20" xfId="3" applyNumberFormat="1" applyFont="1" applyBorder="1" applyAlignment="1">
      <alignment horizontal="center" vertical="top"/>
    </xf>
    <xf numFmtId="0" fontId="47" fillId="0" borderId="20" xfId="3" applyFont="1" applyBorder="1" applyAlignment="1">
      <alignment horizontal="left"/>
    </xf>
    <xf numFmtId="0" fontId="23" fillId="0" borderId="20" xfId="3" applyFont="1" applyBorder="1" applyAlignment="1">
      <alignment horizontal="left"/>
    </xf>
    <xf numFmtId="0" fontId="31" fillId="0" borderId="20" xfId="3" applyFont="1" applyBorder="1" applyAlignment="1">
      <alignment horizontal="right"/>
    </xf>
    <xf numFmtId="1" fontId="22" fillId="0" borderId="20" xfId="3" applyNumberFormat="1" applyFont="1" applyBorder="1" applyAlignment="1">
      <alignment horizontal="right"/>
    </xf>
    <xf numFmtId="0" fontId="48" fillId="0" borderId="20" xfId="3" applyFont="1" applyBorder="1" applyAlignment="1">
      <alignment horizontal="left"/>
    </xf>
    <xf numFmtId="166" fontId="31" fillId="0" borderId="20" xfId="3" applyNumberFormat="1" applyFont="1" applyBorder="1" applyAlignment="1">
      <alignment horizontal="left"/>
    </xf>
    <xf numFmtId="166" fontId="31" fillId="0" borderId="20" xfId="3" applyNumberFormat="1" applyFont="1" applyBorder="1" applyAlignment="1">
      <alignment horizontal="right"/>
    </xf>
    <xf numFmtId="166" fontId="48" fillId="0" borderId="20" xfId="3" applyNumberFormat="1" applyFont="1" applyBorder="1" applyAlignment="1">
      <alignment horizontal="left"/>
    </xf>
    <xf numFmtId="1" fontId="42" fillId="0" borderId="20" xfId="3" applyNumberFormat="1" applyFont="1" applyBorder="1" applyAlignment="1">
      <alignment horizontal="right"/>
    </xf>
    <xf numFmtId="1" fontId="42" fillId="0" borderId="21" xfId="3" applyNumberFormat="1" applyFont="1" applyBorder="1" applyAlignment="1">
      <alignment horizontal="right"/>
    </xf>
    <xf numFmtId="3" fontId="23" fillId="0" borderId="7" xfId="3" applyNumberFormat="1" applyFont="1"/>
    <xf numFmtId="0" fontId="46" fillId="0" borderId="7" xfId="3" applyFont="1"/>
    <xf numFmtId="0" fontId="45" fillId="28" borderId="7" xfId="3" applyFont="1" applyFill="1" applyAlignment="1">
      <alignment wrapText="1"/>
    </xf>
    <xf numFmtId="0" fontId="47" fillId="0" borderId="7" xfId="3" applyFont="1"/>
    <xf numFmtId="0" fontId="23" fillId="0" borderId="7" xfId="3" applyFont="1" applyAlignment="1">
      <alignment horizontal="right"/>
    </xf>
    <xf numFmtId="0" fontId="48" fillId="0" borderId="7" xfId="3" applyFont="1"/>
    <xf numFmtId="0" fontId="31" fillId="0" borderId="7" xfId="3" applyFont="1" applyAlignment="1">
      <alignment horizontal="left"/>
    </xf>
    <xf numFmtId="0" fontId="31" fillId="0" borderId="7" xfId="3" applyFont="1"/>
    <xf numFmtId="1" fontId="22" fillId="0" borderId="7" xfId="3" applyNumberFormat="1" applyFont="1" applyAlignment="1">
      <alignment horizontal="center" vertical="top"/>
    </xf>
    <xf numFmtId="1" fontId="42" fillId="0" borderId="7" xfId="3" applyNumberFormat="1" applyFont="1" applyAlignment="1">
      <alignment horizontal="center" vertical="top"/>
    </xf>
    <xf numFmtId="0" fontId="47" fillId="0" borderId="7" xfId="3" applyFont="1" applyAlignment="1">
      <alignment horizontal="left"/>
    </xf>
    <xf numFmtId="0" fontId="31" fillId="0" borderId="7" xfId="3" applyFont="1" applyAlignment="1">
      <alignment horizontal="right"/>
    </xf>
    <xf numFmtId="1" fontId="22" fillId="0" borderId="7" xfId="3" applyNumberFormat="1" applyFont="1" applyAlignment="1">
      <alignment horizontal="right"/>
    </xf>
    <xf numFmtId="0" fontId="48" fillId="0" borderId="7" xfId="3" applyFont="1" applyAlignment="1">
      <alignment horizontal="left"/>
    </xf>
    <xf numFmtId="166" fontId="31" fillId="0" borderId="7" xfId="3" applyNumberFormat="1" applyFont="1" applyAlignment="1">
      <alignment horizontal="left"/>
    </xf>
    <xf numFmtId="166" fontId="31" fillId="0" borderId="7" xfId="3" applyNumberFormat="1" applyFont="1" applyAlignment="1">
      <alignment horizontal="right"/>
    </xf>
    <xf numFmtId="166" fontId="48" fillId="0" borderId="7" xfId="3" applyNumberFormat="1" applyFont="1" applyAlignment="1">
      <alignment horizontal="left"/>
    </xf>
    <xf numFmtId="1" fontId="42" fillId="0" borderId="7" xfId="3" applyNumberFormat="1" applyFont="1" applyAlignment="1">
      <alignment horizontal="right"/>
    </xf>
    <xf numFmtId="0" fontId="45" fillId="0" borderId="7" xfId="3" applyFont="1"/>
    <xf numFmtId="0" fontId="45" fillId="0" borderId="7" xfId="3" applyFont="1" applyAlignment="1">
      <alignment wrapText="1"/>
    </xf>
    <xf numFmtId="0" fontId="48" fillId="0" borderId="8" xfId="3" applyFont="1" applyBorder="1"/>
    <xf numFmtId="3" fontId="29" fillId="0" borderId="7" xfId="3" applyNumberFormat="1" applyFont="1"/>
    <xf numFmtId="0" fontId="45" fillId="0" borderId="10" xfId="3" applyFont="1" applyBorder="1"/>
    <xf numFmtId="0" fontId="45" fillId="0" borderId="10" xfId="3" applyFont="1" applyBorder="1" applyAlignment="1">
      <alignment horizontal="left"/>
    </xf>
    <xf numFmtId="0" fontId="45" fillId="0" borderId="10" xfId="3" applyFont="1" applyBorder="1" applyAlignment="1">
      <alignment horizontal="right"/>
    </xf>
    <xf numFmtId="0" fontId="29" fillId="0" borderId="10" xfId="3" applyFont="1" applyBorder="1"/>
    <xf numFmtId="166" fontId="29" fillId="0" borderId="10" xfId="3" applyNumberFormat="1" applyFont="1" applyBorder="1"/>
    <xf numFmtId="166" fontId="29" fillId="23" borderId="10" xfId="3" applyNumberFormat="1" applyFont="1" applyFill="1" applyBorder="1"/>
    <xf numFmtId="0" fontId="15" fillId="0" borderId="10" xfId="3" applyFont="1" applyBorder="1"/>
    <xf numFmtId="0" fontId="54" fillId="0" borderId="10" xfId="3" applyFont="1" applyBorder="1"/>
    <xf numFmtId="0" fontId="55" fillId="0" borderId="10" xfId="3" applyFont="1" applyBorder="1"/>
    <xf numFmtId="0" fontId="55" fillId="0" borderId="10" xfId="3" applyFont="1" applyBorder="1" applyAlignment="1">
      <alignment wrapText="1"/>
    </xf>
    <xf numFmtId="0" fontId="56" fillId="0" borderId="10" xfId="3" applyFont="1" applyBorder="1"/>
    <xf numFmtId="0" fontId="55" fillId="0" borderId="10" xfId="3" applyFont="1" applyBorder="1" applyAlignment="1">
      <alignment horizontal="left"/>
    </xf>
    <xf numFmtId="0" fontId="57" fillId="0" borderId="10" xfId="3" applyFont="1" applyBorder="1"/>
    <xf numFmtId="166" fontId="57" fillId="0" borderId="10" xfId="3" applyNumberFormat="1" applyFont="1" applyBorder="1"/>
    <xf numFmtId="166" fontId="57" fillId="23" borderId="10" xfId="3" applyNumberFormat="1" applyFont="1" applyFill="1" applyBorder="1"/>
    <xf numFmtId="0" fontId="55" fillId="0" borderId="7" xfId="3" applyFont="1"/>
    <xf numFmtId="0" fontId="43" fillId="0" borderId="3" xfId="3" applyFont="1" applyBorder="1"/>
    <xf numFmtId="0" fontId="27" fillId="0" borderId="7" xfId="4" applyNumberFormat="1" applyFont="1"/>
    <xf numFmtId="0" fontId="58" fillId="0" borderId="7" xfId="3" applyFont="1"/>
    <xf numFmtId="0" fontId="61" fillId="0" borderId="7" xfId="5" applyFont="1" applyAlignment="1">
      <alignment horizontal="right"/>
    </xf>
    <xf numFmtId="0" fontId="27" fillId="0" borderId="7" xfId="5" applyFont="1"/>
    <xf numFmtId="0" fontId="16" fillId="0" borderId="7" xfId="5"/>
    <xf numFmtId="0" fontId="57" fillId="4" borderId="1" xfId="5" applyFont="1" applyFill="1" applyBorder="1"/>
    <xf numFmtId="0" fontId="57" fillId="4" borderId="1" xfId="5" applyFont="1" applyFill="1" applyBorder="1" applyAlignment="1">
      <alignment horizontal="right"/>
    </xf>
    <xf numFmtId="0" fontId="57" fillId="4" borderId="1" xfId="5" applyFont="1" applyFill="1" applyBorder="1" applyAlignment="1">
      <alignment horizontal="center"/>
    </xf>
    <xf numFmtId="0" fontId="57" fillId="4" borderId="1" xfId="5" applyFont="1" applyFill="1" applyBorder="1" applyAlignment="1">
      <alignment wrapText="1"/>
    </xf>
    <xf numFmtId="0" fontId="62" fillId="0" borderId="22" xfId="5" applyFont="1" applyBorder="1" applyAlignment="1">
      <alignment wrapText="1"/>
    </xf>
    <xf numFmtId="0" fontId="62" fillId="30" borderId="22" xfId="5" applyFont="1" applyFill="1" applyBorder="1" applyAlignment="1">
      <alignment horizontal="center" wrapText="1"/>
    </xf>
    <xf numFmtId="0" fontId="63" fillId="0" borderId="1" xfId="5" applyFont="1" applyBorder="1"/>
    <xf numFmtId="0" fontId="57" fillId="0" borderId="1" xfId="5" applyFont="1" applyBorder="1" applyAlignment="1">
      <alignment horizontal="right"/>
    </xf>
    <xf numFmtId="0" fontId="62" fillId="0" borderId="23" xfId="5" applyFont="1" applyBorder="1" applyAlignment="1">
      <alignment wrapText="1"/>
    </xf>
    <xf numFmtId="0" fontId="62" fillId="30" borderId="23" xfId="5" applyFont="1" applyFill="1" applyBorder="1" applyAlignment="1">
      <alignment horizontal="center" wrapText="1"/>
    </xf>
    <xf numFmtId="0" fontId="61" fillId="0" borderId="1" xfId="5" applyFont="1" applyBorder="1" applyAlignment="1">
      <alignment horizontal="right"/>
    </xf>
    <xf numFmtId="0" fontId="27" fillId="0" borderId="1" xfId="5" applyFont="1" applyBorder="1"/>
    <xf numFmtId="2" fontId="16" fillId="0" borderId="7" xfId="5" applyNumberFormat="1"/>
    <xf numFmtId="0" fontId="62" fillId="0" borderId="7" xfId="5" applyFont="1" applyAlignment="1">
      <alignment wrapText="1"/>
    </xf>
    <xf numFmtId="0" fontId="62" fillId="30" borderId="7" xfId="5" applyFont="1" applyFill="1" applyAlignment="1">
      <alignment horizontal="center" wrapText="1"/>
    </xf>
    <xf numFmtId="0" fontId="64" fillId="0" borderId="7" xfId="5" applyFont="1"/>
    <xf numFmtId="0" fontId="27" fillId="0" borderId="7" xfId="5" applyFont="1" applyAlignment="1">
      <alignment horizontal="center"/>
    </xf>
    <xf numFmtId="0" fontId="61" fillId="0" borderId="1" xfId="5" applyFont="1" applyBorder="1" applyAlignment="1">
      <alignment horizontal="right" wrapText="1"/>
    </xf>
    <xf numFmtId="0" fontId="27" fillId="0" borderId="1" xfId="5" applyFont="1" applyBorder="1" applyAlignment="1">
      <alignment horizontal="right"/>
    </xf>
    <xf numFmtId="0" fontId="61" fillId="0" borderId="1" xfId="5" applyFont="1" applyBorder="1" applyAlignment="1">
      <alignment horizontal="center"/>
    </xf>
    <xf numFmtId="0" fontId="27" fillId="0" borderId="1" xfId="5" applyFont="1" applyBorder="1" applyAlignment="1">
      <alignment horizontal="right" wrapText="1"/>
    </xf>
    <xf numFmtId="0" fontId="61" fillId="8" borderId="1" xfId="5" applyFont="1" applyFill="1" applyBorder="1" applyAlignment="1">
      <alignment horizontal="right" wrapText="1"/>
    </xf>
    <xf numFmtId="0" fontId="61" fillId="5" borderId="1" xfId="5" applyFont="1" applyFill="1" applyBorder="1" applyAlignment="1">
      <alignment horizontal="right"/>
    </xf>
    <xf numFmtId="0" fontId="16" fillId="0" borderId="23" xfId="5" applyBorder="1"/>
    <xf numFmtId="0" fontId="27" fillId="0" borderId="23" xfId="5" applyFont="1" applyBorder="1"/>
    <xf numFmtId="0" fontId="61" fillId="6" borderId="1" xfId="5" applyFont="1" applyFill="1" applyBorder="1" applyAlignment="1">
      <alignment horizontal="right"/>
    </xf>
    <xf numFmtId="0" fontId="27" fillId="0" borderId="7" xfId="5" applyFont="1" applyAlignment="1">
      <alignment horizontal="left"/>
    </xf>
    <xf numFmtId="0" fontId="16" fillId="0" borderId="7" xfId="5" applyAlignment="1">
      <alignment horizontal="left"/>
    </xf>
    <xf numFmtId="0" fontId="27" fillId="0" borderId="7" xfId="0" applyFont="1" applyBorder="1" applyAlignment="1">
      <alignment horizontal="center"/>
    </xf>
    <xf numFmtId="0" fontId="61" fillId="0" borderId="1" xfId="0" applyFont="1" applyBorder="1" applyAlignment="1">
      <alignment horizontal="right"/>
    </xf>
    <xf numFmtId="0" fontId="61" fillId="0" borderId="1" xfId="0" applyFont="1" applyBorder="1" applyAlignment="1">
      <alignment horizontal="center"/>
    </xf>
    <xf numFmtId="0" fontId="61" fillId="0" borderId="7" xfId="0" applyFont="1" applyBorder="1" applyAlignment="1">
      <alignment horizontal="right"/>
    </xf>
    <xf numFmtId="0" fontId="43" fillId="4" borderId="10" xfId="0" applyFont="1" applyFill="1" applyBorder="1" applyAlignment="1">
      <alignment wrapText="1"/>
    </xf>
    <xf numFmtId="0" fontId="31" fillId="4" borderId="10" xfId="0" applyFont="1" applyFill="1" applyBorder="1"/>
    <xf numFmtId="0" fontId="31" fillId="4" borderId="10" xfId="0" applyFont="1" applyFill="1" applyBorder="1" applyAlignment="1">
      <alignment wrapText="1"/>
    </xf>
    <xf numFmtId="0" fontId="43" fillId="4" borderId="12" xfId="0" applyFont="1" applyFill="1" applyBorder="1" applyAlignment="1">
      <alignment vertical="top" wrapText="1"/>
    </xf>
    <xf numFmtId="0" fontId="31" fillId="4" borderId="12" xfId="0" applyFont="1" applyFill="1" applyBorder="1" applyAlignment="1">
      <alignment vertical="top" wrapText="1"/>
    </xf>
    <xf numFmtId="0" fontId="44" fillId="4" borderId="12" xfId="0" applyFont="1" applyFill="1" applyBorder="1" applyAlignment="1">
      <alignment vertical="top" wrapText="1"/>
    </xf>
    <xf numFmtId="0" fontId="43" fillId="4" borderId="12" xfId="0" applyFont="1" applyFill="1" applyBorder="1" applyAlignment="1">
      <alignment horizontal="center" vertical="top" wrapText="1"/>
    </xf>
    <xf numFmtId="0" fontId="45" fillId="12" borderId="12" xfId="0" applyFont="1" applyFill="1" applyBorder="1" applyAlignment="1">
      <alignment horizontal="center" vertical="top" wrapText="1"/>
    </xf>
    <xf numFmtId="0" fontId="47" fillId="0" borderId="15" xfId="0" applyFont="1" applyBorder="1"/>
    <xf numFmtId="0" fontId="23" fillId="0" borderId="15" xfId="0" applyFont="1" applyBorder="1"/>
    <xf numFmtId="0" fontId="23" fillId="0" borderId="15" xfId="0" applyFont="1" applyBorder="1" applyAlignment="1">
      <alignment horizontal="right"/>
    </xf>
    <xf numFmtId="0" fontId="47" fillId="0" borderId="10" xfId="0" applyFont="1" applyBorder="1"/>
    <xf numFmtId="0" fontId="23" fillId="0" borderId="10" xfId="0" applyFont="1" applyBorder="1"/>
    <xf numFmtId="0" fontId="23" fillId="0" borderId="10" xfId="0" applyFont="1" applyBorder="1" applyAlignment="1">
      <alignment horizontal="right"/>
    </xf>
    <xf numFmtId="0" fontId="51" fillId="0" borderId="10" xfId="0" applyFont="1" applyBorder="1"/>
    <xf numFmtId="0" fontId="23" fillId="12" borderId="10" xfId="0" applyFont="1" applyFill="1" applyBorder="1"/>
    <xf numFmtId="0" fontId="23" fillId="12" borderId="10" xfId="0" applyFont="1" applyFill="1" applyBorder="1" applyAlignment="1">
      <alignment wrapText="1"/>
    </xf>
    <xf numFmtId="0" fontId="23" fillId="12" borderId="12" xfId="0" applyFont="1" applyFill="1" applyBorder="1" applyAlignment="1">
      <alignment vertical="top" wrapText="1"/>
    </xf>
    <xf numFmtId="0" fontId="42" fillId="0" borderId="10" xfId="0" applyFont="1" applyBorder="1" applyAlignment="1">
      <alignment horizontal="left" vertical="top"/>
    </xf>
    <xf numFmtId="1" fontId="42" fillId="0" borderId="10" xfId="0" applyNumberFormat="1" applyFont="1" applyBorder="1" applyAlignment="1">
      <alignment horizontal="center" vertical="top"/>
    </xf>
    <xf numFmtId="0" fontId="23" fillId="12" borderId="0" xfId="0" applyFont="1" applyFill="1"/>
    <xf numFmtId="0" fontId="48" fillId="0" borderId="15" xfId="0" applyFont="1" applyBorder="1"/>
    <xf numFmtId="0" fontId="31" fillId="0" borderId="15" xfId="0" applyFont="1" applyBorder="1" applyAlignment="1">
      <alignment horizontal="left"/>
    </xf>
    <xf numFmtId="166" fontId="31" fillId="0" borderId="15" xfId="0" applyNumberFormat="1" applyFont="1" applyBorder="1" applyAlignment="1">
      <alignment horizontal="left"/>
    </xf>
    <xf numFmtId="3" fontId="31" fillId="0" borderId="15" xfId="0" applyNumberFormat="1" applyFont="1" applyBorder="1"/>
    <xf numFmtId="0" fontId="31" fillId="0" borderId="15" xfId="0" applyFont="1" applyBorder="1"/>
    <xf numFmtId="0" fontId="31" fillId="0" borderId="15" xfId="0" applyFont="1" applyBorder="1" applyAlignment="1">
      <alignment horizontal="right"/>
    </xf>
    <xf numFmtId="1" fontId="22" fillId="0" borderId="15" xfId="0" applyNumberFormat="1" applyFont="1" applyBorder="1" applyAlignment="1">
      <alignment horizontal="center" vertical="top"/>
    </xf>
    <xf numFmtId="1" fontId="42" fillId="0" borderId="15" xfId="0" applyNumberFormat="1" applyFont="1" applyBorder="1" applyAlignment="1">
      <alignment horizontal="center" vertical="top"/>
    </xf>
    <xf numFmtId="0" fontId="48" fillId="0" borderId="10" xfId="0" applyFont="1" applyBorder="1"/>
    <xf numFmtId="0" fontId="31" fillId="0" borderId="10" xfId="0" applyFont="1" applyBorder="1" applyAlignment="1">
      <alignment horizontal="left"/>
    </xf>
    <xf numFmtId="0" fontId="31" fillId="0" borderId="10" xfId="0" applyFont="1" applyBorder="1"/>
    <xf numFmtId="1" fontId="22" fillId="0" borderId="10" xfId="0" applyNumberFormat="1" applyFont="1" applyBorder="1" applyAlignment="1">
      <alignment horizontal="center" vertical="top"/>
    </xf>
    <xf numFmtId="0" fontId="31" fillId="0" borderId="10" xfId="0" applyFont="1" applyBorder="1" applyAlignment="1">
      <alignment horizontal="right" wrapText="1"/>
    </xf>
    <xf numFmtId="0" fontId="31" fillId="0" borderId="10" xfId="0" applyFont="1" applyBorder="1" applyAlignment="1">
      <alignment horizontal="right"/>
    </xf>
    <xf numFmtId="0" fontId="23" fillId="0" borderId="10" xfId="0" applyFont="1" applyBorder="1" applyAlignment="1">
      <alignment horizontal="left"/>
    </xf>
    <xf numFmtId="166" fontId="31" fillId="0" borderId="10" xfId="0" applyNumberFormat="1" applyFont="1" applyBorder="1" applyAlignment="1">
      <alignment horizontal="left"/>
    </xf>
    <xf numFmtId="3" fontId="31" fillId="0" borderId="10" xfId="0" applyNumberFormat="1" applyFont="1" applyBorder="1" applyAlignment="1">
      <alignment horizontal="right" wrapText="1"/>
    </xf>
    <xf numFmtId="0" fontId="31" fillId="0" borderId="10" xfId="0" applyFont="1" applyBorder="1" applyAlignment="1">
      <alignment vertical="top"/>
    </xf>
    <xf numFmtId="3" fontId="31" fillId="0" borderId="10" xfId="0" applyNumberFormat="1" applyFont="1" applyBorder="1"/>
    <xf numFmtId="0" fontId="43" fillId="0" borderId="10" xfId="0" applyFont="1" applyBorder="1"/>
    <xf numFmtId="0" fontId="43" fillId="4" borderId="10" xfId="0" applyFont="1" applyFill="1" applyBorder="1" applyAlignment="1">
      <alignment horizontal="left"/>
    </xf>
    <xf numFmtId="0" fontId="44" fillId="4" borderId="12" xfId="0" applyFont="1" applyFill="1" applyBorder="1" applyAlignment="1">
      <alignment horizontal="left" vertical="top" wrapText="1"/>
    </xf>
    <xf numFmtId="0" fontId="48" fillId="0" borderId="15" xfId="0" applyFont="1" applyBorder="1" applyAlignment="1">
      <alignment horizontal="left"/>
    </xf>
    <xf numFmtId="0" fontId="22" fillId="0" borderId="15" xfId="0" applyFont="1" applyBorder="1" applyAlignment="1">
      <alignment horizontal="left" vertical="top"/>
    </xf>
    <xf numFmtId="0" fontId="43" fillId="0" borderId="15" xfId="0" applyFont="1" applyBorder="1" applyAlignment="1">
      <alignment horizontal="center"/>
    </xf>
    <xf numFmtId="0" fontId="48" fillId="0" borderId="10" xfId="0" applyFont="1" applyBorder="1" applyAlignment="1">
      <alignment horizontal="left"/>
    </xf>
    <xf numFmtId="0" fontId="47" fillId="0" borderId="10" xfId="0" applyFont="1" applyBorder="1" applyAlignment="1">
      <alignment horizontal="left"/>
    </xf>
    <xf numFmtId="0" fontId="52" fillId="29" borderId="10" xfId="0" applyFont="1" applyFill="1" applyBorder="1" applyAlignment="1">
      <alignment horizontal="left"/>
    </xf>
    <xf numFmtId="166" fontId="48" fillId="0" borderId="10" xfId="0" applyNumberFormat="1" applyFont="1" applyBorder="1" applyAlignment="1">
      <alignment horizontal="left"/>
    </xf>
    <xf numFmtId="3" fontId="31" fillId="0" borderId="10" xfId="0" applyNumberFormat="1" applyFont="1" applyBorder="1" applyAlignment="1">
      <alignment horizontal="left"/>
    </xf>
    <xf numFmtId="0" fontId="48" fillId="0" borderId="10" xfId="0" applyFont="1" applyBorder="1" applyAlignment="1">
      <alignment vertical="top"/>
    </xf>
    <xf numFmtId="0" fontId="43" fillId="0" borderId="10" xfId="0" applyFont="1" applyBorder="1" applyAlignment="1">
      <alignment horizontal="left"/>
    </xf>
    <xf numFmtId="3" fontId="48" fillId="0" borderId="10" xfId="0" applyNumberFormat="1" applyFont="1" applyBorder="1" applyAlignment="1">
      <alignment horizontal="left"/>
    </xf>
    <xf numFmtId="0" fontId="43" fillId="25" borderId="12" xfId="0" applyFont="1" applyFill="1" applyBorder="1" applyAlignment="1">
      <alignment vertical="top" wrapText="1"/>
    </xf>
    <xf numFmtId="0" fontId="43" fillId="4" borderId="12" xfId="0" applyFont="1" applyFill="1" applyBorder="1" applyAlignment="1">
      <alignment horizontal="left" vertical="top" wrapText="1"/>
    </xf>
    <xf numFmtId="0" fontId="43" fillId="25" borderId="12" xfId="0" applyFont="1" applyFill="1" applyBorder="1" applyAlignment="1">
      <alignment horizontal="center" vertical="top" wrapText="1"/>
    </xf>
    <xf numFmtId="166" fontId="31" fillId="0" borderId="10" xfId="0" applyNumberFormat="1" applyFont="1" applyBorder="1"/>
    <xf numFmtId="166" fontId="48" fillId="0" borderId="10" xfId="0" applyNumberFormat="1" applyFont="1" applyBorder="1"/>
    <xf numFmtId="166" fontId="31" fillId="0" borderId="10" xfId="0" applyNumberFormat="1" applyFont="1" applyBorder="1" applyAlignment="1">
      <alignment horizontal="right"/>
    </xf>
    <xf numFmtId="0" fontId="43" fillId="12" borderId="12" xfId="0" applyFont="1" applyFill="1" applyBorder="1" applyAlignment="1">
      <alignment vertical="top" wrapText="1"/>
    </xf>
    <xf numFmtId="0" fontId="43" fillId="12" borderId="12" xfId="0" applyFont="1" applyFill="1" applyBorder="1" applyAlignment="1">
      <alignment horizontal="center" vertical="top" wrapText="1"/>
    </xf>
    <xf numFmtId="1" fontId="22" fillId="0" borderId="10" xfId="0" applyNumberFormat="1" applyFont="1" applyBorder="1" applyAlignment="1">
      <alignment horizontal="right"/>
    </xf>
    <xf numFmtId="3" fontId="31" fillId="0" borderId="10" xfId="0" applyNumberFormat="1" applyFont="1" applyBorder="1" applyAlignment="1">
      <alignment horizontal="right"/>
    </xf>
    <xf numFmtId="0" fontId="43" fillId="0" borderId="10" xfId="0" applyFont="1" applyBorder="1" applyAlignment="1">
      <alignment horizontal="right"/>
    </xf>
    <xf numFmtId="166" fontId="31" fillId="0" borderId="15" xfId="0" applyNumberFormat="1" applyFont="1" applyBorder="1" applyAlignment="1">
      <alignment horizontal="right"/>
    </xf>
    <xf numFmtId="1" fontId="22" fillId="0" borderId="15" xfId="0" applyNumberFormat="1" applyFont="1" applyBorder="1" applyAlignment="1">
      <alignment horizontal="right"/>
    </xf>
    <xf numFmtId="166" fontId="43" fillId="0" borderId="10" xfId="0" applyNumberFormat="1" applyFont="1" applyBorder="1"/>
    <xf numFmtId="166" fontId="43" fillId="0" borderId="10" xfId="0" applyNumberFormat="1" applyFont="1" applyBorder="1" applyAlignment="1">
      <alignment horizontal="left"/>
    </xf>
    <xf numFmtId="166" fontId="43" fillId="0" borderId="10" xfId="0" applyNumberFormat="1" applyFont="1" applyBorder="1" applyAlignment="1">
      <alignment horizontal="right"/>
    </xf>
    <xf numFmtId="167" fontId="31" fillId="0" borderId="10" xfId="0" applyNumberFormat="1" applyFont="1" applyBorder="1" applyAlignment="1">
      <alignment horizontal="right"/>
    </xf>
    <xf numFmtId="0" fontId="43" fillId="4" borderId="10" xfId="0" applyFont="1" applyFill="1" applyBorder="1"/>
    <xf numFmtId="0" fontId="31" fillId="4" borderId="10" xfId="0" applyFont="1" applyFill="1" applyBorder="1" applyAlignment="1">
      <alignment horizontal="left"/>
    </xf>
    <xf numFmtId="166" fontId="48" fillId="0" borderId="15" xfId="0" applyNumberFormat="1" applyFont="1" applyBorder="1" applyAlignment="1">
      <alignment horizontal="left"/>
    </xf>
    <xf numFmtId="0" fontId="43" fillId="0" borderId="15" xfId="0" applyFont="1" applyBorder="1" applyAlignment="1">
      <alignment horizontal="right"/>
    </xf>
    <xf numFmtId="0" fontId="53" fillId="0" borderId="10" xfId="0" applyFont="1" applyBorder="1" applyAlignment="1">
      <alignment horizontal="left"/>
    </xf>
    <xf numFmtId="0" fontId="31" fillId="12" borderId="10" xfId="0" applyFont="1" applyFill="1" applyBorder="1"/>
    <xf numFmtId="0" fontId="44" fillId="12" borderId="10" xfId="0" applyFont="1" applyFill="1" applyBorder="1" applyAlignment="1">
      <alignment wrapText="1"/>
    </xf>
    <xf numFmtId="0" fontId="43" fillId="12" borderId="10" xfId="0" applyFont="1" applyFill="1" applyBorder="1" applyAlignment="1">
      <alignment horizontal="center"/>
    </xf>
    <xf numFmtId="166" fontId="31" fillId="12" borderId="10" xfId="0" applyNumberFormat="1" applyFont="1" applyFill="1" applyBorder="1"/>
    <xf numFmtId="0" fontId="43" fillId="25" borderId="10" xfId="0" applyFont="1" applyFill="1" applyBorder="1" applyAlignment="1">
      <alignment horizontal="center"/>
    </xf>
    <xf numFmtId="166" fontId="48" fillId="6" borderId="10" xfId="0" applyNumberFormat="1" applyFont="1" applyFill="1" applyBorder="1" applyAlignment="1">
      <alignment horizontal="left"/>
    </xf>
    <xf numFmtId="166" fontId="31" fillId="6" borderId="10" xfId="0" applyNumberFormat="1" applyFont="1" applyFill="1" applyBorder="1" applyAlignment="1">
      <alignment horizontal="left"/>
    </xf>
    <xf numFmtId="166" fontId="48" fillId="6" borderId="15" xfId="0" applyNumberFormat="1" applyFont="1" applyFill="1" applyBorder="1" applyAlignment="1">
      <alignment horizontal="left"/>
    </xf>
    <xf numFmtId="166" fontId="31" fillId="6" borderId="15" xfId="0" applyNumberFormat="1" applyFont="1" applyFill="1" applyBorder="1" applyAlignment="1">
      <alignment horizontal="left"/>
    </xf>
    <xf numFmtId="0" fontId="0" fillId="0" borderId="0" xfId="0" applyAlignment="1">
      <alignment wrapText="1"/>
    </xf>
    <xf numFmtId="0" fontId="29" fillId="4" borderId="7" xfId="0" applyFont="1" applyFill="1" applyBorder="1"/>
    <xf numFmtId="0" fontId="27" fillId="4" borderId="7" xfId="0" applyFont="1" applyFill="1" applyBorder="1"/>
    <xf numFmtId="0" fontId="27" fillId="4" borderId="7" xfId="0" applyFont="1" applyFill="1" applyBorder="1" applyAlignment="1">
      <alignment horizontal="center"/>
    </xf>
    <xf numFmtId="0" fontId="27" fillId="4" borderId="7" xfId="0" applyFont="1" applyFill="1" applyBorder="1" applyAlignment="1">
      <alignment wrapText="1"/>
    </xf>
    <xf numFmtId="0" fontId="29" fillId="4" borderId="7" xfId="0" applyFont="1" applyFill="1" applyBorder="1" applyAlignment="1">
      <alignment wrapText="1"/>
    </xf>
    <xf numFmtId="0" fontId="27" fillId="4" borderId="6" xfId="0" applyFont="1" applyFill="1" applyBorder="1"/>
    <xf numFmtId="0" fontId="65" fillId="4" borderId="1" xfId="0" applyFont="1" applyFill="1" applyBorder="1" applyAlignment="1">
      <alignment horizontal="center" wrapText="1"/>
    </xf>
    <xf numFmtId="0" fontId="29" fillId="4" borderId="1" xfId="0" applyFont="1" applyFill="1" applyBorder="1" applyAlignment="1">
      <alignment horizontal="center"/>
    </xf>
    <xf numFmtId="0" fontId="29" fillId="4" borderId="1" xfId="0" applyFont="1" applyFill="1" applyBorder="1" applyAlignment="1">
      <alignment horizontal="center" wrapText="1"/>
    </xf>
    <xf numFmtId="0" fontId="19" fillId="0" borderId="10" xfId="0" applyFont="1" applyBorder="1" applyAlignment="1">
      <alignment horizontal="left"/>
    </xf>
    <xf numFmtId="164" fontId="22" fillId="0" borderId="10" xfId="0" applyNumberFormat="1" applyFont="1" applyBorder="1" applyAlignment="1">
      <alignment horizontal="left" indent="1"/>
    </xf>
    <xf numFmtId="164" fontId="31" fillId="0" borderId="7" xfId="0" applyNumberFormat="1" applyFont="1" applyBorder="1" applyAlignment="1">
      <alignment vertical="top"/>
    </xf>
    <xf numFmtId="164" fontId="31" fillId="0" borderId="7" xfId="0" applyNumberFormat="1" applyFont="1" applyBorder="1" applyAlignment="1">
      <alignment horizontal="center" vertical="top"/>
    </xf>
    <xf numFmtId="164" fontId="31" fillId="0" borderId="7" xfId="0" applyNumberFormat="1" applyFont="1" applyBorder="1" applyAlignment="1">
      <alignment horizontal="right" vertical="top"/>
    </xf>
    <xf numFmtId="168" fontId="22" fillId="0" borderId="10" xfId="0" applyNumberFormat="1" applyFont="1" applyBorder="1" applyAlignment="1">
      <alignment horizontal="left" indent="1"/>
    </xf>
    <xf numFmtId="168" fontId="38" fillId="0" borderId="10" xfId="0" applyNumberFormat="1" applyFont="1" applyBorder="1" applyAlignment="1">
      <alignment horizontal="left" indent="1"/>
    </xf>
    <xf numFmtId="164" fontId="38" fillId="0" borderId="11" xfId="0" applyNumberFormat="1" applyFont="1" applyBorder="1" applyAlignment="1">
      <alignment horizontal="left" indent="1"/>
    </xf>
    <xf numFmtId="168" fontId="41" fillId="0" borderId="10" xfId="0" applyNumberFormat="1" applyFont="1" applyBorder="1" applyAlignment="1">
      <alignment horizontal="left" indent="1"/>
    </xf>
    <xf numFmtId="0" fontId="42" fillId="0" borderId="10" xfId="0" applyFont="1" applyBorder="1" applyAlignment="1">
      <alignment horizontal="left"/>
    </xf>
    <xf numFmtId="164" fontId="24" fillId="0" borderId="10" xfId="0" applyNumberFormat="1" applyFont="1" applyBorder="1" applyAlignment="1">
      <alignment horizontal="center"/>
    </xf>
    <xf numFmtId="0" fontId="24" fillId="0" borderId="10" xfId="1" applyFont="1" applyBorder="1" applyAlignment="1">
      <alignment horizontal="center"/>
    </xf>
    <xf numFmtId="164" fontId="0" fillId="0" borderId="7" xfId="0" applyNumberFormat="1" applyBorder="1"/>
    <xf numFmtId="164" fontId="24" fillId="0" borderId="7" xfId="0" applyNumberFormat="1" applyFont="1" applyBorder="1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center"/>
    </xf>
    <xf numFmtId="0" fontId="66" fillId="0" borderId="10" xfId="0" applyFont="1" applyBorder="1"/>
    <xf numFmtId="0" fontId="67" fillId="0" borderId="10" xfId="0" applyFont="1" applyBorder="1" applyAlignment="1">
      <alignment horizontal="left"/>
    </xf>
    <xf numFmtId="0" fontId="68" fillId="0" borderId="10" xfId="1" applyFont="1" applyBorder="1"/>
    <xf numFmtId="0" fontId="66" fillId="0" borderId="7" xfId="0" applyFont="1" applyBorder="1"/>
    <xf numFmtId="0" fontId="25" fillId="0" borderId="7" xfId="0" applyFont="1" applyBorder="1"/>
    <xf numFmtId="0" fontId="20" fillId="0" borderId="7" xfId="0" applyFont="1" applyBorder="1" applyAlignment="1">
      <alignment horizontal="center"/>
    </xf>
    <xf numFmtId="0" fontId="20" fillId="0" borderId="7" xfId="0" applyFont="1" applyBorder="1" applyAlignment="1">
      <alignment horizontal="left"/>
    </xf>
    <xf numFmtId="164" fontId="20" fillId="0" borderId="7" xfId="0" applyNumberFormat="1" applyFont="1" applyBorder="1"/>
    <xf numFmtId="164" fontId="20" fillId="0" borderId="7" xfId="0" applyNumberFormat="1" applyFont="1" applyBorder="1" applyAlignment="1">
      <alignment vertical="top"/>
    </xf>
    <xf numFmtId="164" fontId="20" fillId="0" borderId="7" xfId="0" applyNumberFormat="1" applyFont="1" applyBorder="1" applyAlignment="1">
      <alignment horizontal="right" vertical="top"/>
    </xf>
    <xf numFmtId="164" fontId="20" fillId="0" borderId="7" xfId="0" applyNumberFormat="1" applyFont="1" applyBorder="1" applyAlignment="1">
      <alignment horizontal="center" vertical="top"/>
    </xf>
    <xf numFmtId="164" fontId="26" fillId="0" borderId="7" xfId="0" applyNumberFormat="1" applyFont="1" applyBorder="1" applyAlignment="1">
      <alignment horizontal="center"/>
    </xf>
    <xf numFmtId="0" fontId="69" fillId="0" borderId="10" xfId="0" applyFont="1" applyBorder="1"/>
    <xf numFmtId="0" fontId="69" fillId="0" borderId="10" xfId="0" applyFont="1" applyBorder="1" applyAlignment="1">
      <alignment horizontal="left"/>
    </xf>
    <xf numFmtId="0" fontId="25" fillId="0" borderId="10" xfId="0" applyFont="1" applyBorder="1" applyAlignment="1">
      <alignment horizontal="left"/>
    </xf>
    <xf numFmtId="165" fontId="25" fillId="0" borderId="10" xfId="0" applyNumberFormat="1" applyFont="1" applyBorder="1"/>
    <xf numFmtId="164" fontId="20" fillId="0" borderId="7" xfId="0" applyNumberFormat="1" applyFont="1" applyBorder="1" applyAlignment="1">
      <alignment horizontal="right"/>
    </xf>
    <xf numFmtId="0" fontId="25" fillId="0" borderId="12" xfId="0" applyFont="1" applyBorder="1"/>
    <xf numFmtId="0" fontId="20" fillId="0" borderId="12" xfId="0" applyFont="1" applyBorder="1" applyAlignment="1">
      <alignment horizontal="center"/>
    </xf>
    <xf numFmtId="0" fontId="20" fillId="0" borderId="12" xfId="0" applyFont="1" applyBorder="1" applyAlignment="1">
      <alignment horizontal="left"/>
    </xf>
    <xf numFmtId="164" fontId="20" fillId="0" borderId="12" xfId="0" applyNumberFormat="1" applyFont="1" applyBorder="1"/>
    <xf numFmtId="164" fontId="20" fillId="0" borderId="12" xfId="0" applyNumberFormat="1" applyFont="1" applyBorder="1" applyAlignment="1">
      <alignment vertical="top"/>
    </xf>
    <xf numFmtId="164" fontId="24" fillId="0" borderId="13" xfId="0" applyNumberFormat="1" applyFont="1" applyBorder="1" applyAlignment="1">
      <alignment horizontal="center"/>
    </xf>
    <xf numFmtId="164" fontId="26" fillId="0" borderId="1" xfId="0" applyNumberFormat="1" applyFont="1" applyBorder="1" applyAlignment="1">
      <alignment horizontal="center"/>
    </xf>
    <xf numFmtId="164" fontId="25" fillId="0" borderId="7" xfId="0" applyNumberFormat="1" applyFont="1" applyBorder="1"/>
    <xf numFmtId="0" fontId="70" fillId="0" borderId="10" xfId="0" applyFont="1" applyBorder="1" applyAlignment="1">
      <alignment horizontal="left"/>
    </xf>
    <xf numFmtId="0" fontId="25" fillId="0" borderId="1" xfId="0" applyFont="1" applyBorder="1"/>
    <xf numFmtId="164" fontId="24" fillId="0" borderId="1" xfId="0" applyNumberFormat="1" applyFont="1" applyBorder="1" applyAlignment="1">
      <alignment horizontal="center"/>
    </xf>
    <xf numFmtId="0" fontId="40" fillId="0" borderId="7" xfId="0" applyFont="1" applyBorder="1"/>
    <xf numFmtId="0" fontId="27" fillId="0" borderId="7" xfId="0" applyFont="1" applyBorder="1"/>
    <xf numFmtId="164" fontId="27" fillId="0" borderId="7" xfId="0" applyNumberFormat="1" applyFont="1" applyBorder="1"/>
    <xf numFmtId="164" fontId="28" fillId="0" borderId="7" xfId="0" applyNumberFormat="1" applyFont="1" applyBorder="1" applyAlignment="1">
      <alignment horizontal="center"/>
    </xf>
    <xf numFmtId="0" fontId="71" fillId="0" borderId="10" xfId="0" applyFont="1" applyBorder="1" applyAlignment="1">
      <alignment horizontal="left"/>
    </xf>
    <xf numFmtId="0" fontId="40" fillId="0" borderId="10" xfId="0" applyFont="1" applyBorder="1"/>
    <xf numFmtId="0" fontId="27" fillId="0" borderId="10" xfId="0" applyFont="1" applyBorder="1" applyAlignment="1">
      <alignment horizontal="center"/>
    </xf>
    <xf numFmtId="164" fontId="25" fillId="0" borderId="10" xfId="0" applyNumberFormat="1" applyFont="1" applyBorder="1" applyAlignment="1">
      <alignment horizontal="left"/>
    </xf>
    <xf numFmtId="0" fontId="40" fillId="0" borderId="10" xfId="0" applyFont="1" applyBorder="1" applyProtection="1">
      <protection locked="0"/>
    </xf>
    <xf numFmtId="164" fontId="20" fillId="0" borderId="7" xfId="0" applyNumberFormat="1" applyFont="1" applyBorder="1" applyAlignment="1">
      <alignment horizontal="center"/>
    </xf>
    <xf numFmtId="0" fontId="28" fillId="0" borderId="10" xfId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29" fillId="0" borderId="10" xfId="0" applyNumberFormat="1" applyFont="1" applyBorder="1" applyAlignment="1">
      <alignment horizontal="center"/>
    </xf>
    <xf numFmtId="1" fontId="20" fillId="0" borderId="7" xfId="0" applyNumberFormat="1" applyFont="1" applyBorder="1" applyAlignment="1">
      <alignment horizontal="center"/>
    </xf>
    <xf numFmtId="164" fontId="20" fillId="0" borderId="7" xfId="0" applyNumberFormat="1" applyFont="1" applyBorder="1" applyAlignment="1">
      <alignment horizontal="left"/>
    </xf>
    <xf numFmtId="1" fontId="40" fillId="0" borderId="10" xfId="0" applyNumberFormat="1" applyFont="1" applyBorder="1" applyAlignment="1">
      <alignment horizontal="left"/>
    </xf>
    <xf numFmtId="1" fontId="27" fillId="0" borderId="10" xfId="0" applyNumberFormat="1" applyFont="1" applyBorder="1" applyAlignment="1">
      <alignment horizontal="center"/>
    </xf>
    <xf numFmtId="164" fontId="40" fillId="0" borderId="10" xfId="0" applyNumberFormat="1" applyFont="1" applyBorder="1"/>
    <xf numFmtId="164" fontId="40" fillId="0" borderId="7" xfId="0" applyNumberFormat="1" applyFont="1" applyBorder="1"/>
    <xf numFmtId="164" fontId="28" fillId="0" borderId="10" xfId="1" applyNumberFormat="1" applyFont="1" applyBorder="1" applyAlignment="1">
      <alignment horizontal="center"/>
    </xf>
    <xf numFmtId="0" fontId="72" fillId="0" borderId="10" xfId="0" applyFont="1" applyBorder="1" applyAlignment="1">
      <alignment horizontal="left"/>
    </xf>
    <xf numFmtId="1" fontId="18" fillId="0" borderId="10" xfId="0" applyNumberFormat="1" applyFont="1" applyBorder="1" applyAlignment="1">
      <alignment horizontal="left"/>
    </xf>
    <xf numFmtId="0" fontId="72" fillId="0" borderId="7" xfId="0" applyFont="1" applyBorder="1" applyAlignment="1">
      <alignment horizontal="left"/>
    </xf>
    <xf numFmtId="1" fontId="17" fillId="0" borderId="7" xfId="0" applyNumberFormat="1" applyFont="1" applyBorder="1" applyAlignment="1">
      <alignment horizontal="center"/>
    </xf>
    <xf numFmtId="0" fontId="24" fillId="0" borderId="7" xfId="1" applyFont="1" applyAlignment="1">
      <alignment horizontal="center"/>
    </xf>
    <xf numFmtId="0" fontId="73" fillId="0" borderId="10" xfId="0" applyFont="1" applyBorder="1" applyAlignment="1">
      <alignment horizontal="left"/>
    </xf>
    <xf numFmtId="0" fontId="74" fillId="0" borderId="10" xfId="0" applyFont="1" applyBorder="1" applyAlignment="1">
      <alignment horizontal="left"/>
    </xf>
    <xf numFmtId="0" fontId="70" fillId="0" borderId="10" xfId="2" applyFont="1" applyBorder="1" applyAlignment="1" applyProtection="1">
      <protection locked="0"/>
    </xf>
    <xf numFmtId="0" fontId="39" fillId="0" borderId="10" xfId="0" applyFont="1" applyBorder="1"/>
    <xf numFmtId="0" fontId="25" fillId="0" borderId="4" xfId="0" applyFont="1" applyBorder="1"/>
    <xf numFmtId="164" fontId="73" fillId="0" borderId="10" xfId="0" applyNumberFormat="1" applyFont="1" applyBorder="1" applyAlignment="1">
      <alignment horizontal="left"/>
    </xf>
    <xf numFmtId="0" fontId="11" fillId="24" borderId="0" xfId="0" applyFont="1" applyFill="1"/>
    <xf numFmtId="0" fontId="10" fillId="24" borderId="0" xfId="0" applyFont="1" applyFill="1"/>
    <xf numFmtId="0" fontId="10" fillId="24" borderId="0" xfId="0" applyFont="1" applyFill="1" applyAlignment="1">
      <alignment wrapText="1"/>
    </xf>
    <xf numFmtId="0" fontId="2" fillId="24" borderId="0" xfId="0" applyFont="1" applyFill="1"/>
    <xf numFmtId="0" fontId="57" fillId="0" borderId="0" xfId="0" applyFont="1"/>
    <xf numFmtId="0" fontId="0" fillId="0" borderId="0" xfId="0" applyFill="1"/>
    <xf numFmtId="0" fontId="19" fillId="0" borderId="10" xfId="0" applyFont="1" applyFill="1" applyBorder="1" applyAlignment="1">
      <alignment horizontal="left"/>
    </xf>
    <xf numFmtId="0" fontId="20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left"/>
    </xf>
    <xf numFmtId="164" fontId="21" fillId="0" borderId="10" xfId="0" applyNumberFormat="1" applyFont="1" applyFill="1" applyBorder="1" applyAlignment="1">
      <alignment horizontal="center"/>
    </xf>
    <xf numFmtId="164" fontId="22" fillId="0" borderId="10" xfId="0" applyNumberFormat="1" applyFont="1" applyFill="1" applyBorder="1" applyAlignment="1">
      <alignment horizontal="left" indent="1"/>
    </xf>
    <xf numFmtId="164" fontId="23" fillId="0" borderId="11" xfId="0" applyNumberFormat="1" applyFont="1" applyFill="1" applyBorder="1"/>
    <xf numFmtId="164" fontId="0" fillId="0" borderId="10" xfId="0" applyNumberFormat="1" applyFill="1" applyBorder="1"/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64" fontId="0" fillId="0" borderId="11" xfId="0" applyNumberFormat="1" applyFill="1" applyBorder="1"/>
    <xf numFmtId="164" fontId="24" fillId="0" borderId="10" xfId="0" applyNumberFormat="1" applyFont="1" applyFill="1" applyBorder="1" applyAlignment="1">
      <alignment horizontal="center"/>
    </xf>
    <xf numFmtId="0" fontId="20" fillId="0" borderId="0" xfId="0" applyFont="1" applyFill="1"/>
    <xf numFmtId="0" fontId="25" fillId="0" borderId="10" xfId="0" applyFont="1" applyFill="1" applyBorder="1"/>
    <xf numFmtId="164" fontId="20" fillId="0" borderId="10" xfId="0" applyNumberFormat="1" applyFont="1" applyFill="1" applyBorder="1" applyAlignment="1">
      <alignment horizontal="right"/>
    </xf>
    <xf numFmtId="164" fontId="20" fillId="0" borderId="10" xfId="0" applyNumberFormat="1" applyFont="1" applyFill="1" applyBorder="1" applyAlignment="1">
      <alignment horizontal="right" vertical="top"/>
    </xf>
    <xf numFmtId="164" fontId="20" fillId="0" borderId="10" xfId="0" applyNumberFormat="1" applyFont="1" applyFill="1" applyBorder="1" applyAlignment="1">
      <alignment horizontal="center" vertical="top"/>
    </xf>
    <xf numFmtId="164" fontId="26" fillId="0" borderId="10" xfId="0" applyNumberFormat="1" applyFont="1" applyFill="1" applyBorder="1" applyAlignment="1">
      <alignment horizontal="center"/>
    </xf>
    <xf numFmtId="164" fontId="24" fillId="0" borderId="11" xfId="0" applyNumberFormat="1" applyFont="1" applyFill="1" applyBorder="1" applyAlignment="1">
      <alignment horizontal="center"/>
    </xf>
    <xf numFmtId="164" fontId="20" fillId="0" borderId="10" xfId="0" applyNumberFormat="1" applyFont="1" applyFill="1" applyBorder="1" applyAlignment="1">
      <alignment vertical="top"/>
    </xf>
    <xf numFmtId="0" fontId="20" fillId="0" borderId="10" xfId="0" applyFont="1" applyFill="1" applyBorder="1" applyAlignment="1">
      <alignment horizontal="right"/>
    </xf>
    <xf numFmtId="0" fontId="20" fillId="0" borderId="10" xfId="0" applyFont="1" applyFill="1" applyBorder="1" applyAlignment="1">
      <alignment horizontal="right" vertical="top"/>
    </xf>
    <xf numFmtId="0" fontId="20" fillId="0" borderId="10" xfId="0" applyFont="1" applyFill="1" applyBorder="1" applyAlignment="1">
      <alignment horizontal="center" vertical="top"/>
    </xf>
    <xf numFmtId="164" fontId="27" fillId="0" borderId="10" xfId="0" applyNumberFormat="1" applyFont="1" applyFill="1" applyBorder="1"/>
    <xf numFmtId="164" fontId="28" fillId="0" borderId="11" xfId="0" applyNumberFormat="1" applyFont="1" applyFill="1" applyBorder="1" applyAlignment="1">
      <alignment horizontal="center"/>
    </xf>
    <xf numFmtId="164" fontId="20" fillId="0" borderId="10" xfId="0" applyNumberFormat="1" applyFont="1" applyFill="1" applyBorder="1"/>
    <xf numFmtId="164" fontId="20" fillId="0" borderId="10" xfId="0" applyNumberFormat="1" applyFont="1" applyFill="1" applyBorder="1" applyAlignment="1">
      <alignment horizontal="center"/>
    </xf>
    <xf numFmtId="164" fontId="25" fillId="0" borderId="10" xfId="0" applyNumberFormat="1" applyFont="1" applyFill="1" applyBorder="1"/>
    <xf numFmtId="1" fontId="20" fillId="0" borderId="10" xfId="0" applyNumberFormat="1" applyFont="1" applyFill="1" applyBorder="1" applyAlignment="1">
      <alignment horizontal="center"/>
    </xf>
    <xf numFmtId="164" fontId="20" fillId="0" borderId="10" xfId="0" applyNumberFormat="1" applyFont="1" applyFill="1" applyBorder="1" applyAlignment="1">
      <alignment horizontal="left"/>
    </xf>
    <xf numFmtId="164" fontId="17" fillId="0" borderId="11" xfId="0" applyNumberFormat="1" applyFont="1" applyFill="1" applyBorder="1" applyAlignment="1">
      <alignment horizontal="center"/>
    </xf>
    <xf numFmtId="164" fontId="29" fillId="0" borderId="10" xfId="0" applyNumberFormat="1" applyFont="1" applyFill="1" applyBorder="1" applyAlignment="1">
      <alignment horizontal="center"/>
    </xf>
    <xf numFmtId="0" fontId="30" fillId="0" borderId="10" xfId="0" applyFont="1" applyFill="1" applyBorder="1" applyAlignment="1">
      <alignment horizontal="left"/>
    </xf>
    <xf numFmtId="1" fontId="17" fillId="0" borderId="10" xfId="0" applyNumberFormat="1" applyFont="1" applyFill="1" applyBorder="1" applyAlignment="1">
      <alignment horizontal="center"/>
    </xf>
    <xf numFmtId="1" fontId="18" fillId="0" borderId="10" xfId="0" applyNumberFormat="1" applyFont="1" applyFill="1" applyBorder="1" applyAlignment="1">
      <alignment horizontal="left"/>
    </xf>
    <xf numFmtId="164" fontId="15" fillId="0" borderId="10" xfId="0" applyNumberFormat="1" applyFont="1" applyFill="1" applyBorder="1" applyAlignment="1">
      <alignment horizontal="left" indent="1"/>
    </xf>
    <xf numFmtId="164" fontId="15" fillId="0" borderId="11" xfId="0" applyNumberFormat="1" applyFont="1" applyFill="1" applyBorder="1" applyAlignment="1">
      <alignment horizontal="center"/>
    </xf>
    <xf numFmtId="164" fontId="15" fillId="0" borderId="10" xfId="0" applyNumberFormat="1" applyFont="1" applyFill="1" applyBorder="1" applyAlignment="1">
      <alignment horizontal="center"/>
    </xf>
    <xf numFmtId="164" fontId="27" fillId="0" borderId="11" xfId="0" applyNumberFormat="1" applyFont="1" applyFill="1" applyBorder="1"/>
    <xf numFmtId="0" fontId="20" fillId="0" borderId="10" xfId="0" applyFont="1" applyFill="1" applyBorder="1"/>
    <xf numFmtId="164" fontId="20" fillId="0" borderId="0" xfId="0" applyNumberFormat="1" applyFont="1" applyFill="1" applyAlignment="1">
      <alignment horizontal="right"/>
    </xf>
    <xf numFmtId="164" fontId="20" fillId="0" borderId="0" xfId="0" applyNumberFormat="1" applyFont="1" applyFill="1" applyAlignment="1">
      <alignment horizontal="right" vertical="top"/>
    </xf>
    <xf numFmtId="164" fontId="20" fillId="0" borderId="0" xfId="0" applyNumberFormat="1" applyFont="1" applyFill="1" applyAlignment="1">
      <alignment horizontal="center" vertical="top"/>
    </xf>
    <xf numFmtId="164" fontId="26" fillId="0" borderId="11" xfId="0" applyNumberFormat="1" applyFont="1" applyFill="1" applyBorder="1" applyAlignment="1">
      <alignment horizontal="center"/>
    </xf>
    <xf numFmtId="164" fontId="31" fillId="0" borderId="10" xfId="0" applyNumberFormat="1" applyFont="1" applyFill="1" applyBorder="1" applyAlignment="1">
      <alignment vertical="top"/>
    </xf>
    <xf numFmtId="164" fontId="31" fillId="0" borderId="10" xfId="0" applyNumberFormat="1" applyFont="1" applyFill="1" applyBorder="1" applyAlignment="1">
      <alignment horizontal="center" vertical="top"/>
    </xf>
    <xf numFmtId="164" fontId="31" fillId="0" borderId="10" xfId="0" applyNumberFormat="1" applyFont="1" applyFill="1" applyBorder="1" applyAlignment="1">
      <alignment horizontal="right" vertical="top"/>
    </xf>
    <xf numFmtId="0" fontId="27" fillId="0" borderId="10" xfId="0" applyFont="1" applyFill="1" applyBorder="1"/>
    <xf numFmtId="0" fontId="20" fillId="0" borderId="10" xfId="0" applyFont="1" applyFill="1" applyBorder="1" applyAlignment="1">
      <alignment vertical="top"/>
    </xf>
    <xf numFmtId="164" fontId="32" fillId="0" borderId="10" xfId="0" applyNumberFormat="1" applyFont="1" applyFill="1" applyBorder="1" applyAlignment="1">
      <alignment horizontal="center"/>
    </xf>
    <xf numFmtId="164" fontId="32" fillId="0" borderId="11" xfId="0" applyNumberFormat="1" applyFont="1" applyFill="1" applyBorder="1" applyAlignment="1">
      <alignment horizontal="center"/>
    </xf>
    <xf numFmtId="0" fontId="24" fillId="0" borderId="10" xfId="1" applyFont="1" applyFill="1" applyBorder="1" applyAlignment="1">
      <alignment horizontal="center"/>
    </xf>
    <xf numFmtId="164" fontId="20" fillId="0" borderId="0" xfId="0" applyNumberFormat="1" applyFont="1" applyFill="1"/>
    <xf numFmtId="164" fontId="24" fillId="0" borderId="11" xfId="2" applyNumberFormat="1" applyFont="1" applyFill="1" applyBorder="1" applyAlignment="1">
      <alignment horizontal="center"/>
    </xf>
    <xf numFmtId="0" fontId="27" fillId="0" borderId="10" xfId="0" applyFont="1" applyFill="1" applyBorder="1" applyAlignment="1">
      <alignment horizontal="center"/>
    </xf>
    <xf numFmtId="164" fontId="28" fillId="0" borderId="10" xfId="0" applyNumberFormat="1" applyFont="1" applyFill="1" applyBorder="1" applyAlignment="1">
      <alignment horizontal="center"/>
    </xf>
    <xf numFmtId="164" fontId="34" fillId="0" borderId="10" xfId="0" applyNumberFormat="1" applyFont="1" applyFill="1" applyBorder="1" applyAlignment="1">
      <alignment horizontal="center"/>
    </xf>
    <xf numFmtId="0" fontId="0" fillId="0" borderId="11" xfId="0" applyFill="1" applyBorder="1"/>
    <xf numFmtId="0" fontId="28" fillId="0" borderId="10" xfId="0" applyFont="1" applyFill="1" applyBorder="1" applyAlignment="1">
      <alignment horizontal="left"/>
    </xf>
    <xf numFmtId="0" fontId="25" fillId="0" borderId="0" xfId="0" applyFont="1" applyFill="1"/>
    <xf numFmtId="0" fontId="20" fillId="0" borderId="0" xfId="0" applyFont="1" applyFill="1" applyAlignment="1">
      <alignment horizontal="center"/>
    </xf>
    <xf numFmtId="0" fontId="20" fillId="0" borderId="0" xfId="0" applyFont="1" applyFill="1" applyAlignment="1">
      <alignment horizontal="left"/>
    </xf>
    <xf numFmtId="164" fontId="20" fillId="0" borderId="0" xfId="0" applyNumberFormat="1" applyFont="1" applyFill="1" applyAlignment="1">
      <alignment vertical="top"/>
    </xf>
    <xf numFmtId="164" fontId="0" fillId="0" borderId="0" xfId="0" applyNumberFormat="1" applyFill="1"/>
    <xf numFmtId="164" fontId="24" fillId="0" borderId="7" xfId="2" applyNumberFormat="1" applyFont="1" applyFill="1" applyAlignment="1">
      <alignment horizontal="center"/>
    </xf>
    <xf numFmtId="0" fontId="35" fillId="0" borderId="10" xfId="0" applyFont="1" applyFill="1" applyBorder="1" applyAlignment="1">
      <alignment horizontal="left"/>
    </xf>
    <xf numFmtId="164" fontId="23" fillId="0" borderId="10" xfId="0" applyNumberFormat="1" applyFont="1" applyFill="1" applyBorder="1"/>
    <xf numFmtId="164" fontId="24" fillId="0" borderId="10" xfId="2" applyNumberFormat="1" applyFon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164" fontId="26" fillId="0" borderId="0" xfId="0" applyNumberFormat="1" applyFont="1" applyFill="1" applyAlignment="1">
      <alignment horizontal="center"/>
    </xf>
    <xf numFmtId="164" fontId="24" fillId="0" borderId="0" xfId="0" applyNumberFormat="1" applyFont="1" applyFill="1" applyAlignment="1">
      <alignment horizontal="center"/>
    </xf>
    <xf numFmtId="0" fontId="36" fillId="0" borderId="10" xfId="0" applyFont="1" applyFill="1" applyBorder="1" applyAlignment="1">
      <alignment horizontal="left"/>
    </xf>
    <xf numFmtId="0" fontId="33" fillId="0" borderId="10" xfId="0" applyFont="1" applyFill="1" applyBorder="1" applyAlignment="1">
      <alignment horizontal="left"/>
    </xf>
    <xf numFmtId="164" fontId="25" fillId="0" borderId="0" xfId="0" applyNumberFormat="1" applyFont="1" applyFill="1"/>
    <xf numFmtId="164" fontId="31" fillId="0" borderId="0" xfId="0" applyNumberFormat="1" applyFont="1" applyFill="1" applyAlignment="1">
      <alignment vertical="top"/>
    </xf>
    <xf numFmtId="164" fontId="31" fillId="0" borderId="0" xfId="0" applyNumberFormat="1" applyFont="1" applyFill="1" applyAlignment="1">
      <alignment horizontal="right" vertical="top"/>
    </xf>
    <xf numFmtId="164" fontId="31" fillId="0" borderId="0" xfId="0" applyNumberFormat="1" applyFont="1" applyFill="1" applyAlignment="1">
      <alignment horizontal="center" vertical="top"/>
    </xf>
    <xf numFmtId="164" fontId="22" fillId="0" borderId="0" xfId="0" applyNumberFormat="1" applyFont="1" applyFill="1" applyAlignment="1">
      <alignment horizontal="left" indent="1"/>
    </xf>
    <xf numFmtId="164" fontId="23" fillId="0" borderId="0" xfId="0" applyNumberFormat="1" applyFont="1" applyFill="1"/>
    <xf numFmtId="164" fontId="36" fillId="0" borderId="10" xfId="0" applyNumberFormat="1" applyFont="1" applyFill="1" applyBorder="1" applyAlignment="1">
      <alignment horizontal="left"/>
    </xf>
    <xf numFmtId="164" fontId="27" fillId="0" borderId="0" xfId="0" applyNumberFormat="1" applyFont="1" applyFill="1"/>
    <xf numFmtId="164" fontId="28" fillId="0" borderId="0" xfId="0" applyNumberFormat="1" applyFont="1" applyFill="1" applyAlignment="1">
      <alignment horizontal="center"/>
    </xf>
    <xf numFmtId="164" fontId="20" fillId="0" borderId="0" xfId="0" applyNumberFormat="1" applyFont="1" applyFill="1" applyAlignment="1">
      <alignment horizontal="center"/>
    </xf>
    <xf numFmtId="164" fontId="37" fillId="0" borderId="10" xfId="0" applyNumberFormat="1" applyFont="1" applyFill="1" applyBorder="1" applyAlignment="1">
      <alignment horizontal="center"/>
    </xf>
    <xf numFmtId="0" fontId="20" fillId="0" borderId="12" xfId="0" applyFont="1" applyFill="1" applyBorder="1"/>
    <xf numFmtId="164" fontId="25" fillId="0" borderId="12" xfId="0" applyNumberFormat="1" applyFont="1" applyFill="1" applyBorder="1"/>
    <xf numFmtId="1" fontId="20" fillId="0" borderId="12" xfId="0" applyNumberFormat="1" applyFont="1" applyFill="1" applyBorder="1" applyAlignment="1">
      <alignment horizontal="center"/>
    </xf>
    <xf numFmtId="164" fontId="20" fillId="0" borderId="12" xfId="0" applyNumberFormat="1" applyFont="1" applyFill="1" applyBorder="1" applyAlignment="1">
      <alignment horizontal="left"/>
    </xf>
    <xf numFmtId="164" fontId="20" fillId="0" borderId="12" xfId="0" applyNumberFormat="1" applyFont="1" applyFill="1" applyBorder="1" applyAlignment="1">
      <alignment horizontal="right"/>
    </xf>
    <xf numFmtId="164" fontId="20" fillId="0" borderId="12" xfId="0" applyNumberFormat="1" applyFont="1" applyFill="1" applyBorder="1" applyAlignment="1">
      <alignment horizontal="right" vertical="top"/>
    </xf>
    <xf numFmtId="164" fontId="20" fillId="0" borderId="12" xfId="0" applyNumberFormat="1" applyFont="1" applyFill="1" applyBorder="1" applyAlignment="1">
      <alignment horizontal="center" vertical="top"/>
    </xf>
    <xf numFmtId="164" fontId="28" fillId="0" borderId="13" xfId="0" applyNumberFormat="1" applyFont="1" applyFill="1" applyBorder="1" applyAlignment="1">
      <alignment horizontal="center"/>
    </xf>
    <xf numFmtId="164" fontId="26" fillId="0" borderId="1" xfId="0" applyNumberFormat="1" applyFont="1" applyFill="1" applyBorder="1" applyAlignment="1">
      <alignment horizontal="center"/>
    </xf>
    <xf numFmtId="164" fontId="22" fillId="0" borderId="1" xfId="0" applyNumberFormat="1" applyFont="1" applyFill="1" applyBorder="1" applyAlignment="1">
      <alignment horizontal="left" indent="1"/>
    </xf>
    <xf numFmtId="164" fontId="0" fillId="0" borderId="1" xfId="0" applyNumberFormat="1" applyFill="1" applyBorder="1"/>
    <xf numFmtId="164" fontId="27" fillId="0" borderId="1" xfId="0" applyNumberFormat="1" applyFont="1" applyFill="1" applyBorder="1"/>
    <xf numFmtId="164" fontId="20" fillId="0" borderId="1" xfId="0" applyNumberFormat="1" applyFont="1" applyFill="1" applyBorder="1" applyAlignment="1">
      <alignment horizontal="center"/>
    </xf>
    <xf numFmtId="164" fontId="34" fillId="0" borderId="1" xfId="0" applyNumberFormat="1" applyFont="1" applyFill="1" applyBorder="1" applyAlignment="1">
      <alignment horizontal="center"/>
    </xf>
    <xf numFmtId="164" fontId="25" fillId="0" borderId="1" xfId="0" applyNumberFormat="1" applyFont="1" applyFill="1" applyBorder="1"/>
    <xf numFmtId="164" fontId="24" fillId="0" borderId="1" xfId="0" applyNumberFormat="1" applyFont="1" applyFill="1" applyBorder="1" applyAlignment="1">
      <alignment horizontal="center"/>
    </xf>
    <xf numFmtId="1" fontId="27" fillId="0" borderId="10" xfId="0" applyNumberFormat="1" applyFont="1" applyFill="1" applyBorder="1" applyAlignment="1">
      <alignment horizontal="left"/>
    </xf>
    <xf numFmtId="1" fontId="27" fillId="0" borderId="10" xfId="0" applyNumberFormat="1" applyFont="1" applyFill="1" applyBorder="1" applyAlignment="1">
      <alignment horizontal="center"/>
    </xf>
    <xf numFmtId="0" fontId="27" fillId="0" borderId="1" xfId="0" applyFont="1" applyFill="1" applyBorder="1"/>
    <xf numFmtId="0" fontId="0" fillId="0" borderId="0" xfId="0" applyFill="1" applyAlignment="1">
      <alignment horizontal="center"/>
    </xf>
    <xf numFmtId="168" fontId="22" fillId="0" borderId="10" xfId="0" applyNumberFormat="1" applyFont="1" applyFill="1" applyBorder="1" applyAlignment="1">
      <alignment horizontal="left" indent="1"/>
    </xf>
    <xf numFmtId="0" fontId="33" fillId="0" borderId="10" xfId="2" applyFill="1" applyBorder="1" applyAlignment="1" applyProtection="1">
      <protection locked="0"/>
    </xf>
    <xf numFmtId="0" fontId="35" fillId="0" borderId="0" xfId="0" applyFont="1" applyFill="1" applyAlignment="1">
      <alignment horizontal="left"/>
    </xf>
    <xf numFmtId="0" fontId="24" fillId="0" borderId="10" xfId="1" applyFont="1" applyFill="1" applyBorder="1"/>
    <xf numFmtId="164" fontId="27" fillId="0" borderId="13" xfId="0" applyNumberFormat="1" applyFont="1" applyFill="1" applyBorder="1"/>
    <xf numFmtId="0" fontId="27" fillId="0" borderId="0" xfId="0" applyFont="1" applyFill="1"/>
    <xf numFmtId="164" fontId="0" fillId="0" borderId="13" xfId="0" applyNumberFormat="1" applyFill="1" applyBorder="1"/>
    <xf numFmtId="168" fontId="22" fillId="0" borderId="1" xfId="0" applyNumberFormat="1" applyFont="1" applyFill="1" applyBorder="1" applyAlignment="1">
      <alignment horizontal="left" indent="1"/>
    </xf>
    <xf numFmtId="164" fontId="38" fillId="0" borderId="1" xfId="0" applyNumberFormat="1" applyFont="1" applyFill="1" applyBorder="1" applyAlignment="1">
      <alignment horizontal="left" indent="1"/>
    </xf>
    <xf numFmtId="168" fontId="38" fillId="0" borderId="1" xfId="0" applyNumberFormat="1" applyFont="1" applyFill="1" applyBorder="1" applyAlignment="1">
      <alignment horizontal="left" indent="1"/>
    </xf>
    <xf numFmtId="0" fontId="25" fillId="0" borderId="10" xfId="0" applyFont="1" applyFill="1" applyBorder="1" applyAlignment="1">
      <alignment horizontal="left"/>
    </xf>
    <xf numFmtId="164" fontId="25" fillId="0" borderId="10" xfId="0" applyNumberFormat="1" applyFont="1" applyFill="1" applyBorder="1" applyAlignment="1">
      <alignment horizontal="left"/>
    </xf>
    <xf numFmtId="164" fontId="20" fillId="0" borderId="1" xfId="0" applyNumberFormat="1" applyFont="1" applyFill="1" applyBorder="1" applyAlignment="1">
      <alignment horizontal="center" vertical="top"/>
    </xf>
    <xf numFmtId="164" fontId="20" fillId="0" borderId="1" xfId="0" applyNumberFormat="1" applyFont="1" applyFill="1" applyBorder="1" applyAlignment="1">
      <alignment horizontal="right"/>
    </xf>
    <xf numFmtId="164" fontId="38" fillId="0" borderId="10" xfId="0" applyNumberFormat="1" applyFont="1" applyFill="1" applyBorder="1" applyAlignment="1">
      <alignment horizontal="left" indent="1"/>
    </xf>
    <xf numFmtId="0" fontId="39" fillId="0" borderId="10" xfId="0" applyFont="1" applyFill="1" applyBorder="1"/>
    <xf numFmtId="168" fontId="38" fillId="0" borderId="10" xfId="0" applyNumberFormat="1" applyFont="1" applyFill="1" applyBorder="1" applyAlignment="1">
      <alignment horizontal="left" indent="1"/>
    </xf>
    <xf numFmtId="0" fontId="40" fillId="0" borderId="10" xfId="0" applyFont="1" applyFill="1" applyBorder="1" applyProtection="1">
      <protection locked="0"/>
    </xf>
    <xf numFmtId="164" fontId="28" fillId="0" borderId="10" xfId="1" applyNumberFormat="1" applyFont="1" applyFill="1" applyBorder="1" applyAlignment="1">
      <alignment horizontal="center"/>
    </xf>
    <xf numFmtId="168" fontId="41" fillId="0" borderId="10" xfId="0" applyNumberFormat="1" applyFont="1" applyFill="1" applyBorder="1" applyAlignment="1">
      <alignment horizontal="left" indent="1"/>
    </xf>
    <xf numFmtId="165" fontId="20" fillId="0" borderId="10" xfId="0" applyNumberFormat="1" applyFont="1" applyFill="1" applyBorder="1" applyAlignment="1">
      <alignment horizontal="right"/>
    </xf>
    <xf numFmtId="0" fontId="0" fillId="0" borderId="4" xfId="0" applyFill="1" applyBorder="1"/>
    <xf numFmtId="164" fontId="25" fillId="0" borderId="4" xfId="0" applyNumberFormat="1" applyFont="1" applyFill="1" applyBorder="1"/>
    <xf numFmtId="0" fontId="20" fillId="0" borderId="4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left"/>
    </xf>
    <xf numFmtId="164" fontId="20" fillId="0" borderId="4" xfId="0" applyNumberFormat="1" applyFont="1" applyFill="1" applyBorder="1" applyAlignment="1">
      <alignment vertical="top"/>
    </xf>
    <xf numFmtId="164" fontId="20" fillId="0" borderId="4" xfId="0" applyNumberFormat="1" applyFont="1" applyFill="1" applyBorder="1" applyAlignment="1">
      <alignment horizontal="right" vertical="top"/>
    </xf>
    <xf numFmtId="164" fontId="20" fillId="0" borderId="5" xfId="0" applyNumberFormat="1" applyFont="1" applyFill="1" applyBorder="1" applyAlignment="1">
      <alignment horizontal="center" vertical="top"/>
    </xf>
    <xf numFmtId="164" fontId="38" fillId="0" borderId="0" xfId="0" applyNumberFormat="1" applyFont="1" applyFill="1" applyAlignment="1">
      <alignment horizontal="left" indent="1"/>
    </xf>
    <xf numFmtId="0" fontId="0" fillId="0" borderId="4" xfId="0" applyFill="1" applyBorder="1" applyAlignment="1">
      <alignment horizontal="center"/>
    </xf>
    <xf numFmtId="164" fontId="0" fillId="0" borderId="4" xfId="0" applyNumberFormat="1" applyFill="1" applyBorder="1"/>
    <xf numFmtId="164" fontId="0" fillId="0" borderId="5" xfId="0" applyNumberFormat="1" applyFill="1" applyBorder="1"/>
    <xf numFmtId="0" fontId="20" fillId="0" borderId="4" xfId="0" applyFont="1" applyFill="1" applyBorder="1"/>
    <xf numFmtId="0" fontId="25" fillId="0" borderId="4" xfId="0" applyFont="1" applyFill="1" applyBorder="1"/>
    <xf numFmtId="164" fontId="20" fillId="0" borderId="4" xfId="0" applyNumberFormat="1" applyFont="1" applyFill="1" applyBorder="1"/>
    <xf numFmtId="164" fontId="20" fillId="0" borderId="4" xfId="0" applyNumberFormat="1" applyFont="1" applyFill="1" applyBorder="1" applyAlignment="1">
      <alignment horizontal="right"/>
    </xf>
    <xf numFmtId="0" fontId="20" fillId="0" borderId="4" xfId="0" applyFont="1" applyFill="1" applyBorder="1" applyAlignment="1">
      <alignment vertical="top"/>
    </xf>
    <xf numFmtId="165" fontId="20" fillId="0" borderId="4" xfId="0" applyNumberFormat="1" applyFont="1" applyFill="1" applyBorder="1" applyAlignment="1">
      <alignment horizontal="right"/>
    </xf>
    <xf numFmtId="164" fontId="20" fillId="0" borderId="5" xfId="0" applyNumberFormat="1" applyFont="1" applyFill="1" applyBorder="1" applyAlignment="1">
      <alignment horizontal="center"/>
    </xf>
    <xf numFmtId="164" fontId="32" fillId="0" borderId="0" xfId="0" applyNumberFormat="1" applyFont="1" applyFill="1" applyAlignment="1">
      <alignment horizontal="center"/>
    </xf>
    <xf numFmtId="164" fontId="32" fillId="0" borderId="1" xfId="0" applyNumberFormat="1" applyFont="1" applyFill="1" applyBorder="1" applyAlignment="1">
      <alignment horizontal="center"/>
    </xf>
    <xf numFmtId="0" fontId="30" fillId="0" borderId="4" xfId="0" applyFont="1" applyFill="1" applyBorder="1" applyAlignment="1">
      <alignment horizontal="left"/>
    </xf>
    <xf numFmtId="0" fontId="35" fillId="0" borderId="4" xfId="0" applyFont="1" applyFill="1" applyBorder="1" applyAlignment="1">
      <alignment horizontal="left"/>
    </xf>
    <xf numFmtId="0" fontId="27" fillId="0" borderId="4" xfId="0" applyFont="1" applyFill="1" applyBorder="1"/>
    <xf numFmtId="0" fontId="27" fillId="0" borderId="4" xfId="0" applyFont="1" applyFill="1" applyBorder="1" applyAlignment="1">
      <alignment horizontal="center"/>
    </xf>
    <xf numFmtId="0" fontId="33" fillId="0" borderId="1" xfId="2" applyFill="1" applyBorder="1" applyAlignment="1" applyProtection="1">
      <protection locked="0"/>
    </xf>
    <xf numFmtId="0" fontId="28" fillId="0" borderId="4" xfId="1" applyFont="1" applyFill="1" applyBorder="1" applyAlignment="1">
      <alignment horizontal="center"/>
    </xf>
    <xf numFmtId="164" fontId="28" fillId="0" borderId="1" xfId="0" applyNumberFormat="1" applyFont="1" applyFill="1" applyBorder="1" applyAlignment="1">
      <alignment horizontal="center"/>
    </xf>
    <xf numFmtId="164" fontId="27" fillId="0" borderId="4" xfId="0" applyNumberFormat="1" applyFont="1" applyFill="1" applyBorder="1"/>
    <xf numFmtId="1" fontId="20" fillId="0" borderId="4" xfId="0" applyNumberFormat="1" applyFont="1" applyFill="1" applyBorder="1" applyAlignment="1">
      <alignment horizontal="center"/>
    </xf>
    <xf numFmtId="164" fontId="28" fillId="0" borderId="4" xfId="1" applyNumberFormat="1" applyFont="1" applyFill="1" applyBorder="1" applyAlignment="1">
      <alignment horizontal="center"/>
    </xf>
    <xf numFmtId="0" fontId="20" fillId="0" borderId="4" xfId="0" applyFont="1" applyFill="1" applyBorder="1" applyAlignment="1">
      <alignment horizontal="right"/>
    </xf>
    <xf numFmtId="1" fontId="27" fillId="0" borderId="4" xfId="0" applyNumberFormat="1" applyFont="1" applyFill="1" applyBorder="1" applyAlignment="1">
      <alignment horizontal="center"/>
    </xf>
    <xf numFmtId="0" fontId="24" fillId="0" borderId="4" xfId="1" applyFont="1" applyFill="1" applyBorder="1" applyAlignment="1">
      <alignment horizontal="center"/>
    </xf>
    <xf numFmtId="164" fontId="20" fillId="0" borderId="4" xfId="0" applyNumberFormat="1" applyFont="1" applyFill="1" applyBorder="1" applyAlignment="1">
      <alignment horizontal="left"/>
    </xf>
    <xf numFmtId="0" fontId="25" fillId="0" borderId="1" xfId="0" applyFont="1" applyFill="1" applyBorder="1"/>
    <xf numFmtId="0" fontId="19" fillId="0" borderId="4" xfId="0" applyFont="1" applyFill="1" applyBorder="1" applyAlignment="1">
      <alignment horizontal="left"/>
    </xf>
    <xf numFmtId="168" fontId="38" fillId="0" borderId="0" xfId="0" applyNumberFormat="1" applyFont="1" applyFill="1" applyAlignment="1">
      <alignment horizontal="left" indent="1"/>
    </xf>
    <xf numFmtId="0" fontId="28" fillId="0" borderId="10" xfId="1" applyFont="1" applyFill="1" applyBorder="1" applyAlignment="1">
      <alignment horizontal="center"/>
    </xf>
    <xf numFmtId="164" fontId="20" fillId="0" borderId="0" xfId="0" applyNumberFormat="1" applyFont="1" applyFill="1" applyAlignment="1">
      <alignment horizontal="left"/>
    </xf>
    <xf numFmtId="165" fontId="25" fillId="0" borderId="0" xfId="0" applyNumberFormat="1" applyFont="1" applyFill="1"/>
    <xf numFmtId="168" fontId="28" fillId="0" borderId="10" xfId="0" applyNumberFormat="1" applyFont="1" applyFill="1" applyBorder="1" applyAlignment="1">
      <alignment horizontal="center"/>
    </xf>
    <xf numFmtId="0" fontId="42" fillId="0" borderId="10" xfId="0" applyFont="1" applyFill="1" applyBorder="1" applyAlignment="1">
      <alignment horizontal="left"/>
    </xf>
    <xf numFmtId="164" fontId="27" fillId="0" borderId="10" xfId="0" applyNumberFormat="1" applyFont="1" applyFill="1" applyBorder="1" applyAlignment="1">
      <alignment horizontal="center"/>
    </xf>
  </cellXfs>
  <cellStyles count="6">
    <cellStyle name="Comma 2" xfId="4" xr:uid="{205F5C9D-C793-4784-A801-F097B7C03C66}"/>
    <cellStyle name="Normal" xfId="0" builtinId="0"/>
    <cellStyle name="Normal 2" xfId="2" xr:uid="{8B3750C5-EC96-4953-9495-F5F5180C7197}"/>
    <cellStyle name="Normal 3" xfId="3" xr:uid="{5CB80699-6DD3-42EB-B145-08295C84F373}"/>
    <cellStyle name="Normal 4" xfId="5" xr:uid="{AEC4D4AE-4796-4435-A2C7-47A34B57E74D}"/>
    <cellStyle name="Normal_VIBI_species_codes_v2" xfId="1" xr:uid="{0DBD24A9-A83C-4046-91EE-C3297470A2EC}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VIBI-F Scores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56058617672791"/>
          <c:y val="0.12062518226888304"/>
          <c:w val="0.78388385826771656"/>
          <c:h val="0.52597368037328662"/>
        </c:manualLayout>
      </c:layout>
      <c:lineChart>
        <c:grouping val="standard"/>
        <c:varyColors val="0"/>
        <c:ser>
          <c:idx val="0"/>
          <c:order val="0"/>
          <c:tx>
            <c:strRef>
              <c:f>'VIBI Summary 2023'!$AX$17</c:f>
              <c:strCache>
                <c:ptCount val="1"/>
                <c:pt idx="0">
                  <c:v>Core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'VIBI Summary 2023'!$BB$18:$BB$28</c:f>
                <c:numCache>
                  <c:formatCode>General</c:formatCode>
                  <c:ptCount val="11"/>
                  <c:pt idx="0">
                    <c:v>4.8358144000000003</c:v>
                  </c:pt>
                  <c:pt idx="1">
                    <c:v>4.8358144000000003</c:v>
                  </c:pt>
                  <c:pt idx="2">
                    <c:v>4.8358144000000003</c:v>
                  </c:pt>
                  <c:pt idx="3">
                    <c:v>4.8358144000000003</c:v>
                  </c:pt>
                  <c:pt idx="4">
                    <c:v>4.8358144000000003</c:v>
                  </c:pt>
                  <c:pt idx="5">
                    <c:v>4.8358144000000003</c:v>
                  </c:pt>
                  <c:pt idx="6">
                    <c:v>4.8358144000000003</c:v>
                  </c:pt>
                  <c:pt idx="7">
                    <c:v>4.8358144000000003</c:v>
                  </c:pt>
                  <c:pt idx="8">
                    <c:v>4.8358144000000003</c:v>
                  </c:pt>
                  <c:pt idx="9">
                    <c:v>4.8358144000000003</c:v>
                  </c:pt>
                  <c:pt idx="10">
                    <c:v>4.8358144000000003</c:v>
                  </c:pt>
                </c:numCache>
              </c:numRef>
            </c:plus>
            <c:minus>
              <c:numRef>
                <c:f>'VIBI Summary 2023'!$BB$18:$BB$28</c:f>
                <c:numCache>
                  <c:formatCode>General</c:formatCode>
                  <c:ptCount val="11"/>
                  <c:pt idx="0">
                    <c:v>4.8358144000000003</c:v>
                  </c:pt>
                  <c:pt idx="1">
                    <c:v>4.8358144000000003</c:v>
                  </c:pt>
                  <c:pt idx="2">
                    <c:v>4.8358144000000003</c:v>
                  </c:pt>
                  <c:pt idx="3">
                    <c:v>4.8358144000000003</c:v>
                  </c:pt>
                  <c:pt idx="4">
                    <c:v>4.8358144000000003</c:v>
                  </c:pt>
                  <c:pt idx="5">
                    <c:v>4.8358144000000003</c:v>
                  </c:pt>
                  <c:pt idx="6">
                    <c:v>4.8358144000000003</c:v>
                  </c:pt>
                  <c:pt idx="7">
                    <c:v>4.8358144000000003</c:v>
                  </c:pt>
                  <c:pt idx="8">
                    <c:v>4.8358144000000003</c:v>
                  </c:pt>
                  <c:pt idx="9">
                    <c:v>4.8358144000000003</c:v>
                  </c:pt>
                  <c:pt idx="10">
                    <c:v>4.8358144000000003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'VIBI Summary 2023'!$AW$18:$AW$28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'VIBI Summary 2023'!$AX$18:$AX$28</c:f>
              <c:numCache>
                <c:formatCode>General</c:formatCode>
                <c:ptCount val="11"/>
                <c:pt idx="0">
                  <c:v>84.666667000000004</c:v>
                </c:pt>
                <c:pt idx="1">
                  <c:v>90.333332999999996</c:v>
                </c:pt>
                <c:pt idx="2">
                  <c:v>86</c:v>
                </c:pt>
                <c:pt idx="3">
                  <c:v>85.333332999999996</c:v>
                </c:pt>
                <c:pt idx="4">
                  <c:v>87.333332999999996</c:v>
                </c:pt>
                <c:pt idx="5">
                  <c:v>88</c:v>
                </c:pt>
                <c:pt idx="6">
                  <c:v>90</c:v>
                </c:pt>
                <c:pt idx="7">
                  <c:v>90</c:v>
                </c:pt>
                <c:pt idx="8">
                  <c:v>81.333332999999996</c:v>
                </c:pt>
                <c:pt idx="9">
                  <c:v>82.666667000000004</c:v>
                </c:pt>
                <c:pt idx="10">
                  <c:v>83.666667000000004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C-4BD6-9E73-2BA5426DA01B}"/>
            </c:ext>
          </c:extLst>
        </c:ser>
        <c:ser>
          <c:idx val="1"/>
          <c:order val="1"/>
          <c:tx>
            <c:strRef>
              <c:f>'VIBI Summary 2023'!$AY$17</c:f>
              <c:strCache>
                <c:ptCount val="1"/>
                <c:pt idx="0">
                  <c:v>Edge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'VIBI Summary 2023'!$BC$18:$BC$28</c:f>
                <c:numCache>
                  <c:formatCode>General</c:formatCode>
                  <c:ptCount val="11"/>
                  <c:pt idx="0">
                    <c:v>4.1879381000000002</c:v>
                  </c:pt>
                  <c:pt idx="1">
                    <c:v>4.1879381000000002</c:v>
                  </c:pt>
                  <c:pt idx="2">
                    <c:v>4.1879381000000002</c:v>
                  </c:pt>
                  <c:pt idx="3">
                    <c:v>4.1879381000000002</c:v>
                  </c:pt>
                  <c:pt idx="4">
                    <c:v>4.1879381000000002</c:v>
                  </c:pt>
                  <c:pt idx="5">
                    <c:v>4.1879381000000002</c:v>
                  </c:pt>
                  <c:pt idx="6">
                    <c:v>4.1879381000000002</c:v>
                  </c:pt>
                  <c:pt idx="7">
                    <c:v>4.1879381000000002</c:v>
                  </c:pt>
                  <c:pt idx="8">
                    <c:v>4.1879381000000002</c:v>
                  </c:pt>
                  <c:pt idx="9">
                    <c:v>4.1879381000000002</c:v>
                  </c:pt>
                  <c:pt idx="10">
                    <c:v>4.1879381000000002</c:v>
                  </c:pt>
                </c:numCache>
              </c:numRef>
            </c:plus>
            <c:minus>
              <c:numRef>
                <c:f>'VIBI Summary 2023'!$BC$18:$BC$28</c:f>
                <c:numCache>
                  <c:formatCode>General</c:formatCode>
                  <c:ptCount val="11"/>
                  <c:pt idx="0">
                    <c:v>4.1879381000000002</c:v>
                  </c:pt>
                  <c:pt idx="1">
                    <c:v>4.1879381000000002</c:v>
                  </c:pt>
                  <c:pt idx="2">
                    <c:v>4.1879381000000002</c:v>
                  </c:pt>
                  <c:pt idx="3">
                    <c:v>4.1879381000000002</c:v>
                  </c:pt>
                  <c:pt idx="4">
                    <c:v>4.1879381000000002</c:v>
                  </c:pt>
                  <c:pt idx="5">
                    <c:v>4.1879381000000002</c:v>
                  </c:pt>
                  <c:pt idx="6">
                    <c:v>4.1879381000000002</c:v>
                  </c:pt>
                  <c:pt idx="7">
                    <c:v>4.1879381000000002</c:v>
                  </c:pt>
                  <c:pt idx="8">
                    <c:v>4.1879381000000002</c:v>
                  </c:pt>
                  <c:pt idx="9">
                    <c:v>4.1879381000000002</c:v>
                  </c:pt>
                  <c:pt idx="10">
                    <c:v>4.1879381000000002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'VIBI Summary 2023'!$AW$18:$AW$28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'VIBI Summary 2023'!$AY$18:$AY$28</c:f>
              <c:numCache>
                <c:formatCode>General</c:formatCode>
                <c:ptCount val="11"/>
                <c:pt idx="0">
                  <c:v>76</c:v>
                </c:pt>
                <c:pt idx="1">
                  <c:v>80</c:v>
                </c:pt>
                <c:pt idx="2">
                  <c:v>76</c:v>
                </c:pt>
                <c:pt idx="3">
                  <c:v>79.75</c:v>
                </c:pt>
                <c:pt idx="4">
                  <c:v>86.5</c:v>
                </c:pt>
                <c:pt idx="5">
                  <c:v>82</c:v>
                </c:pt>
                <c:pt idx="6">
                  <c:v>78.5</c:v>
                </c:pt>
                <c:pt idx="7">
                  <c:v>79.5</c:v>
                </c:pt>
                <c:pt idx="8">
                  <c:v>81</c:v>
                </c:pt>
                <c:pt idx="9">
                  <c:v>80</c:v>
                </c:pt>
                <c:pt idx="10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C-4BD6-9E73-2BA5426DA01B}"/>
            </c:ext>
          </c:extLst>
        </c:ser>
        <c:ser>
          <c:idx val="2"/>
          <c:order val="2"/>
          <c:tx>
            <c:strRef>
              <c:f>'VIBI Summary 2023'!$AZ$17</c:f>
              <c:strCache>
                <c:ptCount val="1"/>
                <c:pt idx="0">
                  <c:v>Enhancement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'VIBI Summary 2023'!$BD$18:$BD$28</c:f>
                <c:numCache>
                  <c:formatCode>General</c:formatCode>
                  <c:ptCount val="11"/>
                  <c:pt idx="0">
                    <c:v>4.1879381000000002</c:v>
                  </c:pt>
                  <c:pt idx="1">
                    <c:v>4.1879381000000002</c:v>
                  </c:pt>
                  <c:pt idx="2">
                    <c:v>4.1879381000000002</c:v>
                  </c:pt>
                  <c:pt idx="3">
                    <c:v>4.1879381000000002</c:v>
                  </c:pt>
                  <c:pt idx="4">
                    <c:v>4.1879381000000002</c:v>
                  </c:pt>
                  <c:pt idx="5">
                    <c:v>4.1879381000000002</c:v>
                  </c:pt>
                  <c:pt idx="6">
                    <c:v>4.1879381000000002</c:v>
                  </c:pt>
                  <c:pt idx="7">
                    <c:v>4.1879381000000002</c:v>
                  </c:pt>
                  <c:pt idx="8">
                    <c:v>4.1879381000000002</c:v>
                  </c:pt>
                  <c:pt idx="9">
                    <c:v>4.1879381000000002</c:v>
                  </c:pt>
                  <c:pt idx="10">
                    <c:v>4.1879381000000002</c:v>
                  </c:pt>
                </c:numCache>
              </c:numRef>
            </c:plus>
            <c:minus>
              <c:numRef>
                <c:f>'VIBI Summary 2023'!$BD$18:$BD$28</c:f>
                <c:numCache>
                  <c:formatCode>General</c:formatCode>
                  <c:ptCount val="11"/>
                  <c:pt idx="0">
                    <c:v>4.1879381000000002</c:v>
                  </c:pt>
                  <c:pt idx="1">
                    <c:v>4.1879381000000002</c:v>
                  </c:pt>
                  <c:pt idx="2">
                    <c:v>4.1879381000000002</c:v>
                  </c:pt>
                  <c:pt idx="3">
                    <c:v>4.1879381000000002</c:v>
                  </c:pt>
                  <c:pt idx="4">
                    <c:v>4.1879381000000002</c:v>
                  </c:pt>
                  <c:pt idx="5">
                    <c:v>4.1879381000000002</c:v>
                  </c:pt>
                  <c:pt idx="6">
                    <c:v>4.1879381000000002</c:v>
                  </c:pt>
                  <c:pt idx="7">
                    <c:v>4.1879381000000002</c:v>
                  </c:pt>
                  <c:pt idx="8">
                    <c:v>4.1879381000000002</c:v>
                  </c:pt>
                  <c:pt idx="9">
                    <c:v>4.1879381000000002</c:v>
                  </c:pt>
                  <c:pt idx="10">
                    <c:v>4.1879381000000002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'VIBI Summary 2023'!$AW$18:$AW$28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'VIBI Summary 2023'!$AZ$18:$AZ$28</c:f>
              <c:numCache>
                <c:formatCode>General</c:formatCode>
                <c:ptCount val="11"/>
                <c:pt idx="0">
                  <c:v>37.5</c:v>
                </c:pt>
                <c:pt idx="1">
                  <c:v>40.5</c:v>
                </c:pt>
                <c:pt idx="2">
                  <c:v>49.75</c:v>
                </c:pt>
                <c:pt idx="3">
                  <c:v>44.25</c:v>
                </c:pt>
                <c:pt idx="4">
                  <c:v>48.5</c:v>
                </c:pt>
                <c:pt idx="5">
                  <c:v>39.5</c:v>
                </c:pt>
                <c:pt idx="6">
                  <c:v>49.75</c:v>
                </c:pt>
                <c:pt idx="7">
                  <c:v>40.75</c:v>
                </c:pt>
                <c:pt idx="8">
                  <c:v>42.75</c:v>
                </c:pt>
                <c:pt idx="9">
                  <c:v>50.25</c:v>
                </c:pt>
                <c:pt idx="10">
                  <c:v>45.75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C-4BD6-9E73-2BA5426DA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950768"/>
        <c:axId val="1989951248"/>
      </c:lineChart>
      <c:catAx>
        <c:axId val="198995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9951248"/>
        <c:crosses val="autoZero"/>
        <c:auto val="1"/>
        <c:lblAlgn val="ctr"/>
        <c:lblOffset val="100"/>
        <c:noMultiLvlLbl val="0"/>
      </c:catAx>
      <c:valAx>
        <c:axId val="1989951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VIBI-F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995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FQAI Scores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556058617672791"/>
          <c:y val="0.12062518226888304"/>
          <c:w val="0.78388385826771656"/>
          <c:h val="0.52597368037328662"/>
        </c:manualLayout>
      </c:layout>
      <c:lineChart>
        <c:grouping val="standard"/>
        <c:varyColors val="0"/>
        <c:ser>
          <c:idx val="0"/>
          <c:order val="0"/>
          <c:tx>
            <c:strRef>
              <c:f>'VIBI Summary 2023'!$AX$17</c:f>
              <c:strCache>
                <c:ptCount val="1"/>
                <c:pt idx="0">
                  <c:v>Core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'VIBI Summary 2023'!$BB$59:$BB$69</c:f>
                <c:numCache>
                  <c:formatCode>General</c:formatCode>
                  <c:ptCount val="11"/>
                  <c:pt idx="0">
                    <c:v>0.69834761999999995</c:v>
                  </c:pt>
                  <c:pt idx="1">
                    <c:v>0.69834761999999995</c:v>
                  </c:pt>
                  <c:pt idx="2">
                    <c:v>0.69834761999999995</c:v>
                  </c:pt>
                  <c:pt idx="3">
                    <c:v>0.69834761999999995</c:v>
                  </c:pt>
                  <c:pt idx="4">
                    <c:v>0.69834761999999995</c:v>
                  </c:pt>
                  <c:pt idx="5">
                    <c:v>0.69834761999999995</c:v>
                  </c:pt>
                  <c:pt idx="6">
                    <c:v>0.69834761999999995</c:v>
                  </c:pt>
                  <c:pt idx="7">
                    <c:v>0.69834761999999995</c:v>
                  </c:pt>
                  <c:pt idx="8">
                    <c:v>0.69834761999999995</c:v>
                  </c:pt>
                  <c:pt idx="9">
                    <c:v>0.69834761999999995</c:v>
                  </c:pt>
                  <c:pt idx="10">
                    <c:v>0.69834761999999995</c:v>
                  </c:pt>
                </c:numCache>
              </c:numRef>
            </c:plus>
            <c:minus>
              <c:numRef>
                <c:f>'VIBI Summary 2023'!$BB$59:$BB$69</c:f>
                <c:numCache>
                  <c:formatCode>General</c:formatCode>
                  <c:ptCount val="11"/>
                  <c:pt idx="0">
                    <c:v>0.69834761999999995</c:v>
                  </c:pt>
                  <c:pt idx="1">
                    <c:v>0.69834761999999995</c:v>
                  </c:pt>
                  <c:pt idx="2">
                    <c:v>0.69834761999999995</c:v>
                  </c:pt>
                  <c:pt idx="3">
                    <c:v>0.69834761999999995</c:v>
                  </c:pt>
                  <c:pt idx="4">
                    <c:v>0.69834761999999995</c:v>
                  </c:pt>
                  <c:pt idx="5">
                    <c:v>0.69834761999999995</c:v>
                  </c:pt>
                  <c:pt idx="6">
                    <c:v>0.69834761999999995</c:v>
                  </c:pt>
                  <c:pt idx="7">
                    <c:v>0.69834761999999995</c:v>
                  </c:pt>
                  <c:pt idx="8">
                    <c:v>0.69834761999999995</c:v>
                  </c:pt>
                  <c:pt idx="9">
                    <c:v>0.69834761999999995</c:v>
                  </c:pt>
                  <c:pt idx="10">
                    <c:v>0.69834761999999995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'VIBI Summary 2023'!$AW$59:$AW$69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'VIBI Summary 2023'!$AX$59:$AX$69</c:f>
              <c:numCache>
                <c:formatCode>General</c:formatCode>
                <c:ptCount val="1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F-48D6-B3A6-81A0EB10582D}"/>
            </c:ext>
          </c:extLst>
        </c:ser>
        <c:ser>
          <c:idx val="1"/>
          <c:order val="1"/>
          <c:tx>
            <c:strRef>
              <c:f>'VIBI Summary 2023'!$AY$17</c:f>
              <c:strCache>
                <c:ptCount val="1"/>
                <c:pt idx="0">
                  <c:v>Edge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'VIBI Summary 2023'!$BC$59:$BC$69</c:f>
                <c:numCache>
                  <c:formatCode>General</c:formatCode>
                  <c:ptCount val="11"/>
                  <c:pt idx="0">
                    <c:v>0.60478677999999997</c:v>
                  </c:pt>
                  <c:pt idx="1">
                    <c:v>0.60478677999999997</c:v>
                  </c:pt>
                  <c:pt idx="2">
                    <c:v>0.60478677999999997</c:v>
                  </c:pt>
                  <c:pt idx="3">
                    <c:v>0.60478677999999997</c:v>
                  </c:pt>
                  <c:pt idx="4">
                    <c:v>0.60478677999999997</c:v>
                  </c:pt>
                  <c:pt idx="5">
                    <c:v>0.60478677999999997</c:v>
                  </c:pt>
                  <c:pt idx="6">
                    <c:v>0.60478677999999997</c:v>
                  </c:pt>
                  <c:pt idx="7">
                    <c:v>0.60478677999999997</c:v>
                  </c:pt>
                  <c:pt idx="8">
                    <c:v>0.60478677999999997</c:v>
                  </c:pt>
                  <c:pt idx="9">
                    <c:v>0.60478677999999997</c:v>
                  </c:pt>
                  <c:pt idx="10">
                    <c:v>0.60478677999999997</c:v>
                  </c:pt>
                </c:numCache>
              </c:numRef>
            </c:plus>
            <c:minus>
              <c:numRef>
                <c:f>'VIBI Summary 2023'!$BC$59:$BC$69</c:f>
                <c:numCache>
                  <c:formatCode>General</c:formatCode>
                  <c:ptCount val="11"/>
                  <c:pt idx="0">
                    <c:v>0.60478677999999997</c:v>
                  </c:pt>
                  <c:pt idx="1">
                    <c:v>0.60478677999999997</c:v>
                  </c:pt>
                  <c:pt idx="2">
                    <c:v>0.60478677999999997</c:v>
                  </c:pt>
                  <c:pt idx="3">
                    <c:v>0.60478677999999997</c:v>
                  </c:pt>
                  <c:pt idx="4">
                    <c:v>0.60478677999999997</c:v>
                  </c:pt>
                  <c:pt idx="5">
                    <c:v>0.60478677999999997</c:v>
                  </c:pt>
                  <c:pt idx="6">
                    <c:v>0.60478677999999997</c:v>
                  </c:pt>
                  <c:pt idx="7">
                    <c:v>0.60478677999999997</c:v>
                  </c:pt>
                  <c:pt idx="8">
                    <c:v>0.60478677999999997</c:v>
                  </c:pt>
                  <c:pt idx="9">
                    <c:v>0.60478677999999997</c:v>
                  </c:pt>
                  <c:pt idx="10">
                    <c:v>0.60478677999999997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'VIBI Summary 2023'!$AW$59:$AW$69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'VIBI Summary 2023'!$AY$59:$AY$69</c:f>
              <c:numCache>
                <c:formatCode>General</c:formatCode>
                <c:ptCount val="11"/>
                <c:pt idx="0">
                  <c:v>7</c:v>
                </c:pt>
                <c:pt idx="1">
                  <c:v>8.5</c:v>
                </c:pt>
                <c:pt idx="2">
                  <c:v>10</c:v>
                </c:pt>
                <c:pt idx="3">
                  <c:v>10</c:v>
                </c:pt>
                <c:pt idx="4">
                  <c:v>9.25</c:v>
                </c:pt>
                <c:pt idx="5">
                  <c:v>9.25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F-48D6-B3A6-81A0EB10582D}"/>
            </c:ext>
          </c:extLst>
        </c:ser>
        <c:ser>
          <c:idx val="2"/>
          <c:order val="2"/>
          <c:tx>
            <c:strRef>
              <c:f>'VIBI Summary 2023'!$AZ$17</c:f>
              <c:strCache>
                <c:ptCount val="1"/>
                <c:pt idx="0">
                  <c:v>Enhancement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'VIBI Summary 2023'!$BD$59:$BD$69</c:f>
                <c:numCache>
                  <c:formatCode>General</c:formatCode>
                  <c:ptCount val="11"/>
                  <c:pt idx="0">
                    <c:v>0.60478677999999997</c:v>
                  </c:pt>
                  <c:pt idx="1">
                    <c:v>0.60478677999999997</c:v>
                  </c:pt>
                  <c:pt idx="2">
                    <c:v>0.60478677999999997</c:v>
                  </c:pt>
                  <c:pt idx="3">
                    <c:v>0.60478677999999997</c:v>
                  </c:pt>
                  <c:pt idx="4">
                    <c:v>0.60478677999999997</c:v>
                  </c:pt>
                  <c:pt idx="5">
                    <c:v>0.60478677999999997</c:v>
                  </c:pt>
                  <c:pt idx="6">
                    <c:v>0.60478677999999997</c:v>
                  </c:pt>
                  <c:pt idx="7">
                    <c:v>0.60478677999999997</c:v>
                  </c:pt>
                  <c:pt idx="8">
                    <c:v>0.60478677999999997</c:v>
                  </c:pt>
                  <c:pt idx="9">
                    <c:v>0.60478677999999997</c:v>
                  </c:pt>
                  <c:pt idx="10">
                    <c:v>0.60478677999999997</c:v>
                  </c:pt>
                </c:numCache>
              </c:numRef>
            </c:plus>
            <c:minus>
              <c:numRef>
                <c:f>'VIBI Summary 2023'!$BD$59:$BD$68</c:f>
                <c:numCache>
                  <c:formatCode>General</c:formatCode>
                  <c:ptCount val="10"/>
                  <c:pt idx="0">
                    <c:v>0.60478677999999997</c:v>
                  </c:pt>
                  <c:pt idx="1">
                    <c:v>0.60478677999999997</c:v>
                  </c:pt>
                  <c:pt idx="2">
                    <c:v>0.60478677999999997</c:v>
                  </c:pt>
                  <c:pt idx="3">
                    <c:v>0.60478677999999997</c:v>
                  </c:pt>
                  <c:pt idx="4">
                    <c:v>0.60478677999999997</c:v>
                  </c:pt>
                  <c:pt idx="5">
                    <c:v>0.60478677999999997</c:v>
                  </c:pt>
                  <c:pt idx="6">
                    <c:v>0.60478677999999997</c:v>
                  </c:pt>
                  <c:pt idx="7">
                    <c:v>0.60478677999999997</c:v>
                  </c:pt>
                  <c:pt idx="8">
                    <c:v>0.60478677999999997</c:v>
                  </c:pt>
                  <c:pt idx="9">
                    <c:v>0.60478677999999997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numRef>
              <c:f>'VIBI Summary 2023'!$AW$59:$AW$69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'VIBI Summary 2023'!$AZ$59:$AZ$69</c:f>
              <c:numCache>
                <c:formatCode>General</c:formatCode>
                <c:ptCount val="11"/>
                <c:pt idx="0">
                  <c:v>5</c:v>
                </c:pt>
                <c:pt idx="1">
                  <c:v>2.25</c:v>
                </c:pt>
                <c:pt idx="2">
                  <c:v>3</c:v>
                </c:pt>
                <c:pt idx="3">
                  <c:v>6</c:v>
                </c:pt>
                <c:pt idx="4">
                  <c:v>7.75</c:v>
                </c:pt>
                <c:pt idx="5">
                  <c:v>6</c:v>
                </c:pt>
                <c:pt idx="6">
                  <c:v>6.75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F-48D6-B3A6-81A0EB105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950768"/>
        <c:axId val="1989951248"/>
      </c:lineChart>
      <c:catAx>
        <c:axId val="198995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9951248"/>
        <c:crosses val="autoZero"/>
        <c:auto val="1"/>
        <c:lblAlgn val="ctr"/>
        <c:lblOffset val="100"/>
        <c:noMultiLvlLbl val="0"/>
      </c:catAx>
      <c:valAx>
        <c:axId val="1989951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FQAI Score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995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Woody Stem Count in </a:t>
            </a:r>
            <a:r>
              <a:rPr lang="en-US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Core Plots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'Woody 2023'!$FZ$55</c:f>
              <c:strCache>
                <c:ptCount val="1"/>
                <c:pt idx="0">
                  <c:v>Native(wanted)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2023'!$GA$55:$GK$55</c:f>
              <c:numCache>
                <c:formatCode>_(* #,##0_);_(* \(#,##0\);_(* "-"??_);_(@_)</c:formatCode>
                <c:ptCount val="11"/>
                <c:pt idx="0">
                  <c:v>23866.666666666668</c:v>
                </c:pt>
                <c:pt idx="1">
                  <c:v>30666.666666666661</c:v>
                </c:pt>
                <c:pt idx="2">
                  <c:v>19800</c:v>
                </c:pt>
                <c:pt idx="3">
                  <c:v>30199.999999999996</c:v>
                </c:pt>
                <c:pt idx="4">
                  <c:v>35400.000000000007</c:v>
                </c:pt>
                <c:pt idx="5">
                  <c:v>16733.333333333332</c:v>
                </c:pt>
                <c:pt idx="6">
                  <c:v>20700.000000000004</c:v>
                </c:pt>
                <c:pt idx="7">
                  <c:v>28833.333333333332</c:v>
                </c:pt>
                <c:pt idx="8">
                  <c:v>14333.333333333334</c:v>
                </c:pt>
                <c:pt idx="9">
                  <c:v>14433.333333333332</c:v>
                </c:pt>
                <c:pt idx="10">
                  <c:v>15100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E-4E10-8326-53C3BB9D7B53}"/>
            </c:ext>
          </c:extLst>
        </c:ser>
        <c:ser>
          <c:idx val="1"/>
          <c:order val="1"/>
          <c:tx>
            <c:strRef>
              <c:f>'Woody 2023'!$FZ$56</c:f>
              <c:strCache>
                <c:ptCount val="1"/>
                <c:pt idx="0">
                  <c:v>Unwanted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2023'!$GA$56:$GK$56</c:f>
              <c:numCache>
                <c:formatCode>_(* #,##0_);_(* \(#,##0\);_(* "-"??_);_(@_)</c:formatCode>
                <c:ptCount val="11"/>
                <c:pt idx="0">
                  <c:v>6733.3333333333339</c:v>
                </c:pt>
                <c:pt idx="1">
                  <c:v>7933.333333333333</c:v>
                </c:pt>
                <c:pt idx="2">
                  <c:v>9000</c:v>
                </c:pt>
                <c:pt idx="3">
                  <c:v>5800</c:v>
                </c:pt>
                <c:pt idx="4">
                  <c:v>10466.666666666668</c:v>
                </c:pt>
                <c:pt idx="5">
                  <c:v>6266.666666666667</c:v>
                </c:pt>
                <c:pt idx="6">
                  <c:v>7033.333333333333</c:v>
                </c:pt>
                <c:pt idx="7">
                  <c:v>9400</c:v>
                </c:pt>
                <c:pt idx="8">
                  <c:v>3600</c:v>
                </c:pt>
                <c:pt idx="9">
                  <c:v>4366.666666666667</c:v>
                </c:pt>
                <c:pt idx="10">
                  <c:v>4800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E-4E10-8326-53C3BB9D7B53}"/>
            </c:ext>
          </c:extLst>
        </c:ser>
        <c:ser>
          <c:idx val="2"/>
          <c:order val="2"/>
          <c:tx>
            <c:strRef>
              <c:f>'Woody 2023'!$FZ$57</c:f>
              <c:strCache>
                <c:ptCount val="1"/>
                <c:pt idx="0">
                  <c:v>Standing Dead</c:v>
                </c:pt>
              </c:strCache>
            </c:strRef>
          </c:tx>
          <c:spPr>
            <a:ln w="28575" cap="rnd">
              <a:solidFill>
                <a:srgbClr val="CC990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2023'!$GA$57:$GK$57</c:f>
              <c:numCache>
                <c:formatCode>_(* #,##0_);_(* \(#,##0\);_(* "-"??_);_(@_)</c:formatCode>
                <c:ptCount val="11"/>
                <c:pt idx="0">
                  <c:v>4066.6666666666665</c:v>
                </c:pt>
                <c:pt idx="1">
                  <c:v>5133.333333333333</c:v>
                </c:pt>
                <c:pt idx="2">
                  <c:v>5800</c:v>
                </c:pt>
                <c:pt idx="3">
                  <c:v>5533.333333333333</c:v>
                </c:pt>
                <c:pt idx="4">
                  <c:v>6666.666666666667</c:v>
                </c:pt>
                <c:pt idx="5">
                  <c:v>1133.3333333333333</c:v>
                </c:pt>
                <c:pt idx="6">
                  <c:v>4833.333333333333</c:v>
                </c:pt>
                <c:pt idx="7">
                  <c:v>4933.333333333333</c:v>
                </c:pt>
                <c:pt idx="8">
                  <c:v>3366.6666666666665</c:v>
                </c:pt>
                <c:pt idx="9">
                  <c:v>2800</c:v>
                </c:pt>
                <c:pt idx="10">
                  <c:v>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E-4E10-8326-53C3BB9D7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703855"/>
        <c:axId val="530703375"/>
      </c:lineChart>
      <c:catAx>
        <c:axId val="530703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703375"/>
        <c:crosses val="autoZero"/>
        <c:auto val="1"/>
        <c:lblAlgn val="ctr"/>
        <c:lblOffset val="100"/>
        <c:noMultiLvlLbl val="0"/>
      </c:catAx>
      <c:valAx>
        <c:axId val="5307033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 Mean Stems / 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703855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76791229138616"/>
          <c:y val="0.11249902697524028"/>
          <c:w val="0.25558048993875765"/>
          <c:h val="0.164961827490194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Woody Stem Count in </a:t>
            </a:r>
            <a:r>
              <a:rPr lang="en-US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Edge Plots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'Woody 2023'!$FZ$55</c:f>
              <c:strCache>
                <c:ptCount val="1"/>
                <c:pt idx="0">
                  <c:v>Native(wanted)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2023'!$GO$55:$GY$55</c:f>
              <c:numCache>
                <c:formatCode>_(* #,##0_);_(* \(#,##0\);_(* "-"??_);_(@_)</c:formatCode>
                <c:ptCount val="11"/>
                <c:pt idx="0">
                  <c:v>6675</c:v>
                </c:pt>
                <c:pt idx="1">
                  <c:v>5825</c:v>
                </c:pt>
                <c:pt idx="2">
                  <c:v>9275</c:v>
                </c:pt>
                <c:pt idx="3">
                  <c:v>8400</c:v>
                </c:pt>
                <c:pt idx="4">
                  <c:v>13075</c:v>
                </c:pt>
                <c:pt idx="5">
                  <c:v>8100</c:v>
                </c:pt>
                <c:pt idx="6">
                  <c:v>16425</c:v>
                </c:pt>
                <c:pt idx="7">
                  <c:v>17925</c:v>
                </c:pt>
                <c:pt idx="8">
                  <c:v>20175</c:v>
                </c:pt>
                <c:pt idx="9">
                  <c:v>20450</c:v>
                </c:pt>
                <c:pt idx="10">
                  <c:v>21250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1-47B8-ADD3-702C8082C1D9}"/>
            </c:ext>
          </c:extLst>
        </c:ser>
        <c:ser>
          <c:idx val="1"/>
          <c:order val="1"/>
          <c:tx>
            <c:strRef>
              <c:f>'Woody 2023'!$FZ$56</c:f>
              <c:strCache>
                <c:ptCount val="1"/>
                <c:pt idx="0">
                  <c:v>Unwanted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2023'!$GO$56:$GY$56</c:f>
              <c:numCache>
                <c:formatCode>_(* #,##0_);_(* \(#,##0\);_(* "-"??_);_(@_)</c:formatCode>
                <c:ptCount val="11"/>
                <c:pt idx="0">
                  <c:v>6750</c:v>
                </c:pt>
                <c:pt idx="1">
                  <c:v>6300</c:v>
                </c:pt>
                <c:pt idx="2">
                  <c:v>7100</c:v>
                </c:pt>
                <c:pt idx="3">
                  <c:v>7275</c:v>
                </c:pt>
                <c:pt idx="4">
                  <c:v>7000</c:v>
                </c:pt>
                <c:pt idx="5">
                  <c:v>3600</c:v>
                </c:pt>
                <c:pt idx="6">
                  <c:v>6575</c:v>
                </c:pt>
                <c:pt idx="7">
                  <c:v>6575</c:v>
                </c:pt>
                <c:pt idx="8">
                  <c:v>6375</c:v>
                </c:pt>
                <c:pt idx="9">
                  <c:v>6525</c:v>
                </c:pt>
                <c:pt idx="1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1-47B8-ADD3-702C8082C1D9}"/>
            </c:ext>
          </c:extLst>
        </c:ser>
        <c:ser>
          <c:idx val="2"/>
          <c:order val="2"/>
          <c:tx>
            <c:strRef>
              <c:f>'Woody 2023'!$FZ$57</c:f>
              <c:strCache>
                <c:ptCount val="1"/>
                <c:pt idx="0">
                  <c:v>Standing Dead</c:v>
                </c:pt>
              </c:strCache>
            </c:strRef>
          </c:tx>
          <c:spPr>
            <a:ln w="28575" cap="rnd">
              <a:solidFill>
                <a:srgbClr val="CC990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2023'!$GO$57:$GY$57</c:f>
              <c:numCache>
                <c:formatCode>_(* #,##0_);_(* \(#,##0\);_(* "-"??_);_(@_)</c:formatCode>
                <c:ptCount val="11"/>
                <c:pt idx="0">
                  <c:v>575</c:v>
                </c:pt>
                <c:pt idx="1">
                  <c:v>725</c:v>
                </c:pt>
                <c:pt idx="2">
                  <c:v>975</c:v>
                </c:pt>
                <c:pt idx="3">
                  <c:v>1825</c:v>
                </c:pt>
                <c:pt idx="4">
                  <c:v>1775</c:v>
                </c:pt>
                <c:pt idx="5">
                  <c:v>1075</c:v>
                </c:pt>
                <c:pt idx="6">
                  <c:v>4275</c:v>
                </c:pt>
                <c:pt idx="7">
                  <c:v>3150</c:v>
                </c:pt>
                <c:pt idx="8">
                  <c:v>1825</c:v>
                </c:pt>
                <c:pt idx="9">
                  <c:v>1075</c:v>
                </c:pt>
                <c:pt idx="10">
                  <c:v>2050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1-47B8-ADD3-702C8082C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703855"/>
        <c:axId val="530703375"/>
      </c:lineChart>
      <c:catAx>
        <c:axId val="530703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703375"/>
        <c:crosses val="autoZero"/>
        <c:auto val="1"/>
        <c:lblAlgn val="ctr"/>
        <c:lblOffset val="100"/>
        <c:noMultiLvlLbl val="0"/>
      </c:catAx>
      <c:valAx>
        <c:axId val="530703375"/>
        <c:scaling>
          <c:orientation val="minMax"/>
          <c:max val="4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 Mean Stems / 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703855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026531017976749"/>
          <c:y val="0.12010358971288286"/>
          <c:w val="0.25558048993875765"/>
          <c:h val="0.164961827490194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Woody Stem Count in </a:t>
            </a:r>
            <a:r>
              <a:rPr lang="en-US" sz="16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Enhancement Plots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'Woody 2023'!$FZ$55</c:f>
              <c:strCache>
                <c:ptCount val="1"/>
                <c:pt idx="0">
                  <c:v>Native(wanted)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2023'!$HC$55:$HM$55</c:f>
              <c:numCache>
                <c:formatCode>_(* #,##0_);_(* \(#,##0\);_(* "-"??_);_(@_)</c:formatCode>
                <c:ptCount val="11"/>
                <c:pt idx="0">
                  <c:v>1625</c:v>
                </c:pt>
                <c:pt idx="1">
                  <c:v>1450</c:v>
                </c:pt>
                <c:pt idx="2">
                  <c:v>1175</c:v>
                </c:pt>
                <c:pt idx="3">
                  <c:v>1800</c:v>
                </c:pt>
                <c:pt idx="4">
                  <c:v>1925</c:v>
                </c:pt>
                <c:pt idx="5">
                  <c:v>2400</c:v>
                </c:pt>
                <c:pt idx="6">
                  <c:v>6400</c:v>
                </c:pt>
                <c:pt idx="7">
                  <c:v>5700</c:v>
                </c:pt>
                <c:pt idx="8">
                  <c:v>5700</c:v>
                </c:pt>
                <c:pt idx="9">
                  <c:v>5875</c:v>
                </c:pt>
                <c:pt idx="10">
                  <c:v>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E-4C7E-8BEF-89DE1A356CEB}"/>
            </c:ext>
          </c:extLst>
        </c:ser>
        <c:ser>
          <c:idx val="1"/>
          <c:order val="1"/>
          <c:tx>
            <c:strRef>
              <c:f>'Woody 2023'!$FZ$56</c:f>
              <c:strCache>
                <c:ptCount val="1"/>
                <c:pt idx="0">
                  <c:v>Unwanted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2023'!$HC$56:$HM$56</c:f>
              <c:numCache>
                <c:formatCode>_(* #,##0_);_(* \(#,##0\);_(* "-"??_);_(@_)</c:formatCode>
                <c:ptCount val="11"/>
                <c:pt idx="0">
                  <c:v>2200</c:v>
                </c:pt>
                <c:pt idx="1">
                  <c:v>2175</c:v>
                </c:pt>
                <c:pt idx="2">
                  <c:v>3050</c:v>
                </c:pt>
                <c:pt idx="3">
                  <c:v>1975</c:v>
                </c:pt>
                <c:pt idx="4">
                  <c:v>1675</c:v>
                </c:pt>
                <c:pt idx="5">
                  <c:v>775</c:v>
                </c:pt>
                <c:pt idx="6">
                  <c:v>2175</c:v>
                </c:pt>
                <c:pt idx="7">
                  <c:v>2075</c:v>
                </c:pt>
                <c:pt idx="8">
                  <c:v>1875</c:v>
                </c:pt>
                <c:pt idx="9">
                  <c:v>3150</c:v>
                </c:pt>
                <c:pt idx="10">
                  <c:v>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E-4C7E-8BEF-89DE1A356CEB}"/>
            </c:ext>
          </c:extLst>
        </c:ser>
        <c:ser>
          <c:idx val="2"/>
          <c:order val="2"/>
          <c:tx>
            <c:strRef>
              <c:f>'Woody 2023'!$FZ$57</c:f>
              <c:strCache>
                <c:ptCount val="1"/>
                <c:pt idx="0">
                  <c:v>Standing Dead</c:v>
                </c:pt>
              </c:strCache>
            </c:strRef>
          </c:tx>
          <c:spPr>
            <a:ln w="28575" cap="rnd">
              <a:solidFill>
                <a:srgbClr val="CC990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2023'!$HC$57:$HM$57</c:f>
              <c:numCache>
                <c:formatCode>_(* #,##0_);_(* \(#,##0\);_(* "-"??_);_(@_)</c:formatCode>
                <c:ptCount val="11"/>
                <c:pt idx="0">
                  <c:v>225</c:v>
                </c:pt>
                <c:pt idx="1">
                  <c:v>425</c:v>
                </c:pt>
                <c:pt idx="2">
                  <c:v>750</c:v>
                </c:pt>
                <c:pt idx="3">
                  <c:v>1150</c:v>
                </c:pt>
                <c:pt idx="4">
                  <c:v>800</c:v>
                </c:pt>
                <c:pt idx="5">
                  <c:v>525</c:v>
                </c:pt>
                <c:pt idx="6">
                  <c:v>1050</c:v>
                </c:pt>
                <c:pt idx="7">
                  <c:v>725</c:v>
                </c:pt>
                <c:pt idx="8">
                  <c:v>675</c:v>
                </c:pt>
                <c:pt idx="9">
                  <c:v>600</c:v>
                </c:pt>
                <c:pt idx="10">
                  <c:v>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E-4C7E-8BEF-89DE1A356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703855"/>
        <c:axId val="530703375"/>
      </c:lineChart>
      <c:catAx>
        <c:axId val="530703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703375"/>
        <c:crosses val="autoZero"/>
        <c:auto val="1"/>
        <c:lblAlgn val="ctr"/>
        <c:lblOffset val="100"/>
        <c:noMultiLvlLbl val="0"/>
      </c:catAx>
      <c:valAx>
        <c:axId val="530703375"/>
        <c:scaling>
          <c:orientation val="minMax"/>
          <c:max val="4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 Mean Stems / 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703855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026531017976749"/>
          <c:y val="0.12010358971288286"/>
          <c:w val="0.25558048993875765"/>
          <c:h val="0.164961827490194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Woody Stem Count across</a:t>
            </a:r>
            <a:r>
              <a:rPr lang="en-US" b="1" baseline="0"/>
              <a:t> all 11</a:t>
            </a:r>
            <a:r>
              <a:rPr lang="en-US" sz="16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 Plots</a:t>
            </a:r>
            <a:endParaRPr lang="en-US" b="1"/>
          </a:p>
        </c:rich>
      </c:tx>
      <c:layout>
        <c:manualLayout>
          <c:xMode val="edge"/>
          <c:yMode val="edge"/>
          <c:x val="4.6946950746004204E-2"/>
          <c:y val="7.604562737642585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11158881213467"/>
          <c:y val="0.16370737403071764"/>
          <c:w val="0.7650702864595913"/>
          <c:h val="0.65894104966917155"/>
        </c:manualLayout>
      </c:layout>
      <c:lineChart>
        <c:grouping val="standard"/>
        <c:varyColors val="0"/>
        <c:ser>
          <c:idx val="0"/>
          <c:order val="0"/>
          <c:tx>
            <c:strRef>
              <c:f>'Woody 2023'!$FZ$55</c:f>
              <c:strCache>
                <c:ptCount val="1"/>
                <c:pt idx="0">
                  <c:v>Native(wanted)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2023'!$HQ$55:$IA$55</c:f>
              <c:numCache>
                <c:formatCode>_(* #,##0_);_(* \(#,##0\);_(* "-"??_);_(@_)</c:formatCode>
                <c:ptCount val="11"/>
                <c:pt idx="0">
                  <c:v>9527.2727272727261</c:v>
                </c:pt>
                <c:pt idx="1">
                  <c:v>11009.09090909091</c:v>
                </c:pt>
                <c:pt idx="2">
                  <c:v>9200</c:v>
                </c:pt>
                <c:pt idx="3">
                  <c:v>11945.454545454551</c:v>
                </c:pt>
                <c:pt idx="4">
                  <c:v>15109.090909090914</c:v>
                </c:pt>
                <c:pt idx="5">
                  <c:v>8381.818181818182</c:v>
                </c:pt>
                <c:pt idx="6">
                  <c:v>13945.454545454546</c:v>
                </c:pt>
                <c:pt idx="7">
                  <c:v>16454.545454545452</c:v>
                </c:pt>
                <c:pt idx="8">
                  <c:v>13318.181818181818</c:v>
                </c:pt>
                <c:pt idx="9">
                  <c:v>13509.090909090915</c:v>
                </c:pt>
                <c:pt idx="10">
                  <c:v>14290.909090909094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68-416C-A226-9A3CFD4A93A8}"/>
            </c:ext>
          </c:extLst>
        </c:ser>
        <c:ser>
          <c:idx val="1"/>
          <c:order val="1"/>
          <c:tx>
            <c:strRef>
              <c:f>'Woody 2023'!$FZ$56</c:f>
              <c:strCache>
                <c:ptCount val="1"/>
                <c:pt idx="0">
                  <c:v>Unwanted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2023'!$HQ$56:$IA$56</c:f>
              <c:numCache>
                <c:formatCode>_(* #,##0_);_(* \(#,##0\);_(* "-"??_);_(@_)</c:formatCode>
                <c:ptCount val="11"/>
                <c:pt idx="0">
                  <c:v>5090.9090909090919</c:v>
                </c:pt>
                <c:pt idx="1">
                  <c:v>5245.454545454545</c:v>
                </c:pt>
                <c:pt idx="2">
                  <c:v>6145.454545454546</c:v>
                </c:pt>
                <c:pt idx="3">
                  <c:v>4945.454545454545</c:v>
                </c:pt>
                <c:pt idx="4">
                  <c:v>6009.090909090909</c:v>
                </c:pt>
                <c:pt idx="5">
                  <c:v>3300</c:v>
                </c:pt>
                <c:pt idx="6">
                  <c:v>5100</c:v>
                </c:pt>
                <c:pt idx="7">
                  <c:v>5709.090909090909</c:v>
                </c:pt>
                <c:pt idx="8">
                  <c:v>3981.818181818182</c:v>
                </c:pt>
                <c:pt idx="9">
                  <c:v>4709.090909090909</c:v>
                </c:pt>
                <c:pt idx="10">
                  <c:v>4027.2727272727266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68-416C-A226-9A3CFD4A93A8}"/>
            </c:ext>
          </c:extLst>
        </c:ser>
        <c:ser>
          <c:idx val="2"/>
          <c:order val="2"/>
          <c:tx>
            <c:strRef>
              <c:f>'Woody 2023'!$FZ$57</c:f>
              <c:strCache>
                <c:ptCount val="1"/>
                <c:pt idx="0">
                  <c:v>Standing Dead</c:v>
                </c:pt>
              </c:strCache>
            </c:strRef>
          </c:tx>
          <c:spPr>
            <a:ln w="28575" cap="rnd">
              <a:solidFill>
                <a:srgbClr val="CC9900"/>
              </a:solidFill>
              <a:round/>
            </a:ln>
            <a:effectLst/>
          </c:spPr>
          <c:marker>
            <c:symbol val="none"/>
          </c:marker>
          <c:cat>
            <c:numRef>
              <c:f>'Woody 2023'!$GA$59:$GK$59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'Woody 2023'!$HQ$57:$IA$57</c:f>
              <c:numCache>
                <c:formatCode>_(* #,##0_);_(* \(#,##0\);_(* "-"??_);_(@_)</c:formatCode>
                <c:ptCount val="11"/>
                <c:pt idx="0">
                  <c:v>1400</c:v>
                </c:pt>
                <c:pt idx="1">
                  <c:v>1818.1818181818182</c:v>
                </c:pt>
                <c:pt idx="2">
                  <c:v>2209.090909090909</c:v>
                </c:pt>
                <c:pt idx="3">
                  <c:v>2590.909090909091</c:v>
                </c:pt>
                <c:pt idx="4">
                  <c:v>2754.5454545454545</c:v>
                </c:pt>
                <c:pt idx="5">
                  <c:v>890.90909090909088</c:v>
                </c:pt>
                <c:pt idx="6">
                  <c:v>3254.5454545454545</c:v>
                </c:pt>
                <c:pt idx="7">
                  <c:v>2754.5454545454545</c:v>
                </c:pt>
                <c:pt idx="8">
                  <c:v>1827.2727272727273</c:v>
                </c:pt>
                <c:pt idx="9">
                  <c:v>1372.7272727272727</c:v>
                </c:pt>
                <c:pt idx="10">
                  <c:v>1836.3636363636363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68-416C-A226-9A3CFD4A93A8}"/>
            </c:ext>
          </c:extLst>
        </c:ser>
        <c:ser>
          <c:idx val="3"/>
          <c:order val="3"/>
          <c:tx>
            <c:strRef>
              <c:f>'Woody 2023'!$B$58</c:f>
              <c:strCache>
                <c:ptCount val="1"/>
                <c:pt idx="0">
                  <c:v>TOTAL</c:v>
                </c:pt>
              </c:strCache>
            </c:strRef>
          </c:tx>
          <c:spPr>
            <a:ln w="508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'Woody 2023'!$HQ$58:$IA$58</c:f>
              <c:numCache>
                <c:formatCode>_(* #,##0_);_(* \(#,##0\);_(* "-"??_);_(@_)</c:formatCode>
                <c:ptCount val="11"/>
                <c:pt idx="0">
                  <c:v>16018.181818181818</c:v>
                </c:pt>
                <c:pt idx="1">
                  <c:v>18072.727272727272</c:v>
                </c:pt>
                <c:pt idx="2">
                  <c:v>17554.545454545456</c:v>
                </c:pt>
                <c:pt idx="3">
                  <c:v>19481.818181818187</c:v>
                </c:pt>
                <c:pt idx="4">
                  <c:v>23872.727272727276</c:v>
                </c:pt>
                <c:pt idx="5">
                  <c:v>12572.727272727272</c:v>
                </c:pt>
                <c:pt idx="6">
                  <c:v>22300</c:v>
                </c:pt>
                <c:pt idx="7">
                  <c:v>24918.181818181816</c:v>
                </c:pt>
                <c:pt idx="8">
                  <c:v>19127.272727272728</c:v>
                </c:pt>
                <c:pt idx="9">
                  <c:v>19590.909090909096</c:v>
                </c:pt>
                <c:pt idx="10">
                  <c:v>20154.545454545456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68-416C-A226-9A3CFD4A9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0703855"/>
        <c:axId val="530703375"/>
      </c:lineChart>
      <c:catAx>
        <c:axId val="5307038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703375"/>
        <c:crosses val="autoZero"/>
        <c:auto val="1"/>
        <c:lblAlgn val="ctr"/>
        <c:lblOffset val="100"/>
        <c:noMultiLvlLbl val="0"/>
      </c:catAx>
      <c:valAx>
        <c:axId val="5307033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 Mean Stems / 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703855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881337594140381"/>
          <c:y val="1.5849824855543259E-3"/>
          <c:w val="0.2884374607323511"/>
          <c:h val="0.223103499895212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276225</xdr:colOff>
      <xdr:row>0</xdr:row>
      <xdr:rowOff>0</xdr:rowOff>
    </xdr:from>
    <xdr:to>
      <xdr:col>51</xdr:col>
      <xdr:colOff>495982</xdr:colOff>
      <xdr:row>15</xdr:row>
      <xdr:rowOff>81544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605CF0-3898-4A75-91F9-BF8BA47D0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98550" y="0"/>
          <a:ext cx="4677457" cy="2653294"/>
        </a:xfrm>
        <a:prstGeom prst="rect">
          <a:avLst/>
        </a:prstGeom>
      </xdr:spPr>
    </xdr:pic>
    <xdr:clientData/>
  </xdr:twoCellAnchor>
  <xdr:twoCellAnchor>
    <xdr:from>
      <xdr:col>49</xdr:col>
      <xdr:colOff>576262</xdr:colOff>
      <xdr:row>29</xdr:row>
      <xdr:rowOff>0</xdr:rowOff>
    </xdr:from>
    <xdr:to>
      <xdr:col>56</xdr:col>
      <xdr:colOff>547687</xdr:colOff>
      <xdr:row>45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CE7BA0-534F-4B44-BD90-4C1938400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71</xdr:row>
      <xdr:rowOff>0</xdr:rowOff>
    </xdr:from>
    <xdr:to>
      <xdr:col>55</xdr:col>
      <xdr:colOff>800100</xdr:colOff>
      <xdr:row>87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B50DE4-4543-44EF-8998-F2DCB80D3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57</xdr:col>
      <xdr:colOff>123825</xdr:colOff>
      <xdr:row>52</xdr:row>
      <xdr:rowOff>76200</xdr:rowOff>
    </xdr:from>
    <xdr:to>
      <xdr:col>62</xdr:col>
      <xdr:colOff>134023</xdr:colOff>
      <xdr:row>68</xdr:row>
      <xdr:rowOff>133741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FD475B-0DD1-45CD-BCD1-6D3583B6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166300" y="8991600"/>
          <a:ext cx="4820323" cy="280074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136</xdr:row>
      <xdr:rowOff>0</xdr:rowOff>
    </xdr:from>
    <xdr:ext cx="5076825" cy="325755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182</xdr:col>
      <xdr:colOff>206373</xdr:colOff>
      <xdr:row>60</xdr:row>
      <xdr:rowOff>14817</xdr:rowOff>
    </xdr:from>
    <xdr:to>
      <xdr:col>191</xdr:col>
      <xdr:colOff>52916</xdr:colOff>
      <xdr:row>77</xdr:row>
      <xdr:rowOff>116417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9D688-7F46-4A2F-AE85-C6920827A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195</xdr:col>
      <xdr:colOff>0</xdr:colOff>
      <xdr:row>61</xdr:row>
      <xdr:rowOff>0</xdr:rowOff>
    </xdr:from>
    <xdr:to>
      <xdr:col>201</xdr:col>
      <xdr:colOff>37043</xdr:colOff>
      <xdr:row>78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081CDF-C05F-45D5-8F0C-AEE349DBD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211</xdr:col>
      <xdr:colOff>52917</xdr:colOff>
      <xdr:row>60</xdr:row>
      <xdr:rowOff>158750</xdr:rowOff>
    </xdr:from>
    <xdr:to>
      <xdr:col>219</xdr:col>
      <xdr:colOff>460376</xdr:colOff>
      <xdr:row>78</xdr:row>
      <xdr:rowOff>69850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632CC0-AA28-4899-8760-84673B274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224</xdr:col>
      <xdr:colOff>1</xdr:colOff>
      <xdr:row>62</xdr:row>
      <xdr:rowOff>0</xdr:rowOff>
    </xdr:from>
    <xdr:to>
      <xdr:col>232</xdr:col>
      <xdr:colOff>349251</xdr:colOff>
      <xdr:row>79</xdr:row>
      <xdr:rowOff>101600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EF5BFD-671A-4E48-B1EA-94BA62269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179</xdr:row>
      <xdr:rowOff>38100</xdr:rowOff>
    </xdr:from>
    <xdr:ext cx="3524250" cy="4410075"/>
    <xdr:pic>
      <xdr:nvPicPr>
        <xdr:cNvPr id="2" name="image4.png" title="Imag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</xdr:row>
      <xdr:rowOff>123825</xdr:rowOff>
    </xdr:from>
    <xdr:ext cx="4352925" cy="3114675"/>
    <xdr:pic>
      <xdr:nvPicPr>
        <xdr:cNvPr id="3" name="image1.jpg" title="Imag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186</xdr:row>
      <xdr:rowOff>9525</xdr:rowOff>
    </xdr:from>
    <xdr:ext cx="4352925" cy="34290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164</xdr:row>
      <xdr:rowOff>76200</xdr:rowOff>
    </xdr:from>
    <xdr:ext cx="4029075" cy="326707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165</xdr:row>
      <xdr:rowOff>200025</xdr:rowOff>
    </xdr:from>
    <xdr:ext cx="4572000" cy="3295650"/>
    <xdr:pic>
      <xdr:nvPicPr>
        <xdr:cNvPr id="2" name="image5.jpg" title="Imag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162</xdr:row>
      <xdr:rowOff>114300</xdr:rowOff>
    </xdr:from>
    <xdr:ext cx="4505325" cy="323850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180</xdr:row>
      <xdr:rowOff>28575</xdr:rowOff>
    </xdr:from>
    <xdr:ext cx="4514850" cy="3238500"/>
    <xdr:pic>
      <xdr:nvPicPr>
        <xdr:cNvPr id="2" name="image7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159</xdr:row>
      <xdr:rowOff>19050</xdr:rowOff>
    </xdr:from>
    <xdr:ext cx="4762500" cy="318135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270"/>
  <sheetViews>
    <sheetView tabSelected="1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defaultColWidth="12.625" defaultRowHeight="15" customHeight="1" x14ac:dyDescent="0.2"/>
  <cols>
    <col min="1" max="1" width="5.875" bestFit="1" customWidth="1"/>
    <col min="2" max="2" width="4" bestFit="1" customWidth="1"/>
    <col min="3" max="3" width="11.625" bestFit="1" customWidth="1"/>
    <col min="4" max="4" width="26" customWidth="1"/>
    <col min="5" max="5" width="4.875" style="40" bestFit="1" customWidth="1"/>
    <col min="6" max="6" width="9.875" bestFit="1" customWidth="1"/>
    <col min="7" max="14" width="6.375" bestFit="1" customWidth="1"/>
    <col min="15" max="17" width="7.125" bestFit="1" customWidth="1"/>
  </cols>
  <sheetData>
    <row r="1" spans="1:17" x14ac:dyDescent="0.25">
      <c r="A1" s="61" t="s">
        <v>344</v>
      </c>
      <c r="B1" t="s">
        <v>4</v>
      </c>
      <c r="C1" s="61" t="s">
        <v>5</v>
      </c>
      <c r="D1" s="62" t="s">
        <v>6</v>
      </c>
      <c r="E1" s="63" t="s">
        <v>7</v>
      </c>
      <c r="F1" s="64" t="s">
        <v>8</v>
      </c>
      <c r="G1" s="65">
        <v>2013</v>
      </c>
      <c r="H1" s="65">
        <v>2014</v>
      </c>
      <c r="I1" s="65">
        <v>2015</v>
      </c>
      <c r="J1" s="65">
        <v>2016</v>
      </c>
      <c r="K1" s="65">
        <v>2017</v>
      </c>
      <c r="L1" s="65">
        <v>2018</v>
      </c>
      <c r="M1" s="65">
        <v>2019</v>
      </c>
      <c r="N1" s="65">
        <v>2020</v>
      </c>
      <c r="O1" s="66">
        <v>2021</v>
      </c>
      <c r="P1" s="67">
        <v>2022</v>
      </c>
      <c r="Q1" s="66">
        <v>2023</v>
      </c>
    </row>
    <row r="2" spans="1:17" x14ac:dyDescent="0.25">
      <c r="A2">
        <v>1001</v>
      </c>
      <c r="B2" s="68" t="s">
        <v>372</v>
      </c>
      <c r="C2" s="556" t="s">
        <v>11</v>
      </c>
      <c r="D2" s="557" t="s">
        <v>30</v>
      </c>
      <c r="E2" s="558">
        <v>2</v>
      </c>
      <c r="F2" s="559" t="s">
        <v>36</v>
      </c>
      <c r="G2" s="560"/>
      <c r="H2" s="560"/>
      <c r="I2" s="560"/>
      <c r="J2" s="560"/>
      <c r="K2" s="560"/>
      <c r="L2" s="560"/>
      <c r="M2" s="560"/>
      <c r="N2" s="560"/>
      <c r="O2" s="561">
        <v>1.4999999999999999E-2</v>
      </c>
      <c r="P2" s="562">
        <v>5.0000000000000001E-3</v>
      </c>
      <c r="Q2" s="563">
        <v>1.4999999999999999E-2</v>
      </c>
    </row>
    <row r="3" spans="1:17" ht="14.25" x14ac:dyDescent="0.2">
      <c r="A3">
        <v>2000</v>
      </c>
      <c r="B3" s="72" t="s">
        <v>373</v>
      </c>
      <c r="C3" s="556" t="s">
        <v>17</v>
      </c>
      <c r="D3" s="564" t="s">
        <v>30</v>
      </c>
      <c r="E3" s="565">
        <v>2</v>
      </c>
      <c r="F3" s="564" t="s">
        <v>36</v>
      </c>
      <c r="G3" s="563">
        <v>0.625</v>
      </c>
      <c r="H3" s="563">
        <v>0.85</v>
      </c>
      <c r="I3" s="563">
        <v>0.97</v>
      </c>
      <c r="J3" s="563">
        <v>0.625</v>
      </c>
      <c r="K3" s="563">
        <v>0.17499999999999999</v>
      </c>
      <c r="L3" s="563">
        <v>1.4999999999999999E-2</v>
      </c>
      <c r="M3" s="563">
        <v>1.4999999999999999E-2</v>
      </c>
      <c r="N3" s="563">
        <v>5.0000000000000001E-3</v>
      </c>
      <c r="O3" s="563">
        <v>1E-4</v>
      </c>
      <c r="P3" s="566">
        <v>3.5000000000000003E-2</v>
      </c>
      <c r="Q3" s="567">
        <v>3.5000000000000003E-2</v>
      </c>
    </row>
    <row r="4" spans="1:17" x14ac:dyDescent="0.25">
      <c r="A4">
        <v>3001</v>
      </c>
      <c r="B4" s="76" t="s">
        <v>374</v>
      </c>
      <c r="C4" s="568" t="s">
        <v>9</v>
      </c>
      <c r="D4" s="569" t="s">
        <v>30</v>
      </c>
      <c r="E4" s="558">
        <v>2</v>
      </c>
      <c r="F4" s="559" t="s">
        <v>36</v>
      </c>
      <c r="G4" s="570">
        <v>1.4999999999999999E-2</v>
      </c>
      <c r="H4" s="570">
        <v>5.0000000000000001E-3</v>
      </c>
      <c r="I4" s="571">
        <v>5.0000000000000001E-3</v>
      </c>
      <c r="J4" s="571">
        <v>5.0000000000000001E-3</v>
      </c>
      <c r="K4" s="570">
        <v>1E-4</v>
      </c>
      <c r="L4" s="570">
        <v>5.0000000000000001E-3</v>
      </c>
      <c r="M4" s="571">
        <v>1.4999999999999999E-2</v>
      </c>
      <c r="N4" s="572">
        <v>3.5000000000000003E-2</v>
      </c>
      <c r="O4" s="573">
        <v>5.0000000000000001E-3</v>
      </c>
      <c r="P4" s="574">
        <v>1E-4</v>
      </c>
      <c r="Q4" s="567">
        <v>5.0000000000000001E-3</v>
      </c>
    </row>
    <row r="5" spans="1:17" x14ac:dyDescent="0.25">
      <c r="A5">
        <v>4001</v>
      </c>
      <c r="B5" s="82" t="s">
        <v>375</v>
      </c>
      <c r="C5" s="568" t="s">
        <v>11</v>
      </c>
      <c r="D5" s="569" t="s">
        <v>30</v>
      </c>
      <c r="E5" s="558">
        <v>2</v>
      </c>
      <c r="F5" s="559" t="s">
        <v>36</v>
      </c>
      <c r="G5" s="570">
        <v>0.17499999999999999</v>
      </c>
      <c r="H5" s="570">
        <v>5.0000000000000001E-3</v>
      </c>
      <c r="I5" s="571">
        <v>0.17499999999999999</v>
      </c>
      <c r="J5" s="571">
        <v>0.17499999999999999</v>
      </c>
      <c r="K5" s="570">
        <v>7.4999999999999997E-2</v>
      </c>
      <c r="L5" s="570">
        <v>7.4999999999999997E-2</v>
      </c>
      <c r="M5" s="571">
        <v>7.4999999999999997E-2</v>
      </c>
      <c r="N5" s="572">
        <v>7.4999999999999997E-2</v>
      </c>
      <c r="O5" s="573">
        <v>3.5000000000000003E-2</v>
      </c>
      <c r="P5" s="574">
        <v>7.4999999999999997E-2</v>
      </c>
      <c r="Q5" s="567">
        <v>0.17499999999999999</v>
      </c>
    </row>
    <row r="6" spans="1:17" x14ac:dyDescent="0.25">
      <c r="A6">
        <v>5001</v>
      </c>
      <c r="B6" s="83" t="s">
        <v>376</v>
      </c>
      <c r="C6" s="568" t="s">
        <v>9</v>
      </c>
      <c r="D6" s="569" t="s">
        <v>30</v>
      </c>
      <c r="E6" s="558">
        <v>2</v>
      </c>
      <c r="F6" s="559" t="s">
        <v>36</v>
      </c>
      <c r="G6" s="570">
        <v>5.0000000000000001E-3</v>
      </c>
      <c r="H6" s="570">
        <v>5.0000000000000001E-3</v>
      </c>
      <c r="I6" s="570">
        <v>1E-4</v>
      </c>
      <c r="J6" s="575"/>
      <c r="K6" s="576">
        <v>5.0000000000000001E-3</v>
      </c>
      <c r="L6" s="576">
        <v>5.0000000000000001E-3</v>
      </c>
      <c r="M6" s="577">
        <v>5.0000000000000001E-3</v>
      </c>
      <c r="N6" s="578">
        <v>5.0000000000000001E-3</v>
      </c>
      <c r="O6" s="579">
        <v>5.0000000000000001E-3</v>
      </c>
      <c r="P6" s="580">
        <v>1.4999999999999999E-2</v>
      </c>
      <c r="Q6" s="579">
        <v>5.0000000000000001E-3</v>
      </c>
    </row>
    <row r="7" spans="1:17" x14ac:dyDescent="0.25">
      <c r="A7">
        <v>6001</v>
      </c>
      <c r="B7" s="86" t="s">
        <v>377</v>
      </c>
      <c r="C7" s="568" t="s">
        <v>17</v>
      </c>
      <c r="D7" s="569" t="s">
        <v>30</v>
      </c>
      <c r="E7" s="558">
        <v>2</v>
      </c>
      <c r="F7" s="559" t="s">
        <v>36</v>
      </c>
      <c r="G7" s="570">
        <v>7.4999999999999997E-2</v>
      </c>
      <c r="H7" s="570">
        <v>7.4999999999999997E-2</v>
      </c>
      <c r="I7" s="571">
        <v>0.375</v>
      </c>
      <c r="J7" s="571">
        <v>3.5000000000000003E-2</v>
      </c>
      <c r="K7" s="581"/>
      <c r="L7" s="570">
        <v>5.0000000000000001E-3</v>
      </c>
      <c r="M7" s="571">
        <v>5.0000000000000001E-3</v>
      </c>
      <c r="N7" s="572">
        <v>5.0000000000000001E-3</v>
      </c>
      <c r="O7" s="582">
        <v>1E-4</v>
      </c>
      <c r="P7" s="580">
        <v>1.4999999999999999E-2</v>
      </c>
      <c r="Q7" s="582">
        <v>5.0000000000000001E-3</v>
      </c>
    </row>
    <row r="8" spans="1:17" x14ac:dyDescent="0.25">
      <c r="A8" s="89">
        <v>7001</v>
      </c>
      <c r="B8" s="90" t="s">
        <v>378</v>
      </c>
      <c r="C8" s="568" t="s">
        <v>11</v>
      </c>
      <c r="D8" s="583" t="s">
        <v>30</v>
      </c>
      <c r="E8" s="584">
        <v>2</v>
      </c>
      <c r="F8" s="585" t="s">
        <v>36</v>
      </c>
      <c r="G8" s="581"/>
      <c r="H8" s="570">
        <v>3.5000000000000003E-2</v>
      </c>
      <c r="I8" s="575"/>
      <c r="J8" s="571">
        <v>3.5000000000000003E-2</v>
      </c>
      <c r="K8" s="570">
        <v>3.5000000000000003E-2</v>
      </c>
      <c r="L8" s="581"/>
      <c r="M8" s="575"/>
      <c r="N8" s="572"/>
      <c r="O8" s="582"/>
      <c r="P8" s="586"/>
      <c r="Q8" s="587"/>
    </row>
    <row r="9" spans="1:17" x14ac:dyDescent="0.25">
      <c r="A9" s="93">
        <v>8001</v>
      </c>
      <c r="B9" s="94" t="s">
        <v>379</v>
      </c>
      <c r="C9" s="568" t="s">
        <v>9</v>
      </c>
      <c r="D9" s="588" t="s">
        <v>30</v>
      </c>
      <c r="E9" s="589">
        <v>2</v>
      </c>
      <c r="F9" s="590" t="s">
        <v>36</v>
      </c>
      <c r="G9" s="579">
        <v>7.4999999999999997E-2</v>
      </c>
      <c r="H9" s="579">
        <v>3.5000000000000003E-2</v>
      </c>
      <c r="I9" s="579">
        <v>7.4999999999999997E-2</v>
      </c>
      <c r="J9" s="579">
        <v>7.4999999999999997E-2</v>
      </c>
      <c r="K9" s="579">
        <v>3.5000000000000003E-2</v>
      </c>
      <c r="L9" s="579">
        <v>1.4999999999999999E-2</v>
      </c>
      <c r="M9" s="579">
        <v>3.5000000000000003E-2</v>
      </c>
      <c r="N9" s="579">
        <v>3.5000000000000003E-2</v>
      </c>
      <c r="O9" s="579">
        <v>1.4999999999999999E-2</v>
      </c>
      <c r="P9" s="580">
        <v>1.4999999999999999E-2</v>
      </c>
      <c r="Q9" s="579">
        <v>1.4999999999999999E-2</v>
      </c>
    </row>
    <row r="10" spans="1:17" x14ac:dyDescent="0.25">
      <c r="A10">
        <v>9001</v>
      </c>
      <c r="B10" s="95" t="s">
        <v>380</v>
      </c>
      <c r="C10" s="568" t="s">
        <v>17</v>
      </c>
      <c r="D10" s="569" t="s">
        <v>30</v>
      </c>
      <c r="E10" s="558">
        <v>2</v>
      </c>
      <c r="F10" s="559" t="s">
        <v>36</v>
      </c>
      <c r="G10" s="570">
        <v>1E-4</v>
      </c>
      <c r="H10" s="581"/>
      <c r="I10" s="575"/>
      <c r="J10" s="575"/>
      <c r="K10" s="581"/>
      <c r="L10" s="581"/>
      <c r="M10" s="575"/>
      <c r="N10" s="572"/>
      <c r="O10" s="591"/>
      <c r="P10" s="592"/>
      <c r="Q10" s="593"/>
    </row>
    <row r="11" spans="1:17" x14ac:dyDescent="0.25">
      <c r="A11">
        <v>10001</v>
      </c>
      <c r="B11" s="96" t="s">
        <v>304</v>
      </c>
      <c r="C11" s="568" t="s">
        <v>17</v>
      </c>
      <c r="D11" s="569" t="s">
        <v>30</v>
      </c>
      <c r="E11" s="558">
        <v>2</v>
      </c>
      <c r="F11" s="559" t="s">
        <v>36</v>
      </c>
      <c r="G11" s="570">
        <v>0.375</v>
      </c>
      <c r="H11" s="570">
        <v>0.17499999999999999</v>
      </c>
      <c r="I11" s="571">
        <v>0.375</v>
      </c>
      <c r="J11" s="571">
        <v>0.17499999999999999</v>
      </c>
      <c r="K11" s="570">
        <v>0.17499999999999999</v>
      </c>
      <c r="L11" s="570">
        <v>7.4999999999999997E-2</v>
      </c>
      <c r="M11" s="571">
        <v>0.17499999999999999</v>
      </c>
      <c r="N11" s="572">
        <v>0.17499999999999999</v>
      </c>
      <c r="O11" s="582">
        <v>0.17499999999999999</v>
      </c>
      <c r="P11" s="594">
        <v>0.375</v>
      </c>
      <c r="Q11" s="582">
        <v>0.375</v>
      </c>
    </row>
    <row r="12" spans="1:17" x14ac:dyDescent="0.25">
      <c r="A12">
        <v>11001</v>
      </c>
      <c r="B12" s="97" t="s">
        <v>306</v>
      </c>
      <c r="C12" s="568" t="s">
        <v>11</v>
      </c>
      <c r="D12" s="595" t="s">
        <v>30</v>
      </c>
      <c r="E12" s="558">
        <v>2</v>
      </c>
      <c r="F12" s="559" t="s">
        <v>36</v>
      </c>
      <c r="G12" s="570">
        <v>0.625</v>
      </c>
      <c r="H12" s="596">
        <v>0.625</v>
      </c>
      <c r="I12" s="597">
        <v>0.375</v>
      </c>
      <c r="J12" s="571">
        <v>0.85</v>
      </c>
      <c r="K12" s="570">
        <v>0.17499999999999999</v>
      </c>
      <c r="L12" s="570">
        <v>0.375</v>
      </c>
      <c r="M12" s="571">
        <v>0.17499999999999999</v>
      </c>
      <c r="N12" s="598">
        <v>0.375</v>
      </c>
      <c r="O12" s="573">
        <v>0.625</v>
      </c>
      <c r="P12" s="599">
        <v>0.375</v>
      </c>
      <c r="Q12" s="573">
        <v>0.625</v>
      </c>
    </row>
    <row r="13" spans="1:17" x14ac:dyDescent="0.25">
      <c r="A13">
        <v>1002</v>
      </c>
      <c r="B13" s="68" t="s">
        <v>372</v>
      </c>
      <c r="C13" s="556" t="s">
        <v>11</v>
      </c>
      <c r="D13" s="569" t="s">
        <v>12</v>
      </c>
      <c r="E13" s="558">
        <v>3</v>
      </c>
      <c r="F13" s="559" t="s">
        <v>13</v>
      </c>
      <c r="G13" s="600"/>
      <c r="H13" s="600"/>
      <c r="I13" s="600"/>
      <c r="J13" s="600"/>
      <c r="K13" s="600"/>
      <c r="L13" s="600"/>
      <c r="M13" s="600"/>
      <c r="N13" s="601">
        <v>3.5000000000000003E-2</v>
      </c>
      <c r="O13" s="561"/>
      <c r="P13" s="562"/>
      <c r="Q13" s="563"/>
    </row>
    <row r="14" spans="1:17" x14ac:dyDescent="0.25">
      <c r="A14">
        <v>11002</v>
      </c>
      <c r="B14" s="97" t="s">
        <v>306</v>
      </c>
      <c r="C14" s="568" t="s">
        <v>11</v>
      </c>
      <c r="D14" s="595" t="s">
        <v>77</v>
      </c>
      <c r="E14" s="558">
        <v>5</v>
      </c>
      <c r="F14" s="559" t="s">
        <v>15</v>
      </c>
      <c r="G14" s="570">
        <v>0.375</v>
      </c>
      <c r="H14" s="570">
        <v>0.375</v>
      </c>
      <c r="I14" s="571">
        <v>0.57499999999999996</v>
      </c>
      <c r="J14" s="571">
        <v>0.17499999999999999</v>
      </c>
      <c r="K14" s="570">
        <v>0.625</v>
      </c>
      <c r="L14" s="570">
        <v>0.375</v>
      </c>
      <c r="M14" s="571">
        <v>0.375</v>
      </c>
      <c r="N14" s="572">
        <v>0.375</v>
      </c>
      <c r="O14" s="573">
        <v>0.17499999999999999</v>
      </c>
      <c r="P14" s="599">
        <v>0.375</v>
      </c>
      <c r="Q14" s="573">
        <v>0.375</v>
      </c>
    </row>
    <row r="15" spans="1:17" x14ac:dyDescent="0.25">
      <c r="A15">
        <v>11003</v>
      </c>
      <c r="B15" s="97" t="s">
        <v>306</v>
      </c>
      <c r="C15" s="568" t="s">
        <v>11</v>
      </c>
      <c r="D15" s="595" t="s">
        <v>212</v>
      </c>
      <c r="E15" s="558">
        <v>5</v>
      </c>
      <c r="F15" s="559" t="s">
        <v>40</v>
      </c>
      <c r="G15" s="581"/>
      <c r="H15" s="570">
        <v>5.0000000000000001E-3</v>
      </c>
      <c r="I15" s="571">
        <v>5.0000000000000001E-3</v>
      </c>
      <c r="J15" s="575"/>
      <c r="K15" s="570">
        <v>5.0000000000000001E-3</v>
      </c>
      <c r="L15" s="570">
        <v>1E-4</v>
      </c>
      <c r="M15" s="571">
        <v>5.0000000000000001E-3</v>
      </c>
      <c r="N15" s="572">
        <v>5.0000000000000001E-3</v>
      </c>
      <c r="O15" s="573">
        <v>5.0000000000000001E-3</v>
      </c>
      <c r="P15" s="599">
        <v>5.0000000000000001E-3</v>
      </c>
      <c r="Q15" s="573">
        <v>3.5000000000000003E-2</v>
      </c>
    </row>
    <row r="16" spans="1:17" x14ac:dyDescent="0.25">
      <c r="A16">
        <v>1003</v>
      </c>
      <c r="B16" s="68" t="s">
        <v>372</v>
      </c>
      <c r="C16" s="556" t="s">
        <v>11</v>
      </c>
      <c r="D16" s="569" t="s">
        <v>14</v>
      </c>
      <c r="E16" s="558">
        <v>7</v>
      </c>
      <c r="F16" s="559" t="s">
        <v>15</v>
      </c>
      <c r="G16" s="602">
        <v>1E-4</v>
      </c>
      <c r="H16" s="600"/>
      <c r="I16" s="600"/>
      <c r="J16" s="600"/>
      <c r="K16" s="600"/>
      <c r="L16" s="600"/>
      <c r="M16" s="600"/>
      <c r="N16" s="601"/>
      <c r="O16" s="561"/>
      <c r="P16" s="562"/>
      <c r="Q16" s="563"/>
    </row>
    <row r="17" spans="1:17" x14ac:dyDescent="0.25">
      <c r="A17">
        <v>1004</v>
      </c>
      <c r="B17" s="68" t="s">
        <v>372</v>
      </c>
      <c r="C17" s="556" t="s">
        <v>11</v>
      </c>
      <c r="D17" s="583" t="s">
        <v>18</v>
      </c>
      <c r="E17" s="558">
        <v>2</v>
      </c>
      <c r="F17" s="559" t="s">
        <v>21</v>
      </c>
      <c r="G17" s="600"/>
      <c r="H17" s="600"/>
      <c r="I17" s="600"/>
      <c r="J17" s="600"/>
      <c r="K17" s="602">
        <v>1E-4</v>
      </c>
      <c r="L17" s="602">
        <v>5.0000000000000001E-3</v>
      </c>
      <c r="M17" s="602">
        <v>3.5000000000000003E-2</v>
      </c>
      <c r="N17" s="601">
        <v>5.0000000000000001E-3</v>
      </c>
      <c r="O17" s="561">
        <v>5.0000000000000001E-3</v>
      </c>
      <c r="P17" s="562"/>
      <c r="Q17" s="563"/>
    </row>
    <row r="18" spans="1:17" ht="14.25" x14ac:dyDescent="0.2">
      <c r="A18">
        <v>2001</v>
      </c>
      <c r="B18" s="72" t="s">
        <v>373</v>
      </c>
      <c r="C18" s="556" t="s">
        <v>17</v>
      </c>
      <c r="D18" s="564" t="s">
        <v>18</v>
      </c>
      <c r="E18" s="565">
        <v>2</v>
      </c>
      <c r="F18" s="564" t="s">
        <v>21</v>
      </c>
      <c r="G18" s="563"/>
      <c r="H18" s="563"/>
      <c r="I18" s="563"/>
      <c r="J18" s="563">
        <v>5.0000000000000001E-3</v>
      </c>
      <c r="K18" s="563">
        <v>1.4999999999999999E-2</v>
      </c>
      <c r="L18" s="563"/>
      <c r="M18" s="563">
        <v>5.0000000000000001E-3</v>
      </c>
      <c r="N18" s="563">
        <v>5.0000000000000001E-3</v>
      </c>
      <c r="O18" s="563">
        <v>1.4999999999999999E-2</v>
      </c>
      <c r="P18" s="566">
        <v>1.4999999999999999E-2</v>
      </c>
      <c r="Q18" s="567">
        <v>5.0000000000000001E-3</v>
      </c>
    </row>
    <row r="19" spans="1:17" x14ac:dyDescent="0.25">
      <c r="A19">
        <v>3002</v>
      </c>
      <c r="B19" s="76" t="s">
        <v>374</v>
      </c>
      <c r="C19" s="568" t="s">
        <v>9</v>
      </c>
      <c r="D19" s="569" t="s">
        <v>18</v>
      </c>
      <c r="E19" s="558">
        <v>2</v>
      </c>
      <c r="F19" s="559" t="s">
        <v>21</v>
      </c>
      <c r="G19" s="581"/>
      <c r="H19" s="581"/>
      <c r="I19" s="575"/>
      <c r="J19" s="575"/>
      <c r="K19" s="581"/>
      <c r="L19" s="581"/>
      <c r="M19" s="571">
        <v>5.0000000000000001E-3</v>
      </c>
      <c r="N19" s="572">
        <v>5.0000000000000001E-3</v>
      </c>
      <c r="O19" s="573"/>
      <c r="P19" s="574">
        <v>5.0000000000000001E-3</v>
      </c>
      <c r="Q19" s="567">
        <v>5.0000000000000001E-3</v>
      </c>
    </row>
    <row r="20" spans="1:17" x14ac:dyDescent="0.25">
      <c r="A20">
        <v>4002</v>
      </c>
      <c r="B20" s="82" t="s">
        <v>375</v>
      </c>
      <c r="C20" s="568" t="s">
        <v>11</v>
      </c>
      <c r="D20" s="569" t="s">
        <v>18</v>
      </c>
      <c r="E20" s="558">
        <v>2</v>
      </c>
      <c r="F20" s="559" t="s">
        <v>21</v>
      </c>
      <c r="G20" s="581"/>
      <c r="H20" s="581"/>
      <c r="I20" s="575"/>
      <c r="J20" s="575"/>
      <c r="K20" s="581"/>
      <c r="L20" s="581"/>
      <c r="M20" s="571">
        <v>5.0000000000000001E-3</v>
      </c>
      <c r="N20" s="572">
        <v>5.0000000000000001E-3</v>
      </c>
      <c r="O20" s="573"/>
      <c r="P20" s="574">
        <v>1E-4</v>
      </c>
      <c r="Q20" s="567"/>
    </row>
    <row r="21" spans="1:17" ht="15.75" customHeight="1" x14ac:dyDescent="0.25">
      <c r="A21">
        <v>5002</v>
      </c>
      <c r="B21" s="83" t="s">
        <v>376</v>
      </c>
      <c r="C21" s="568" t="s">
        <v>9</v>
      </c>
      <c r="D21" s="581" t="s">
        <v>18</v>
      </c>
      <c r="E21" s="558">
        <v>2</v>
      </c>
      <c r="F21" s="559" t="s">
        <v>21</v>
      </c>
      <c r="G21" s="581"/>
      <c r="H21" s="581"/>
      <c r="I21" s="575"/>
      <c r="J21" s="575"/>
      <c r="K21" s="570">
        <v>5.0000000000000001E-3</v>
      </c>
      <c r="L21" s="581"/>
      <c r="M21" s="575"/>
      <c r="N21" s="572">
        <v>5.0000000000000001E-3</v>
      </c>
      <c r="O21" s="579">
        <v>5.0000000000000001E-3</v>
      </c>
      <c r="P21" s="580"/>
      <c r="Q21" s="579"/>
    </row>
    <row r="22" spans="1:17" ht="15.75" customHeight="1" x14ac:dyDescent="0.25">
      <c r="A22">
        <v>6002</v>
      </c>
      <c r="B22" s="86" t="s">
        <v>377</v>
      </c>
      <c r="C22" s="568" t="s">
        <v>17</v>
      </c>
      <c r="D22" s="569" t="s">
        <v>18</v>
      </c>
      <c r="E22" s="558">
        <v>2</v>
      </c>
      <c r="F22" s="559" t="s">
        <v>21</v>
      </c>
      <c r="G22" s="581"/>
      <c r="H22" s="581"/>
      <c r="I22" s="575"/>
      <c r="J22" s="575"/>
      <c r="K22" s="581"/>
      <c r="L22" s="581"/>
      <c r="M22" s="571">
        <v>5.0000000000000001E-3</v>
      </c>
      <c r="N22" s="572">
        <v>5.0000000000000001E-3</v>
      </c>
      <c r="O22" s="582">
        <v>5.0000000000000001E-3</v>
      </c>
      <c r="P22" s="580">
        <v>5.0000000000000001E-3</v>
      </c>
      <c r="Q22" s="582">
        <v>5.0000000000000001E-3</v>
      </c>
    </row>
    <row r="23" spans="1:17" ht="15.75" customHeight="1" x14ac:dyDescent="0.25">
      <c r="A23" s="89">
        <v>7002</v>
      </c>
      <c r="B23" s="90" t="s">
        <v>378</v>
      </c>
      <c r="C23" s="568" t="s">
        <v>11</v>
      </c>
      <c r="D23" s="583" t="s">
        <v>18</v>
      </c>
      <c r="E23" s="584">
        <v>2</v>
      </c>
      <c r="F23" s="585" t="s">
        <v>21</v>
      </c>
      <c r="G23" s="581"/>
      <c r="H23" s="581"/>
      <c r="I23" s="575"/>
      <c r="J23" s="575"/>
      <c r="K23" s="581"/>
      <c r="L23" s="581"/>
      <c r="M23" s="575"/>
      <c r="N23" s="572">
        <v>5.0000000000000001E-3</v>
      </c>
      <c r="O23" s="582"/>
      <c r="P23" s="586"/>
      <c r="Q23" s="587"/>
    </row>
    <row r="24" spans="1:17" ht="15.75" customHeight="1" x14ac:dyDescent="0.25">
      <c r="A24" s="93">
        <v>8002</v>
      </c>
      <c r="B24" s="94" t="s">
        <v>379</v>
      </c>
      <c r="C24" s="568" t="s">
        <v>9</v>
      </c>
      <c r="D24" s="588" t="s">
        <v>18</v>
      </c>
      <c r="E24" s="589">
        <v>2</v>
      </c>
      <c r="F24" s="590" t="s">
        <v>21</v>
      </c>
      <c r="G24" s="589"/>
      <c r="H24" s="589"/>
      <c r="I24" s="589"/>
      <c r="J24" s="589"/>
      <c r="K24" s="589"/>
      <c r="L24" s="589"/>
      <c r="M24" s="589"/>
      <c r="N24" s="589"/>
      <c r="O24" s="579">
        <v>5.0000000000000001E-3</v>
      </c>
      <c r="P24" s="580">
        <v>5.0000000000000001E-3</v>
      </c>
      <c r="Q24" s="579">
        <v>5.0000000000000001E-3</v>
      </c>
    </row>
    <row r="25" spans="1:17" ht="15.75" customHeight="1" x14ac:dyDescent="0.25">
      <c r="A25">
        <v>10002</v>
      </c>
      <c r="B25" s="96" t="s">
        <v>304</v>
      </c>
      <c r="C25" s="568" t="s">
        <v>17</v>
      </c>
      <c r="D25" s="603" t="s">
        <v>18</v>
      </c>
      <c r="E25" s="558">
        <v>2</v>
      </c>
      <c r="F25" s="559" t="s">
        <v>21</v>
      </c>
      <c r="G25" s="570"/>
      <c r="H25" s="570"/>
      <c r="I25" s="571"/>
      <c r="J25" s="571"/>
      <c r="K25" s="570"/>
      <c r="L25" s="570"/>
      <c r="M25" s="571"/>
      <c r="N25" s="572"/>
      <c r="O25" s="582"/>
      <c r="P25" s="594">
        <v>5.0000000000000001E-3</v>
      </c>
      <c r="Q25" s="582"/>
    </row>
    <row r="26" spans="1:17" ht="15.75" customHeight="1" x14ac:dyDescent="0.25">
      <c r="A26">
        <v>12001</v>
      </c>
      <c r="B26" t="s">
        <v>221</v>
      </c>
      <c r="C26" s="568" t="s">
        <v>222</v>
      </c>
      <c r="D26" s="569" t="s">
        <v>18</v>
      </c>
      <c r="E26" s="558">
        <v>2</v>
      </c>
      <c r="F26" s="559" t="s">
        <v>21</v>
      </c>
      <c r="G26" s="581"/>
      <c r="H26" s="581"/>
      <c r="I26" s="604"/>
      <c r="J26" s="604"/>
      <c r="K26" s="576"/>
      <c r="L26" s="595"/>
      <c r="M26" s="570">
        <v>5.0000000000000001E-3</v>
      </c>
      <c r="N26" s="582">
        <v>5.0000000000000001E-3</v>
      </c>
      <c r="O26" s="605"/>
      <c r="P26" s="606"/>
      <c r="Q26" s="605"/>
    </row>
    <row r="27" spans="1:17" ht="15.75" customHeight="1" x14ac:dyDescent="0.25">
      <c r="A27">
        <v>1005</v>
      </c>
      <c r="B27" s="68" t="s">
        <v>372</v>
      </c>
      <c r="C27" s="556" t="s">
        <v>11</v>
      </c>
      <c r="D27" s="583" t="s">
        <v>27</v>
      </c>
      <c r="E27" s="558">
        <v>0</v>
      </c>
      <c r="F27" s="559" t="s">
        <v>15</v>
      </c>
      <c r="G27" s="602">
        <v>1E-4</v>
      </c>
      <c r="H27" s="600"/>
      <c r="I27" s="600"/>
      <c r="J27" s="600"/>
      <c r="K27" s="600"/>
      <c r="L27" s="600"/>
      <c r="M27" s="600"/>
      <c r="N27" s="601"/>
      <c r="O27" s="561"/>
      <c r="P27" s="562"/>
      <c r="Q27" s="563"/>
    </row>
    <row r="28" spans="1:17" ht="15.75" customHeight="1" x14ac:dyDescent="0.2">
      <c r="A28">
        <v>2002</v>
      </c>
      <c r="B28" s="72" t="s">
        <v>373</v>
      </c>
      <c r="C28" s="556" t="s">
        <v>17</v>
      </c>
      <c r="D28" s="564" t="s">
        <v>27</v>
      </c>
      <c r="E28" s="565">
        <v>0</v>
      </c>
      <c r="F28" s="607" t="s">
        <v>15</v>
      </c>
      <c r="G28" s="563"/>
      <c r="H28" s="563"/>
      <c r="I28" s="563"/>
      <c r="J28" s="563"/>
      <c r="K28" s="563"/>
      <c r="L28" s="563"/>
      <c r="M28" s="563"/>
      <c r="N28" s="563"/>
      <c r="O28" s="563"/>
      <c r="P28" s="566"/>
      <c r="Q28" s="567">
        <v>5.0000000000000001E-3</v>
      </c>
    </row>
    <row r="29" spans="1:17" ht="15.75" customHeight="1" x14ac:dyDescent="0.25">
      <c r="A29">
        <v>9002</v>
      </c>
      <c r="B29" s="95" t="s">
        <v>380</v>
      </c>
      <c r="C29" s="568" t="s">
        <v>17</v>
      </c>
      <c r="D29" s="569" t="s">
        <v>27</v>
      </c>
      <c r="E29" s="558">
        <v>0</v>
      </c>
      <c r="F29" s="559" t="s">
        <v>15</v>
      </c>
      <c r="G29" s="570">
        <v>1E-4</v>
      </c>
      <c r="H29" s="581"/>
      <c r="I29" s="575"/>
      <c r="J29" s="575"/>
      <c r="K29" s="581"/>
      <c r="L29" s="581"/>
      <c r="M29" s="575"/>
      <c r="N29" s="572"/>
      <c r="O29" s="591"/>
      <c r="P29" s="592"/>
      <c r="Q29" s="593"/>
    </row>
    <row r="30" spans="1:17" ht="15.75" customHeight="1" x14ac:dyDescent="0.25">
      <c r="A30">
        <v>11004</v>
      </c>
      <c r="B30" s="97" t="s">
        <v>306</v>
      </c>
      <c r="C30" s="568" t="s">
        <v>11</v>
      </c>
      <c r="D30" s="595" t="s">
        <v>27</v>
      </c>
      <c r="E30" s="558">
        <v>0</v>
      </c>
      <c r="F30" s="559" t="s">
        <v>15</v>
      </c>
      <c r="G30" s="570">
        <v>1.4999999999999999E-2</v>
      </c>
      <c r="H30" s="570">
        <v>5.0000000000000001E-3</v>
      </c>
      <c r="I30" s="571">
        <v>5.0000000000000001E-3</v>
      </c>
      <c r="J30" s="571">
        <v>5.0000000000000001E-3</v>
      </c>
      <c r="K30" s="570">
        <v>5.0000000000000001E-3</v>
      </c>
      <c r="L30" s="570">
        <v>5.0000000000000001E-3</v>
      </c>
      <c r="M30" s="571">
        <v>5.0000000000000001E-3</v>
      </c>
      <c r="N30" s="572"/>
      <c r="O30" s="573">
        <v>5.0000000000000001E-3</v>
      </c>
      <c r="P30" s="599">
        <v>1.4999999999999999E-2</v>
      </c>
      <c r="Q30" s="573">
        <v>5.0000000000000001E-3</v>
      </c>
    </row>
    <row r="31" spans="1:17" ht="15.75" customHeight="1" x14ac:dyDescent="0.2">
      <c r="A31">
        <v>2003</v>
      </c>
      <c r="B31" s="72" t="s">
        <v>373</v>
      </c>
      <c r="C31" s="556" t="s">
        <v>17</v>
      </c>
      <c r="D31" s="557" t="s">
        <v>22</v>
      </c>
      <c r="E31" s="565">
        <v>6</v>
      </c>
      <c r="F31" s="607" t="s">
        <v>23</v>
      </c>
      <c r="G31" s="563"/>
      <c r="H31" s="563"/>
      <c r="I31" s="563"/>
      <c r="J31" s="563"/>
      <c r="K31" s="563"/>
      <c r="L31" s="563"/>
      <c r="M31" s="563"/>
      <c r="N31" s="563"/>
      <c r="O31" s="563">
        <v>1E-4</v>
      </c>
      <c r="P31" s="566">
        <v>5.0000000000000001E-3</v>
      </c>
      <c r="Q31" s="567">
        <v>5.0000000000000001E-3</v>
      </c>
    </row>
    <row r="32" spans="1:17" ht="15.75" customHeight="1" x14ac:dyDescent="0.25">
      <c r="A32">
        <v>3003</v>
      </c>
      <c r="B32" s="76" t="s">
        <v>374</v>
      </c>
      <c r="C32" s="568" t="s">
        <v>9</v>
      </c>
      <c r="D32" s="569" t="s">
        <v>22</v>
      </c>
      <c r="E32" s="558">
        <v>6</v>
      </c>
      <c r="F32" s="559" t="s">
        <v>23</v>
      </c>
      <c r="G32" s="570">
        <v>0.17499999999999999</v>
      </c>
      <c r="H32" s="570">
        <v>0.625</v>
      </c>
      <c r="I32" s="571">
        <v>0.375</v>
      </c>
      <c r="J32" s="571">
        <v>0.375</v>
      </c>
      <c r="K32" s="570">
        <v>0.375</v>
      </c>
      <c r="L32" s="570">
        <v>0.17499999999999999</v>
      </c>
      <c r="M32" s="571">
        <v>0.375</v>
      </c>
      <c r="N32" s="572">
        <v>0.375</v>
      </c>
      <c r="O32" s="573">
        <v>0.375</v>
      </c>
      <c r="P32" s="574">
        <v>0.17499999999999999</v>
      </c>
      <c r="Q32" s="567">
        <v>0.375</v>
      </c>
    </row>
    <row r="33" spans="1:17" ht="15.75" customHeight="1" x14ac:dyDescent="0.25">
      <c r="A33">
        <v>5003</v>
      </c>
      <c r="B33" s="83" t="s">
        <v>376</v>
      </c>
      <c r="C33" s="568" t="s">
        <v>9</v>
      </c>
      <c r="D33" s="569" t="s">
        <v>22</v>
      </c>
      <c r="E33" s="558">
        <v>6</v>
      </c>
      <c r="F33" s="559" t="s">
        <v>23</v>
      </c>
      <c r="G33" s="570">
        <v>0.375</v>
      </c>
      <c r="H33" s="570">
        <v>0.17499999999999999</v>
      </c>
      <c r="I33" s="571">
        <v>0.375</v>
      </c>
      <c r="J33" s="571">
        <v>0.375</v>
      </c>
      <c r="K33" s="570">
        <v>0.17499999999999999</v>
      </c>
      <c r="L33" s="570">
        <v>0.375</v>
      </c>
      <c r="M33" s="571">
        <v>0.375</v>
      </c>
      <c r="N33" s="572">
        <v>0.85</v>
      </c>
      <c r="O33" s="579">
        <v>0.375</v>
      </c>
      <c r="P33" s="580">
        <v>0.375</v>
      </c>
      <c r="Q33" s="579">
        <v>0.625</v>
      </c>
    </row>
    <row r="34" spans="1:17" ht="15.75" customHeight="1" x14ac:dyDescent="0.25">
      <c r="A34">
        <v>6003</v>
      </c>
      <c r="B34" s="86" t="s">
        <v>377</v>
      </c>
      <c r="C34" s="568" t="s">
        <v>17</v>
      </c>
      <c r="D34" s="569" t="s">
        <v>22</v>
      </c>
      <c r="E34" s="558">
        <v>6</v>
      </c>
      <c r="F34" s="559" t="s">
        <v>23</v>
      </c>
      <c r="G34" s="570">
        <v>0.17499999999999999</v>
      </c>
      <c r="H34" s="570">
        <v>3.5000000000000003E-2</v>
      </c>
      <c r="I34" s="570">
        <v>7.4999999999999997E-2</v>
      </c>
      <c r="J34" s="571">
        <v>7.4999999999999997E-2</v>
      </c>
      <c r="K34" s="570">
        <v>7.4999999999999997E-2</v>
      </c>
      <c r="L34" s="570">
        <v>3.5000000000000003E-2</v>
      </c>
      <c r="M34" s="571">
        <v>7.4999999999999997E-2</v>
      </c>
      <c r="N34" s="572">
        <v>0.17499999999999999</v>
      </c>
      <c r="O34" s="582">
        <v>7.4999999999999997E-2</v>
      </c>
      <c r="P34" s="580">
        <v>0.17499999999999999</v>
      </c>
      <c r="Q34" s="582">
        <v>5.0000000000000001E-3</v>
      </c>
    </row>
    <row r="35" spans="1:17" ht="15.75" customHeight="1" x14ac:dyDescent="0.25">
      <c r="A35" s="89">
        <v>7003</v>
      </c>
      <c r="B35" s="90" t="s">
        <v>378</v>
      </c>
      <c r="C35" s="568" t="s">
        <v>11</v>
      </c>
      <c r="D35" s="583" t="s">
        <v>22</v>
      </c>
      <c r="E35" s="584">
        <v>6</v>
      </c>
      <c r="F35" s="585" t="s">
        <v>23</v>
      </c>
      <c r="G35" s="570">
        <v>1E-4</v>
      </c>
      <c r="H35" s="581"/>
      <c r="I35" s="575"/>
      <c r="J35" s="575"/>
      <c r="K35" s="581"/>
      <c r="L35" s="608"/>
      <c r="M35" s="571">
        <v>5.0000000000000001E-3</v>
      </c>
      <c r="N35" s="572"/>
      <c r="O35" s="582"/>
      <c r="P35" s="586"/>
      <c r="Q35" s="587"/>
    </row>
    <row r="36" spans="1:17" ht="15.75" customHeight="1" x14ac:dyDescent="0.25">
      <c r="A36" s="93">
        <v>8003</v>
      </c>
      <c r="B36" s="94" t="s">
        <v>379</v>
      </c>
      <c r="C36" s="568" t="s">
        <v>9</v>
      </c>
      <c r="D36" s="588" t="s">
        <v>22</v>
      </c>
      <c r="E36" s="589">
        <v>6</v>
      </c>
      <c r="F36" s="607" t="s">
        <v>23</v>
      </c>
      <c r="G36" s="579">
        <v>7.4999999999999997E-2</v>
      </c>
      <c r="H36" s="579">
        <v>0.17499999999999999</v>
      </c>
      <c r="I36" s="579">
        <v>0.17499999999999999</v>
      </c>
      <c r="J36" s="579">
        <v>0.375</v>
      </c>
      <c r="K36" s="570">
        <v>7.4999999999999997E-2</v>
      </c>
      <c r="L36" s="570">
        <v>7.4999999999999997E-2</v>
      </c>
      <c r="M36" s="570">
        <v>3.5000000000000003E-2</v>
      </c>
      <c r="N36" s="570">
        <v>3.5000000000000003E-2</v>
      </c>
      <c r="O36" s="579">
        <v>0.17499999999999999</v>
      </c>
      <c r="P36" s="580">
        <v>0.375</v>
      </c>
      <c r="Q36" s="579">
        <v>0.375</v>
      </c>
    </row>
    <row r="37" spans="1:17" ht="15.75" customHeight="1" x14ac:dyDescent="0.25">
      <c r="A37">
        <v>9003</v>
      </c>
      <c r="B37" s="95" t="s">
        <v>380</v>
      </c>
      <c r="C37" s="568" t="s">
        <v>17</v>
      </c>
      <c r="D37" s="569" t="s">
        <v>22</v>
      </c>
      <c r="E37" s="558">
        <v>6</v>
      </c>
      <c r="F37" s="559" t="s">
        <v>23</v>
      </c>
      <c r="G37" s="581"/>
      <c r="H37" s="581"/>
      <c r="I37" s="571">
        <v>5.0000000000000001E-3</v>
      </c>
      <c r="J37" s="571">
        <v>3.5000000000000003E-2</v>
      </c>
      <c r="K37" s="570">
        <v>5.0000000000000001E-3</v>
      </c>
      <c r="L37" s="570">
        <v>1.4999999999999999E-2</v>
      </c>
      <c r="M37" s="571">
        <v>5.0000000000000001E-3</v>
      </c>
      <c r="N37" s="572">
        <v>5.0000000000000001E-3</v>
      </c>
      <c r="O37" s="563">
        <v>1.4999999999999999E-2</v>
      </c>
      <c r="P37" s="609">
        <v>3.5000000000000003E-2</v>
      </c>
      <c r="Q37" s="563">
        <v>5.0000000000000001E-3</v>
      </c>
    </row>
    <row r="38" spans="1:17" ht="15.75" customHeight="1" x14ac:dyDescent="0.25">
      <c r="A38">
        <v>1007</v>
      </c>
      <c r="B38" s="68" t="s">
        <v>372</v>
      </c>
      <c r="C38" s="556" t="s">
        <v>11</v>
      </c>
      <c r="D38" s="564" t="s">
        <v>199</v>
      </c>
      <c r="E38" s="565">
        <v>5</v>
      </c>
      <c r="F38" s="564" t="s">
        <v>36</v>
      </c>
      <c r="G38" s="600"/>
      <c r="H38" s="602">
        <v>1E-4</v>
      </c>
      <c r="I38" s="600"/>
      <c r="J38" s="600"/>
      <c r="K38" s="600"/>
      <c r="L38" s="600"/>
      <c r="M38" s="600"/>
      <c r="N38" s="601"/>
      <c r="O38" s="561"/>
      <c r="P38" s="562"/>
      <c r="Q38" s="563"/>
    </row>
    <row r="39" spans="1:17" ht="15.75" customHeight="1" x14ac:dyDescent="0.2">
      <c r="A39">
        <v>2004</v>
      </c>
      <c r="B39" s="72" t="s">
        <v>373</v>
      </c>
      <c r="C39" s="556" t="s">
        <v>17</v>
      </c>
      <c r="D39" s="564" t="s">
        <v>199</v>
      </c>
      <c r="E39" s="565">
        <v>5</v>
      </c>
      <c r="F39" s="564" t="s">
        <v>36</v>
      </c>
      <c r="G39" s="563"/>
      <c r="H39" s="563"/>
      <c r="I39" s="563"/>
      <c r="J39" s="563"/>
      <c r="K39" s="563"/>
      <c r="L39" s="563"/>
      <c r="M39" s="563"/>
      <c r="N39" s="563"/>
      <c r="O39" s="563"/>
      <c r="P39" s="566"/>
      <c r="Q39" s="567">
        <v>5.0000000000000001E-3</v>
      </c>
    </row>
    <row r="40" spans="1:17" ht="15.75" customHeight="1" x14ac:dyDescent="0.25">
      <c r="A40">
        <v>3005</v>
      </c>
      <c r="B40" s="76" t="s">
        <v>374</v>
      </c>
      <c r="C40" s="568" t="s">
        <v>9</v>
      </c>
      <c r="D40" s="564" t="s">
        <v>199</v>
      </c>
      <c r="E40" s="565">
        <v>5</v>
      </c>
      <c r="F40" s="564" t="s">
        <v>36</v>
      </c>
      <c r="G40" s="581"/>
      <c r="H40" s="570">
        <v>5.0000000000000001E-3</v>
      </c>
      <c r="I40" s="575"/>
      <c r="J40" s="575"/>
      <c r="K40" s="581"/>
      <c r="L40" s="581"/>
      <c r="M40" s="575"/>
      <c r="N40" s="572"/>
      <c r="O40" s="573"/>
      <c r="P40" s="574">
        <v>1E-4</v>
      </c>
      <c r="Q40" s="567"/>
    </row>
    <row r="41" spans="1:17" ht="15.75" customHeight="1" x14ac:dyDescent="0.25">
      <c r="A41">
        <v>5005</v>
      </c>
      <c r="B41" s="83" t="s">
        <v>376</v>
      </c>
      <c r="C41" s="568" t="s">
        <v>9</v>
      </c>
      <c r="D41" s="603" t="s">
        <v>199</v>
      </c>
      <c r="E41" s="610">
        <v>5</v>
      </c>
      <c r="F41" s="603" t="s">
        <v>36</v>
      </c>
      <c r="G41" s="581"/>
      <c r="H41" s="570"/>
      <c r="I41" s="575"/>
      <c r="J41" s="575"/>
      <c r="K41" s="581"/>
      <c r="L41" s="581"/>
      <c r="M41" s="575"/>
      <c r="N41" s="572"/>
      <c r="O41" s="579"/>
      <c r="P41" s="580">
        <v>5.0000000000000001E-3</v>
      </c>
      <c r="Q41" s="603"/>
    </row>
    <row r="42" spans="1:17" ht="15.75" customHeight="1" x14ac:dyDescent="0.25">
      <c r="A42">
        <v>6004</v>
      </c>
      <c r="B42" s="86" t="s">
        <v>377</v>
      </c>
      <c r="C42" s="568" t="s">
        <v>17</v>
      </c>
      <c r="D42" s="603" t="s">
        <v>199</v>
      </c>
      <c r="E42" s="610">
        <v>5</v>
      </c>
      <c r="F42" s="603" t="s">
        <v>36</v>
      </c>
      <c r="G42" s="570"/>
      <c r="H42" s="570"/>
      <c r="I42" s="571"/>
      <c r="J42" s="571"/>
      <c r="K42" s="570"/>
      <c r="L42" s="581"/>
      <c r="M42" s="571"/>
      <c r="N42" s="572"/>
      <c r="O42" s="582"/>
      <c r="P42" s="580">
        <v>5.0000000000000001E-3</v>
      </c>
      <c r="Q42" s="582"/>
    </row>
    <row r="43" spans="1:17" ht="15.75" customHeight="1" x14ac:dyDescent="0.25">
      <c r="A43" s="93">
        <v>8004</v>
      </c>
      <c r="B43" s="94" t="s">
        <v>379</v>
      </c>
      <c r="C43" s="568" t="s">
        <v>9</v>
      </c>
      <c r="D43" s="569" t="s">
        <v>199</v>
      </c>
      <c r="E43" s="558">
        <v>5</v>
      </c>
      <c r="F43" s="559" t="s">
        <v>36</v>
      </c>
      <c r="G43" s="570">
        <v>5.0000000000000001E-3</v>
      </c>
      <c r="H43" s="570">
        <v>5.0000000000000001E-3</v>
      </c>
      <c r="I43" s="575"/>
      <c r="J43" s="571">
        <v>5.0000000000000001E-3</v>
      </c>
      <c r="K43" s="570">
        <v>5.0000000000000001E-3</v>
      </c>
      <c r="L43" s="570">
        <v>5.0000000000000001E-3</v>
      </c>
      <c r="M43" s="571">
        <v>5.0000000000000001E-3</v>
      </c>
      <c r="N43" s="572">
        <v>5.0000000000000001E-3</v>
      </c>
      <c r="O43" s="579"/>
      <c r="P43" s="580"/>
      <c r="Q43" s="579">
        <v>5.0000000000000001E-3</v>
      </c>
    </row>
    <row r="44" spans="1:17" ht="15.75" customHeight="1" x14ac:dyDescent="0.2">
      <c r="A44">
        <v>2005</v>
      </c>
      <c r="B44" s="72" t="s">
        <v>373</v>
      </c>
      <c r="C44" s="556" t="s">
        <v>17</v>
      </c>
      <c r="D44" s="564" t="s">
        <v>136</v>
      </c>
      <c r="E44" s="565">
        <v>4</v>
      </c>
      <c r="F44" s="564" t="s">
        <v>36</v>
      </c>
      <c r="G44" s="563"/>
      <c r="H44" s="563"/>
      <c r="I44" s="563"/>
      <c r="J44" s="563"/>
      <c r="K44" s="563"/>
      <c r="L44" s="563">
        <v>1E-4</v>
      </c>
      <c r="M44" s="563"/>
      <c r="N44" s="563"/>
      <c r="O44" s="563"/>
      <c r="P44" s="566"/>
      <c r="Q44" s="567"/>
    </row>
    <row r="45" spans="1:17" ht="15.75" customHeight="1" x14ac:dyDescent="0.25">
      <c r="A45">
        <v>6005</v>
      </c>
      <c r="B45" s="86" t="s">
        <v>377</v>
      </c>
      <c r="C45" s="568" t="s">
        <v>17</v>
      </c>
      <c r="D45" s="569" t="s">
        <v>136</v>
      </c>
      <c r="E45" s="558">
        <v>4</v>
      </c>
      <c r="F45" s="559" t="s">
        <v>36</v>
      </c>
      <c r="G45" s="570">
        <v>5.0000000000000001E-3</v>
      </c>
      <c r="H45" s="570">
        <v>5.0000000000000001E-3</v>
      </c>
      <c r="I45" s="571">
        <v>5.0000000000000001E-3</v>
      </c>
      <c r="J45" s="571">
        <v>5.0000000000000001E-3</v>
      </c>
      <c r="K45" s="570">
        <v>5.0000000000000001E-3</v>
      </c>
      <c r="L45" s="570">
        <v>3.5000000000000003E-2</v>
      </c>
      <c r="M45" s="571">
        <v>5.0000000000000001E-3</v>
      </c>
      <c r="N45" s="572">
        <v>5.0000000000000001E-3</v>
      </c>
      <c r="O45" s="582">
        <v>1.4999999999999999E-2</v>
      </c>
      <c r="P45" s="580">
        <v>5.0000000000000001E-3</v>
      </c>
      <c r="Q45" s="582">
        <v>1.4999999999999999E-2</v>
      </c>
    </row>
    <row r="46" spans="1:17" ht="15.75" customHeight="1" x14ac:dyDescent="0.25">
      <c r="A46" s="89">
        <v>7004</v>
      </c>
      <c r="B46" s="90" t="s">
        <v>378</v>
      </c>
      <c r="C46" s="568" t="s">
        <v>11</v>
      </c>
      <c r="D46" s="583" t="s">
        <v>136</v>
      </c>
      <c r="E46" s="584">
        <v>4</v>
      </c>
      <c r="F46" s="585" t="s">
        <v>36</v>
      </c>
      <c r="G46" s="570">
        <v>1.4999999999999999E-2</v>
      </c>
      <c r="H46" s="570">
        <v>5.0000000000000001E-3</v>
      </c>
      <c r="I46" s="571">
        <v>5.0000000000000001E-3</v>
      </c>
      <c r="J46" s="571">
        <v>3.5000000000000003E-2</v>
      </c>
      <c r="K46" s="570">
        <v>1.4999999999999999E-2</v>
      </c>
      <c r="L46" s="570">
        <v>1.4999999999999999E-2</v>
      </c>
      <c r="M46" s="571">
        <v>5.0000000000000001E-3</v>
      </c>
      <c r="N46" s="572">
        <v>5.0000000000000001E-3</v>
      </c>
      <c r="O46" s="582">
        <v>5.0000000000000001E-3</v>
      </c>
      <c r="P46" s="580">
        <v>5.0000000000000001E-3</v>
      </c>
      <c r="Q46" s="611">
        <v>5.0000000000000001E-3</v>
      </c>
    </row>
    <row r="47" spans="1:17" ht="15.75" customHeight="1" x14ac:dyDescent="0.25">
      <c r="A47">
        <v>9004</v>
      </c>
      <c r="B47" s="95" t="s">
        <v>380</v>
      </c>
      <c r="C47" s="568" t="s">
        <v>17</v>
      </c>
      <c r="D47" s="569" t="s">
        <v>136</v>
      </c>
      <c r="E47" s="558">
        <v>4</v>
      </c>
      <c r="F47" s="559" t="s">
        <v>36</v>
      </c>
      <c r="G47" s="581"/>
      <c r="H47" s="581"/>
      <c r="I47" s="571">
        <v>1E-4</v>
      </c>
      <c r="J47" s="575"/>
      <c r="K47" s="570">
        <v>5.0000000000000001E-3</v>
      </c>
      <c r="L47" s="570">
        <v>5.0000000000000001E-3</v>
      </c>
      <c r="M47" s="571"/>
      <c r="N47" s="572">
        <v>5.0000000000000001E-3</v>
      </c>
      <c r="O47" s="563">
        <v>5.0000000000000001E-3</v>
      </c>
      <c r="P47" s="609">
        <v>5.0000000000000001E-3</v>
      </c>
      <c r="Q47" s="563">
        <v>5.0000000000000001E-3</v>
      </c>
    </row>
    <row r="48" spans="1:17" ht="15.75" customHeight="1" x14ac:dyDescent="0.25">
      <c r="A48">
        <v>11005</v>
      </c>
      <c r="B48" s="97" t="s">
        <v>306</v>
      </c>
      <c r="C48" s="568" t="s">
        <v>11</v>
      </c>
      <c r="D48" s="595" t="s">
        <v>136</v>
      </c>
      <c r="E48" s="558">
        <v>4</v>
      </c>
      <c r="F48" s="559" t="s">
        <v>36</v>
      </c>
      <c r="G48" s="570">
        <v>1E-4</v>
      </c>
      <c r="H48" s="581"/>
      <c r="I48" s="575"/>
      <c r="J48" s="575"/>
      <c r="K48" s="581"/>
      <c r="L48" s="581"/>
      <c r="M48" s="575"/>
      <c r="N48" s="572"/>
      <c r="O48" s="573"/>
      <c r="P48" s="599"/>
      <c r="Q48" s="573"/>
    </row>
    <row r="49" spans="1:17" ht="15.75" customHeight="1" x14ac:dyDescent="0.2">
      <c r="A49">
        <v>2006</v>
      </c>
      <c r="B49" s="72" t="s">
        <v>373</v>
      </c>
      <c r="C49" s="556" t="s">
        <v>17</v>
      </c>
      <c r="D49" s="564" t="s">
        <v>381</v>
      </c>
      <c r="E49" s="565">
        <v>0</v>
      </c>
      <c r="F49" s="564" t="s">
        <v>15</v>
      </c>
      <c r="G49" s="563">
        <v>1E-4</v>
      </c>
      <c r="H49" s="563"/>
      <c r="I49" s="563"/>
      <c r="J49" s="563"/>
      <c r="K49" s="563"/>
      <c r="L49" s="563"/>
      <c r="M49" s="563"/>
      <c r="N49" s="563"/>
      <c r="O49" s="563"/>
      <c r="P49" s="566"/>
      <c r="Q49" s="567"/>
    </row>
    <row r="50" spans="1:17" ht="15.75" customHeight="1" x14ac:dyDescent="0.25">
      <c r="A50">
        <v>1008</v>
      </c>
      <c r="B50" s="68" t="s">
        <v>372</v>
      </c>
      <c r="C50" s="556" t="s">
        <v>11</v>
      </c>
      <c r="D50" s="569" t="s">
        <v>32</v>
      </c>
      <c r="E50" s="558">
        <v>3</v>
      </c>
      <c r="F50" s="559" t="s">
        <v>15</v>
      </c>
      <c r="G50" s="602">
        <v>1E-4</v>
      </c>
      <c r="H50" s="602">
        <v>1E-4</v>
      </c>
      <c r="I50" s="602">
        <v>5.0000000000000001E-3</v>
      </c>
      <c r="J50" s="602">
        <v>5.0000000000000001E-3</v>
      </c>
      <c r="K50" s="602">
        <v>1E-4</v>
      </c>
      <c r="L50" s="602">
        <v>5.0000000000000001E-3</v>
      </c>
      <c r="M50" s="602">
        <v>5.0000000000000001E-3</v>
      </c>
      <c r="N50" s="601">
        <v>5.0000000000000001E-3</v>
      </c>
      <c r="O50" s="561">
        <v>5.0000000000000001E-3</v>
      </c>
      <c r="P50" s="562">
        <v>5.0000000000000001E-3</v>
      </c>
      <c r="Q50" s="563">
        <v>5.0000000000000001E-3</v>
      </c>
    </row>
    <row r="51" spans="1:17" ht="15.75" customHeight="1" x14ac:dyDescent="0.2">
      <c r="A51">
        <v>2007</v>
      </c>
      <c r="B51" s="72" t="s">
        <v>373</v>
      </c>
      <c r="C51" s="556" t="s">
        <v>17</v>
      </c>
      <c r="D51" s="564" t="s">
        <v>32</v>
      </c>
      <c r="E51" s="565">
        <v>3</v>
      </c>
      <c r="F51" s="564" t="s">
        <v>15</v>
      </c>
      <c r="G51" s="563"/>
      <c r="H51" s="563">
        <v>1E-4</v>
      </c>
      <c r="I51" s="563"/>
      <c r="J51" s="563">
        <v>5.0000000000000001E-3</v>
      </c>
      <c r="K51" s="563">
        <v>1E-4</v>
      </c>
      <c r="L51" s="563">
        <v>1E-4</v>
      </c>
      <c r="M51" s="563">
        <v>5.0000000000000001E-3</v>
      </c>
      <c r="N51" s="563">
        <v>5.0000000000000001E-3</v>
      </c>
      <c r="O51" s="563">
        <v>5.0000000000000001E-3</v>
      </c>
      <c r="P51" s="566">
        <v>1.4999999999999999E-2</v>
      </c>
      <c r="Q51" s="567">
        <v>5.0000000000000001E-3</v>
      </c>
    </row>
    <row r="52" spans="1:17" ht="15.75" customHeight="1" x14ac:dyDescent="0.25">
      <c r="A52">
        <v>3006</v>
      </c>
      <c r="B52" s="76" t="s">
        <v>374</v>
      </c>
      <c r="C52" s="568" t="s">
        <v>9</v>
      </c>
      <c r="D52" s="583" t="s">
        <v>32</v>
      </c>
      <c r="E52" s="558">
        <v>3</v>
      </c>
      <c r="F52" s="559" t="s">
        <v>15</v>
      </c>
      <c r="G52" s="570">
        <v>1E-4</v>
      </c>
      <c r="H52" s="570">
        <v>5.0000000000000001E-3</v>
      </c>
      <c r="I52" s="571">
        <v>5.0000000000000001E-3</v>
      </c>
      <c r="J52" s="571">
        <v>5.0000000000000001E-3</v>
      </c>
      <c r="K52" s="570">
        <v>1.4999999999999999E-2</v>
      </c>
      <c r="L52" s="570">
        <v>5.0000000000000001E-3</v>
      </c>
      <c r="M52" s="571">
        <v>1.4999999999999999E-2</v>
      </c>
      <c r="N52" s="572">
        <v>5.0000000000000001E-3</v>
      </c>
      <c r="O52" s="573">
        <v>5.0000000000000001E-3</v>
      </c>
      <c r="P52" s="574">
        <v>5.0000000000000001E-3</v>
      </c>
      <c r="Q52" s="567">
        <v>5.0000000000000001E-3</v>
      </c>
    </row>
    <row r="53" spans="1:17" ht="15.75" customHeight="1" x14ac:dyDescent="0.25">
      <c r="A53">
        <v>4003</v>
      </c>
      <c r="B53" s="82" t="s">
        <v>375</v>
      </c>
      <c r="C53" s="568" t="s">
        <v>11</v>
      </c>
      <c r="D53" s="569" t="s">
        <v>32</v>
      </c>
      <c r="E53" s="558">
        <v>3</v>
      </c>
      <c r="F53" s="559" t="s">
        <v>15</v>
      </c>
      <c r="G53" s="570">
        <v>5.0000000000000001E-3</v>
      </c>
      <c r="H53" s="570">
        <v>1E-4</v>
      </c>
      <c r="I53" s="571">
        <v>5.0000000000000001E-3</v>
      </c>
      <c r="J53" s="571">
        <v>1.4999999999999999E-2</v>
      </c>
      <c r="K53" s="570">
        <v>1.4999999999999999E-2</v>
      </c>
      <c r="L53" s="570">
        <v>5.0000000000000001E-3</v>
      </c>
      <c r="M53" s="571">
        <v>5.0000000000000001E-3</v>
      </c>
      <c r="N53" s="572">
        <v>1.4999999999999999E-2</v>
      </c>
      <c r="O53" s="573">
        <v>1.4999999999999999E-2</v>
      </c>
      <c r="P53" s="574">
        <v>5.0000000000000001E-3</v>
      </c>
      <c r="Q53" s="567">
        <v>1.4999999999999999E-2</v>
      </c>
    </row>
    <row r="54" spans="1:17" ht="15.75" customHeight="1" x14ac:dyDescent="0.25">
      <c r="A54">
        <v>5006</v>
      </c>
      <c r="B54" s="83" t="s">
        <v>376</v>
      </c>
      <c r="C54" s="568" t="s">
        <v>9</v>
      </c>
      <c r="D54" s="569" t="s">
        <v>32</v>
      </c>
      <c r="E54" s="558">
        <v>3</v>
      </c>
      <c r="F54" s="559" t="s">
        <v>15</v>
      </c>
      <c r="G54" s="570">
        <v>1E-4</v>
      </c>
      <c r="H54" s="570">
        <v>1.4999999999999999E-2</v>
      </c>
      <c r="I54" s="571">
        <v>5.0000000000000001E-3</v>
      </c>
      <c r="J54" s="571">
        <v>5.0000000000000001E-3</v>
      </c>
      <c r="K54" s="570">
        <v>1.4999999999999999E-2</v>
      </c>
      <c r="L54" s="570">
        <v>5.0000000000000001E-3</v>
      </c>
      <c r="M54" s="571">
        <v>5.0000000000000001E-3</v>
      </c>
      <c r="N54" s="572">
        <v>5.0000000000000001E-3</v>
      </c>
      <c r="O54" s="579">
        <v>5.0000000000000001E-3</v>
      </c>
      <c r="P54" s="580">
        <v>5.0000000000000001E-3</v>
      </c>
      <c r="Q54" s="579">
        <v>1.4999999999999999E-2</v>
      </c>
    </row>
    <row r="55" spans="1:17" ht="15.75" customHeight="1" x14ac:dyDescent="0.25">
      <c r="A55">
        <v>6006</v>
      </c>
      <c r="B55" s="86" t="s">
        <v>377</v>
      </c>
      <c r="C55" s="568" t="s">
        <v>17</v>
      </c>
      <c r="D55" s="583" t="s">
        <v>32</v>
      </c>
      <c r="E55" s="558">
        <v>3</v>
      </c>
      <c r="F55" s="559" t="s">
        <v>15</v>
      </c>
      <c r="G55" s="570">
        <v>5.0000000000000001E-3</v>
      </c>
      <c r="H55" s="570">
        <v>1.4999999999999999E-2</v>
      </c>
      <c r="I55" s="571">
        <v>1.4999999999999999E-2</v>
      </c>
      <c r="J55" s="571">
        <v>1.4999999999999999E-2</v>
      </c>
      <c r="K55" s="570">
        <v>5.0000000000000001E-3</v>
      </c>
      <c r="L55" s="570">
        <v>5.0000000000000001E-3</v>
      </c>
      <c r="M55" s="571">
        <v>5.0000000000000001E-3</v>
      </c>
      <c r="N55" s="572">
        <v>5.0000000000000001E-3</v>
      </c>
      <c r="O55" s="582">
        <v>5.0000000000000001E-3</v>
      </c>
      <c r="P55" s="580">
        <v>5.0000000000000001E-3</v>
      </c>
      <c r="Q55" s="582">
        <v>5.0000000000000001E-3</v>
      </c>
    </row>
    <row r="56" spans="1:17" ht="15.75" customHeight="1" x14ac:dyDescent="0.25">
      <c r="A56" s="89">
        <v>7005</v>
      </c>
      <c r="B56" s="90" t="s">
        <v>378</v>
      </c>
      <c r="C56" s="568" t="s">
        <v>11</v>
      </c>
      <c r="D56" s="583" t="s">
        <v>32</v>
      </c>
      <c r="E56" s="584">
        <v>3</v>
      </c>
      <c r="F56" s="585" t="s">
        <v>15</v>
      </c>
      <c r="G56" s="581"/>
      <c r="H56" s="581"/>
      <c r="I56" s="575"/>
      <c r="J56" s="571">
        <v>5.0000000000000001E-3</v>
      </c>
      <c r="K56" s="581"/>
      <c r="L56" s="581"/>
      <c r="M56" s="575"/>
      <c r="N56" s="572">
        <v>1E-4</v>
      </c>
      <c r="O56" s="582"/>
      <c r="P56" s="580">
        <v>5.0000000000000001E-3</v>
      </c>
      <c r="Q56" s="611"/>
    </row>
    <row r="57" spans="1:17" ht="15.75" customHeight="1" x14ac:dyDescent="0.25">
      <c r="A57" s="93">
        <v>8005</v>
      </c>
      <c r="B57" s="94" t="s">
        <v>379</v>
      </c>
      <c r="C57" s="568" t="s">
        <v>9</v>
      </c>
      <c r="D57" s="569" t="s">
        <v>32</v>
      </c>
      <c r="E57" s="558">
        <v>3</v>
      </c>
      <c r="F57" s="559" t="s">
        <v>15</v>
      </c>
      <c r="G57" s="570">
        <v>1E-4</v>
      </c>
      <c r="H57" s="570">
        <v>5.0000000000000001E-3</v>
      </c>
      <c r="I57" s="571">
        <v>5.0000000000000001E-3</v>
      </c>
      <c r="J57" s="571">
        <v>5.0000000000000001E-3</v>
      </c>
      <c r="K57" s="570">
        <v>5.0000000000000001E-3</v>
      </c>
      <c r="L57" s="570">
        <v>5.0000000000000001E-3</v>
      </c>
      <c r="M57" s="571">
        <v>5.0000000000000001E-3</v>
      </c>
      <c r="N57" s="572">
        <v>5.0000000000000001E-3</v>
      </c>
      <c r="O57" s="579">
        <v>5.0000000000000001E-3</v>
      </c>
      <c r="P57" s="580">
        <v>5.0000000000000001E-3</v>
      </c>
      <c r="Q57" s="579">
        <v>5.0000000000000001E-3</v>
      </c>
    </row>
    <row r="58" spans="1:17" ht="15.75" customHeight="1" x14ac:dyDescent="0.25">
      <c r="A58">
        <v>9005</v>
      </c>
      <c r="B58" s="95" t="s">
        <v>380</v>
      </c>
      <c r="C58" s="568" t="s">
        <v>17</v>
      </c>
      <c r="D58" s="583" t="s">
        <v>32</v>
      </c>
      <c r="E58" s="558">
        <v>3</v>
      </c>
      <c r="F58" s="559" t="s">
        <v>15</v>
      </c>
      <c r="G58" s="570">
        <v>5.0000000000000001E-3</v>
      </c>
      <c r="H58" s="570">
        <v>5.0000000000000001E-3</v>
      </c>
      <c r="I58" s="571">
        <v>1.4999999999999999E-2</v>
      </c>
      <c r="J58" s="571">
        <v>1.4999999999999999E-2</v>
      </c>
      <c r="K58" s="570">
        <v>3.5000000000000003E-2</v>
      </c>
      <c r="L58" s="570">
        <v>3.5000000000000003E-2</v>
      </c>
      <c r="M58" s="571">
        <v>1.4999999999999999E-2</v>
      </c>
      <c r="N58" s="572">
        <v>5.0000000000000001E-3</v>
      </c>
      <c r="O58" s="563">
        <v>5.0000000000000001E-3</v>
      </c>
      <c r="P58" s="609">
        <v>5.0000000000000001E-3</v>
      </c>
      <c r="Q58" s="563">
        <v>5.0000000000000001E-3</v>
      </c>
    </row>
    <row r="59" spans="1:17" ht="15.75" customHeight="1" x14ac:dyDescent="0.25">
      <c r="A59">
        <v>10003</v>
      </c>
      <c r="B59" s="96" t="s">
        <v>304</v>
      </c>
      <c r="C59" s="568" t="s">
        <v>17</v>
      </c>
      <c r="D59" s="569" t="s">
        <v>32</v>
      </c>
      <c r="E59" s="558">
        <v>3</v>
      </c>
      <c r="F59" s="559" t="s">
        <v>15</v>
      </c>
      <c r="G59" s="570"/>
      <c r="H59" s="570">
        <v>5.0000000000000001E-3</v>
      </c>
      <c r="I59" s="571">
        <v>5.0000000000000001E-3</v>
      </c>
      <c r="J59" s="571">
        <v>5.0000000000000001E-3</v>
      </c>
      <c r="K59" s="570">
        <v>1.4999999999999999E-2</v>
      </c>
      <c r="L59" s="570">
        <v>1.4999999999999999E-2</v>
      </c>
      <c r="M59" s="571">
        <v>1.4999999999999999E-2</v>
      </c>
      <c r="N59" s="572">
        <v>0.17499999999999999</v>
      </c>
      <c r="O59" s="582">
        <v>1.4999999999999999E-2</v>
      </c>
      <c r="P59" s="594">
        <v>1.4999999999999999E-2</v>
      </c>
      <c r="Q59" s="582">
        <v>1.4999999999999999E-2</v>
      </c>
    </row>
    <row r="60" spans="1:17" ht="15.75" customHeight="1" x14ac:dyDescent="0.25">
      <c r="A60">
        <v>11006</v>
      </c>
      <c r="B60" s="97" t="s">
        <v>306</v>
      </c>
      <c r="C60" s="568" t="s">
        <v>11</v>
      </c>
      <c r="D60" s="569" t="s">
        <v>32</v>
      </c>
      <c r="E60" s="558">
        <v>3</v>
      </c>
      <c r="F60" s="559" t="s">
        <v>15</v>
      </c>
      <c r="G60" s="581"/>
      <c r="H60" s="581"/>
      <c r="I60" s="571">
        <v>5.0000000000000001E-3</v>
      </c>
      <c r="J60" s="575"/>
      <c r="K60" s="581"/>
      <c r="L60" s="581"/>
      <c r="M60" s="575"/>
      <c r="N60" s="572"/>
      <c r="O60" s="573"/>
      <c r="P60" s="599"/>
      <c r="Q60" s="573"/>
    </row>
    <row r="61" spans="1:17" ht="15.75" customHeight="1" x14ac:dyDescent="0.25">
      <c r="A61">
        <v>3007</v>
      </c>
      <c r="B61" s="76" t="s">
        <v>374</v>
      </c>
      <c r="C61" s="568" t="s">
        <v>9</v>
      </c>
      <c r="D61" s="569" t="s">
        <v>161</v>
      </c>
      <c r="E61" s="558">
        <v>5</v>
      </c>
      <c r="F61" s="559" t="s">
        <v>36</v>
      </c>
      <c r="G61" s="570">
        <v>3.5000000000000003E-2</v>
      </c>
      <c r="H61" s="570">
        <v>5.0000000000000001E-3</v>
      </c>
      <c r="I61" s="575"/>
      <c r="J61" s="571">
        <v>5.0000000000000001E-3</v>
      </c>
      <c r="K61" s="570">
        <v>1.4999999999999999E-2</v>
      </c>
      <c r="L61" s="581"/>
      <c r="M61" s="571">
        <v>5.0000000000000001E-3</v>
      </c>
      <c r="N61" s="572">
        <v>5.0000000000000001E-3</v>
      </c>
      <c r="O61" s="573">
        <v>5.0000000000000001E-3</v>
      </c>
      <c r="P61" s="574">
        <v>1.4999999999999999E-2</v>
      </c>
      <c r="Q61" s="567">
        <v>5.0000000000000001E-3</v>
      </c>
    </row>
    <row r="62" spans="1:17" ht="15.75" customHeight="1" x14ac:dyDescent="0.25">
      <c r="A62">
        <v>5007</v>
      </c>
      <c r="B62" s="83" t="s">
        <v>376</v>
      </c>
      <c r="C62" s="568" t="s">
        <v>9</v>
      </c>
      <c r="D62" s="583" t="s">
        <v>161</v>
      </c>
      <c r="E62" s="558">
        <v>5</v>
      </c>
      <c r="F62" s="559" t="s">
        <v>36</v>
      </c>
      <c r="G62" s="570">
        <v>5.0000000000000001E-3</v>
      </c>
      <c r="H62" s="570">
        <v>5.0000000000000001E-3</v>
      </c>
      <c r="I62" s="575"/>
      <c r="J62" s="575"/>
      <c r="K62" s="570">
        <v>5.0000000000000001E-3</v>
      </c>
      <c r="L62" s="581"/>
      <c r="M62" s="571">
        <v>5.0000000000000001E-3</v>
      </c>
      <c r="N62" s="572"/>
      <c r="O62" s="579"/>
      <c r="P62" s="580"/>
      <c r="Q62" s="579"/>
    </row>
    <row r="63" spans="1:17" ht="15.75" customHeight="1" x14ac:dyDescent="0.25">
      <c r="A63">
        <v>6007</v>
      </c>
      <c r="B63" s="86" t="s">
        <v>377</v>
      </c>
      <c r="C63" s="568" t="s">
        <v>17</v>
      </c>
      <c r="D63" s="583" t="s">
        <v>161</v>
      </c>
      <c r="E63" s="558">
        <v>5</v>
      </c>
      <c r="F63" s="559" t="s">
        <v>36</v>
      </c>
      <c r="G63" s="581"/>
      <c r="H63" s="570">
        <v>5.0000000000000001E-3</v>
      </c>
      <c r="I63" s="575"/>
      <c r="J63" s="571">
        <v>5.0000000000000001E-3</v>
      </c>
      <c r="K63" s="570">
        <v>5.0000000000000001E-3</v>
      </c>
      <c r="L63" s="581"/>
      <c r="M63" s="571">
        <v>5.0000000000000001E-3</v>
      </c>
      <c r="N63" s="572">
        <v>5.0000000000000001E-3</v>
      </c>
      <c r="O63" s="582">
        <v>5.0000000000000001E-3</v>
      </c>
      <c r="P63" s="580"/>
      <c r="Q63" s="582"/>
    </row>
    <row r="64" spans="1:17" ht="15.75" customHeight="1" x14ac:dyDescent="0.25">
      <c r="A64" s="93">
        <v>8006</v>
      </c>
      <c r="B64" s="94" t="s">
        <v>379</v>
      </c>
      <c r="C64" s="568" t="s">
        <v>9</v>
      </c>
      <c r="D64" s="569" t="s">
        <v>161</v>
      </c>
      <c r="E64" s="558">
        <v>5</v>
      </c>
      <c r="F64" s="559" t="s">
        <v>36</v>
      </c>
      <c r="G64" s="570">
        <v>3.5000000000000003E-2</v>
      </c>
      <c r="H64" s="570">
        <v>1.4999999999999999E-2</v>
      </c>
      <c r="I64" s="571">
        <v>1.4999999999999999E-2</v>
      </c>
      <c r="J64" s="571">
        <v>5.0000000000000001E-3</v>
      </c>
      <c r="K64" s="570">
        <v>5.0000000000000001E-3</v>
      </c>
      <c r="L64" s="570">
        <v>5.0000000000000001E-3</v>
      </c>
      <c r="M64" s="575"/>
      <c r="N64" s="572">
        <v>1.4999999999999999E-2</v>
      </c>
      <c r="O64" s="579">
        <v>1.4999999999999999E-2</v>
      </c>
      <c r="P64" s="580">
        <v>5.0000000000000001E-3</v>
      </c>
      <c r="Q64" s="579">
        <v>1.4999999999999999E-2</v>
      </c>
    </row>
    <row r="65" spans="1:17" ht="15.75" customHeight="1" x14ac:dyDescent="0.25">
      <c r="A65">
        <v>9006</v>
      </c>
      <c r="B65" s="95" t="s">
        <v>380</v>
      </c>
      <c r="C65" s="568" t="s">
        <v>17</v>
      </c>
      <c r="D65" s="569" t="s">
        <v>161</v>
      </c>
      <c r="E65" s="558">
        <v>5</v>
      </c>
      <c r="F65" s="559" t="s">
        <v>36</v>
      </c>
      <c r="G65" s="581"/>
      <c r="H65" s="570">
        <v>5.0000000000000001E-3</v>
      </c>
      <c r="I65" s="571">
        <v>1E-4</v>
      </c>
      <c r="J65" s="571">
        <v>5.0000000000000001E-3</v>
      </c>
      <c r="K65" s="570">
        <v>1.4999999999999999E-2</v>
      </c>
      <c r="L65" s="570">
        <v>1.4999999999999999E-2</v>
      </c>
      <c r="M65" s="575"/>
      <c r="N65" s="572"/>
      <c r="O65" s="563">
        <v>5.0000000000000001E-3</v>
      </c>
      <c r="P65" s="609"/>
      <c r="Q65" s="563"/>
    </row>
    <row r="66" spans="1:17" ht="15.75" customHeight="1" x14ac:dyDescent="0.25">
      <c r="A66">
        <v>10004</v>
      </c>
      <c r="B66" s="96" t="s">
        <v>304</v>
      </c>
      <c r="C66" s="568" t="s">
        <v>17</v>
      </c>
      <c r="D66" s="583" t="s">
        <v>161</v>
      </c>
      <c r="E66" s="558">
        <v>5</v>
      </c>
      <c r="F66" s="559" t="s">
        <v>36</v>
      </c>
      <c r="G66" s="570">
        <v>3.5000000000000003E-2</v>
      </c>
      <c r="H66" s="581"/>
      <c r="I66" s="571">
        <v>5.0000000000000001E-3</v>
      </c>
      <c r="J66" s="571">
        <v>1.4999999999999999E-2</v>
      </c>
      <c r="K66" s="570">
        <v>1.4999999999999999E-2</v>
      </c>
      <c r="L66" s="570">
        <v>5.0000000000000001E-3</v>
      </c>
      <c r="M66" s="571">
        <v>5.0000000000000001E-3</v>
      </c>
      <c r="N66" s="572">
        <v>5.0000000000000001E-3</v>
      </c>
      <c r="O66" s="582">
        <v>5.0000000000000001E-3</v>
      </c>
      <c r="P66" s="594"/>
      <c r="Q66" s="582">
        <v>5.0000000000000001E-3</v>
      </c>
    </row>
    <row r="67" spans="1:17" ht="15.75" customHeight="1" x14ac:dyDescent="0.25">
      <c r="A67">
        <v>1009</v>
      </c>
      <c r="B67" s="68" t="s">
        <v>372</v>
      </c>
      <c r="C67" s="556" t="s">
        <v>11</v>
      </c>
      <c r="D67" s="569" t="s">
        <v>38</v>
      </c>
      <c r="E67" s="558">
        <v>2</v>
      </c>
      <c r="F67" s="559" t="s">
        <v>39</v>
      </c>
      <c r="G67" s="600"/>
      <c r="H67" s="602">
        <v>5.0000000000000001E-3</v>
      </c>
      <c r="I67" s="602">
        <v>5.0000000000000001E-3</v>
      </c>
      <c r="J67" s="602">
        <v>5.0000000000000001E-3</v>
      </c>
      <c r="K67" s="602">
        <v>5.0000000000000001E-3</v>
      </c>
      <c r="L67" s="602">
        <v>5.0000000000000001E-3</v>
      </c>
      <c r="M67" s="602">
        <v>1E-4</v>
      </c>
      <c r="N67" s="601">
        <v>5.0000000000000001E-3</v>
      </c>
      <c r="O67" s="561">
        <v>5.0000000000000001E-3</v>
      </c>
      <c r="P67" s="562"/>
      <c r="Q67" s="563">
        <v>5.0000000000000001E-3</v>
      </c>
    </row>
    <row r="68" spans="1:17" ht="15.75" customHeight="1" x14ac:dyDescent="0.2">
      <c r="A68">
        <v>2008</v>
      </c>
      <c r="B68" s="72" t="s">
        <v>373</v>
      </c>
      <c r="C68" s="556" t="s">
        <v>17</v>
      </c>
      <c r="D68" s="564" t="s">
        <v>38</v>
      </c>
      <c r="E68" s="565">
        <v>2</v>
      </c>
      <c r="F68" s="564" t="s">
        <v>39</v>
      </c>
      <c r="G68" s="563">
        <v>1E-4</v>
      </c>
      <c r="H68" s="563">
        <v>5.0000000000000001E-3</v>
      </c>
      <c r="I68" s="563"/>
      <c r="J68" s="563">
        <v>1.4999999999999999E-2</v>
      </c>
      <c r="K68" s="563">
        <v>5.0000000000000001E-3</v>
      </c>
      <c r="L68" s="563">
        <v>5.0000000000000001E-3</v>
      </c>
      <c r="M68" s="563"/>
      <c r="N68" s="563"/>
      <c r="O68" s="563">
        <v>5.0000000000000001E-3</v>
      </c>
      <c r="P68" s="566">
        <v>5.0000000000000001E-3</v>
      </c>
      <c r="Q68" s="567">
        <v>5.0000000000000001E-3</v>
      </c>
    </row>
    <row r="69" spans="1:17" ht="15.75" customHeight="1" x14ac:dyDescent="0.25">
      <c r="A69">
        <v>3008</v>
      </c>
      <c r="B69" s="76" t="s">
        <v>374</v>
      </c>
      <c r="C69" s="568" t="s">
        <v>9</v>
      </c>
      <c r="D69" s="569" t="s">
        <v>38</v>
      </c>
      <c r="E69" s="558">
        <v>2</v>
      </c>
      <c r="F69" s="559" t="s">
        <v>39</v>
      </c>
      <c r="G69" s="570">
        <v>1E-4</v>
      </c>
      <c r="H69" s="570">
        <v>7.4999999999999997E-2</v>
      </c>
      <c r="I69" s="571">
        <v>3.5000000000000003E-2</v>
      </c>
      <c r="J69" s="575"/>
      <c r="K69" s="581"/>
      <c r="L69" s="581"/>
      <c r="M69" s="571">
        <v>3.5000000000000003E-2</v>
      </c>
      <c r="N69" s="572">
        <v>5.0000000000000001E-3</v>
      </c>
      <c r="O69" s="573">
        <v>5.0000000000000001E-3</v>
      </c>
      <c r="P69" s="574"/>
      <c r="Q69" s="567">
        <v>5.0000000000000001E-3</v>
      </c>
    </row>
    <row r="70" spans="1:17" ht="15.75" customHeight="1" x14ac:dyDescent="0.25">
      <c r="A70">
        <v>4004</v>
      </c>
      <c r="B70" s="82" t="s">
        <v>375</v>
      </c>
      <c r="C70" s="568" t="s">
        <v>11</v>
      </c>
      <c r="D70" s="569" t="s">
        <v>38</v>
      </c>
      <c r="E70" s="558">
        <v>2</v>
      </c>
      <c r="F70" s="559" t="s">
        <v>39</v>
      </c>
      <c r="G70" s="570">
        <v>1E-4</v>
      </c>
      <c r="H70" s="570">
        <v>1E-4</v>
      </c>
      <c r="I70" s="575"/>
      <c r="J70" s="571">
        <v>5.0000000000000001E-3</v>
      </c>
      <c r="K70" s="581"/>
      <c r="L70" s="581"/>
      <c r="M70" s="575"/>
      <c r="N70" s="572"/>
      <c r="O70" s="573"/>
      <c r="P70" s="574"/>
      <c r="Q70" s="567"/>
    </row>
    <row r="71" spans="1:17" ht="15.75" customHeight="1" x14ac:dyDescent="0.25">
      <c r="A71">
        <v>5008</v>
      </c>
      <c r="B71" s="83" t="s">
        <v>376</v>
      </c>
      <c r="C71" s="568" t="s">
        <v>9</v>
      </c>
      <c r="D71" s="569" t="s">
        <v>38</v>
      </c>
      <c r="E71" s="558">
        <v>2</v>
      </c>
      <c r="F71" s="559" t="s">
        <v>39</v>
      </c>
      <c r="G71" s="581"/>
      <c r="H71" s="570">
        <v>1E-4</v>
      </c>
      <c r="I71" s="575"/>
      <c r="J71" s="571">
        <v>5.0000000000000001E-3</v>
      </c>
      <c r="K71" s="581"/>
      <c r="L71" s="570">
        <v>5.0000000000000001E-3</v>
      </c>
      <c r="M71" s="571">
        <v>5.0000000000000001E-3</v>
      </c>
      <c r="N71" s="572">
        <v>5.0000000000000001E-3</v>
      </c>
      <c r="O71" s="579">
        <v>5.0000000000000001E-3</v>
      </c>
      <c r="P71" s="580"/>
      <c r="Q71" s="579">
        <v>5.0000000000000001E-3</v>
      </c>
    </row>
    <row r="72" spans="1:17" ht="15.75" customHeight="1" x14ac:dyDescent="0.25">
      <c r="A72">
        <v>6008</v>
      </c>
      <c r="B72" s="86" t="s">
        <v>377</v>
      </c>
      <c r="C72" s="568" t="s">
        <v>17</v>
      </c>
      <c r="D72" s="583" t="s">
        <v>38</v>
      </c>
      <c r="E72" s="558">
        <v>2</v>
      </c>
      <c r="F72" s="559" t="s">
        <v>39</v>
      </c>
      <c r="G72" s="570">
        <v>1E-4</v>
      </c>
      <c r="H72" s="570">
        <v>5.0000000000000001E-3</v>
      </c>
      <c r="I72" s="571">
        <v>5.0000000000000001E-3</v>
      </c>
      <c r="J72" s="571">
        <v>5.0000000000000001E-3</v>
      </c>
      <c r="K72" s="570">
        <v>5.0000000000000001E-3</v>
      </c>
      <c r="L72" s="570">
        <v>5.0000000000000001E-3</v>
      </c>
      <c r="M72" s="571">
        <v>5.0000000000000001E-3</v>
      </c>
      <c r="N72" s="572">
        <v>5.0000000000000001E-3</v>
      </c>
      <c r="O72" s="582">
        <v>5.0000000000000001E-3</v>
      </c>
      <c r="P72" s="580">
        <v>5.0000000000000001E-3</v>
      </c>
      <c r="Q72" s="582">
        <v>5.0000000000000001E-3</v>
      </c>
    </row>
    <row r="73" spans="1:17" ht="15.75" customHeight="1" x14ac:dyDescent="0.25">
      <c r="A73" s="89">
        <v>7006</v>
      </c>
      <c r="B73" s="90" t="s">
        <v>378</v>
      </c>
      <c r="C73" s="568" t="s">
        <v>11</v>
      </c>
      <c r="D73" s="583" t="s">
        <v>38</v>
      </c>
      <c r="E73" s="584">
        <v>2</v>
      </c>
      <c r="F73" s="585" t="s">
        <v>39</v>
      </c>
      <c r="G73" s="570">
        <v>1E-4</v>
      </c>
      <c r="H73" s="570">
        <v>1.4999999999999999E-2</v>
      </c>
      <c r="I73" s="575"/>
      <c r="J73" s="571">
        <v>5.0000000000000001E-3</v>
      </c>
      <c r="K73" s="570">
        <v>3.5000000000000003E-2</v>
      </c>
      <c r="L73" s="570">
        <v>5.0000000000000001E-3</v>
      </c>
      <c r="M73" s="571">
        <v>5.0000000000000001E-3</v>
      </c>
      <c r="N73" s="572">
        <v>5.0000000000000001E-3</v>
      </c>
      <c r="O73" s="582"/>
      <c r="P73" s="580">
        <v>5.0000000000000001E-3</v>
      </c>
      <c r="Q73" s="611">
        <v>5.0000000000000001E-3</v>
      </c>
    </row>
    <row r="74" spans="1:17" ht="15.75" customHeight="1" x14ac:dyDescent="0.25">
      <c r="A74" s="93">
        <v>8007</v>
      </c>
      <c r="B74" s="94" t="s">
        <v>379</v>
      </c>
      <c r="C74" s="568" t="s">
        <v>9</v>
      </c>
      <c r="D74" s="569" t="s">
        <v>38</v>
      </c>
      <c r="E74" s="558">
        <v>2</v>
      </c>
      <c r="F74" s="559" t="s">
        <v>39</v>
      </c>
      <c r="G74" s="581"/>
      <c r="H74" s="581"/>
      <c r="I74" s="575"/>
      <c r="J74" s="571">
        <v>5.0000000000000001E-3</v>
      </c>
      <c r="K74" s="570">
        <v>5.0000000000000001E-3</v>
      </c>
      <c r="L74" s="570">
        <v>5.0000000000000001E-3</v>
      </c>
      <c r="M74" s="571">
        <v>5.0000000000000001E-3</v>
      </c>
      <c r="N74" s="572">
        <v>1.4999999999999999E-2</v>
      </c>
      <c r="O74" s="579"/>
      <c r="P74" s="580"/>
      <c r="Q74" s="579">
        <v>5.0000000000000001E-3</v>
      </c>
    </row>
    <row r="75" spans="1:17" ht="15.75" customHeight="1" x14ac:dyDescent="0.25">
      <c r="A75">
        <v>9007</v>
      </c>
      <c r="B75" s="95" t="s">
        <v>380</v>
      </c>
      <c r="C75" s="568" t="s">
        <v>17</v>
      </c>
      <c r="D75" s="569" t="s">
        <v>38</v>
      </c>
      <c r="E75" s="558">
        <v>2</v>
      </c>
      <c r="F75" s="559" t="s">
        <v>39</v>
      </c>
      <c r="G75" s="570">
        <v>1E-4</v>
      </c>
      <c r="H75" s="570">
        <v>5.0000000000000001E-3</v>
      </c>
      <c r="I75" s="571">
        <v>5.0000000000000001E-3</v>
      </c>
      <c r="J75" s="571">
        <v>1.4999999999999999E-2</v>
      </c>
      <c r="K75" s="570">
        <v>5.0000000000000001E-3</v>
      </c>
      <c r="L75" s="570">
        <v>5.0000000000000001E-3</v>
      </c>
      <c r="M75" s="571">
        <v>5.0000000000000001E-3</v>
      </c>
      <c r="N75" s="572">
        <v>5.0000000000000001E-3</v>
      </c>
      <c r="O75" s="563">
        <v>5.0000000000000001E-3</v>
      </c>
      <c r="P75" s="609">
        <v>5.0000000000000001E-3</v>
      </c>
      <c r="Q75" s="563">
        <v>5.0000000000000001E-3</v>
      </c>
    </row>
    <row r="76" spans="1:17" ht="15.75" customHeight="1" x14ac:dyDescent="0.25">
      <c r="A76">
        <v>10005</v>
      </c>
      <c r="B76" s="96" t="s">
        <v>304</v>
      </c>
      <c r="C76" s="568" t="s">
        <v>17</v>
      </c>
      <c r="D76" s="569" t="s">
        <v>38</v>
      </c>
      <c r="E76" s="558">
        <v>2</v>
      </c>
      <c r="F76" s="559" t="s">
        <v>39</v>
      </c>
      <c r="G76" s="570">
        <v>1E-4</v>
      </c>
      <c r="H76" s="581"/>
      <c r="I76" s="571">
        <v>5.0000000000000001E-3</v>
      </c>
      <c r="J76" s="571">
        <v>5.0000000000000001E-3</v>
      </c>
      <c r="K76" s="570">
        <v>5.0000000000000001E-3</v>
      </c>
      <c r="L76" s="570">
        <v>5.0000000000000001E-3</v>
      </c>
      <c r="M76" s="571">
        <v>5.0000000000000001E-3</v>
      </c>
      <c r="N76" s="572">
        <v>5.0000000000000001E-3</v>
      </c>
      <c r="O76" s="582"/>
      <c r="P76" s="594">
        <v>5.0000000000000001E-3</v>
      </c>
      <c r="Q76" s="582">
        <v>5.0000000000000001E-3</v>
      </c>
    </row>
    <row r="77" spans="1:17" ht="15.75" customHeight="1" x14ac:dyDescent="0.25">
      <c r="A77">
        <v>11007</v>
      </c>
      <c r="B77" s="97" t="s">
        <v>306</v>
      </c>
      <c r="C77" s="568" t="s">
        <v>11</v>
      </c>
      <c r="D77" s="595" t="s">
        <v>38</v>
      </c>
      <c r="E77" s="558">
        <v>2</v>
      </c>
      <c r="F77" s="559" t="s">
        <v>39</v>
      </c>
      <c r="G77" s="581"/>
      <c r="H77" s="570">
        <v>1E-4</v>
      </c>
      <c r="I77" s="575"/>
      <c r="J77" s="571">
        <v>5.0000000000000001E-3</v>
      </c>
      <c r="K77" s="570">
        <v>5.0000000000000001E-3</v>
      </c>
      <c r="L77" s="581"/>
      <c r="M77" s="575"/>
      <c r="N77" s="572">
        <v>5.0000000000000001E-3</v>
      </c>
      <c r="O77" s="573">
        <v>5.0000000000000001E-3</v>
      </c>
      <c r="P77" s="599">
        <v>5.0000000000000001E-3</v>
      </c>
      <c r="Q77" s="573">
        <v>5.0000000000000001E-3</v>
      </c>
    </row>
    <row r="78" spans="1:17" ht="15.75" customHeight="1" x14ac:dyDescent="0.25">
      <c r="A78">
        <v>12002</v>
      </c>
      <c r="B78" t="s">
        <v>221</v>
      </c>
      <c r="C78" s="568" t="s">
        <v>222</v>
      </c>
      <c r="D78" s="569" t="s">
        <v>38</v>
      </c>
      <c r="E78" s="558">
        <v>2</v>
      </c>
      <c r="F78" s="559" t="s">
        <v>39</v>
      </c>
      <c r="G78" s="581"/>
      <c r="H78" s="581"/>
      <c r="I78" s="604"/>
      <c r="J78" s="604"/>
      <c r="K78" s="576"/>
      <c r="L78" s="595"/>
      <c r="M78" s="570">
        <v>5.0000000000000001E-3</v>
      </c>
      <c r="N78" s="581"/>
      <c r="O78" s="612">
        <v>5.0000000000000001E-3</v>
      </c>
      <c r="P78" s="606">
        <v>5.0000000000000001E-3</v>
      </c>
      <c r="Q78" s="605">
        <v>5.0000000000000001E-3</v>
      </c>
    </row>
    <row r="79" spans="1:17" ht="15.75" customHeight="1" x14ac:dyDescent="0.25">
      <c r="A79">
        <v>1010</v>
      </c>
      <c r="B79" s="68" t="s">
        <v>372</v>
      </c>
      <c r="C79" s="556" t="s">
        <v>11</v>
      </c>
      <c r="D79" s="569" t="s">
        <v>44</v>
      </c>
      <c r="E79" s="558">
        <v>7</v>
      </c>
      <c r="F79" s="559" t="s">
        <v>21</v>
      </c>
      <c r="G79" s="600"/>
      <c r="H79" s="600"/>
      <c r="I79" s="600"/>
      <c r="J79" s="602">
        <v>1E-4</v>
      </c>
      <c r="K79" s="602">
        <v>5.0000000000000001E-3</v>
      </c>
      <c r="L79" s="602">
        <v>1.4999999999999999E-2</v>
      </c>
      <c r="M79" s="602"/>
      <c r="N79" s="601">
        <v>5.0000000000000001E-3</v>
      </c>
      <c r="O79" s="561"/>
      <c r="P79" s="562"/>
      <c r="Q79" s="563"/>
    </row>
    <row r="80" spans="1:17" ht="15.75" customHeight="1" x14ac:dyDescent="0.2">
      <c r="A80">
        <v>2009</v>
      </c>
      <c r="B80" s="72" t="s">
        <v>373</v>
      </c>
      <c r="C80" s="556" t="s">
        <v>17</v>
      </c>
      <c r="D80" s="564" t="s">
        <v>44</v>
      </c>
      <c r="E80" s="565">
        <v>7</v>
      </c>
      <c r="F80" s="564" t="s">
        <v>21</v>
      </c>
      <c r="G80" s="563"/>
      <c r="H80" s="563">
        <v>5.0000000000000001E-3</v>
      </c>
      <c r="I80" s="563">
        <v>5.0000000000000001E-3</v>
      </c>
      <c r="J80" s="563">
        <v>1.4999999999999999E-2</v>
      </c>
      <c r="K80" s="563">
        <v>5.0000000000000001E-3</v>
      </c>
      <c r="L80" s="563">
        <v>5.0000000000000001E-3</v>
      </c>
      <c r="M80" s="563">
        <v>5.0000000000000001E-3</v>
      </c>
      <c r="N80" s="563">
        <v>5.0000000000000001E-3</v>
      </c>
      <c r="O80" s="563">
        <v>5.0000000000000001E-3</v>
      </c>
      <c r="P80" s="566">
        <v>5.0000000000000001E-3</v>
      </c>
      <c r="Q80" s="567">
        <v>5.0000000000000001E-3</v>
      </c>
    </row>
    <row r="81" spans="1:17" ht="15.75" customHeight="1" x14ac:dyDescent="0.25">
      <c r="A81">
        <v>3009</v>
      </c>
      <c r="B81" s="76" t="s">
        <v>374</v>
      </c>
      <c r="C81" s="568" t="s">
        <v>9</v>
      </c>
      <c r="D81" s="569" t="s">
        <v>44</v>
      </c>
      <c r="E81" s="558">
        <v>7</v>
      </c>
      <c r="F81" s="559" t="s">
        <v>21</v>
      </c>
      <c r="G81" s="570">
        <v>3.5000000000000003E-2</v>
      </c>
      <c r="H81" s="570">
        <v>7.4999999999999997E-2</v>
      </c>
      <c r="I81" s="575"/>
      <c r="J81" s="571">
        <v>3.5000000000000003E-2</v>
      </c>
      <c r="K81" s="570">
        <v>3.5000000000000003E-2</v>
      </c>
      <c r="L81" s="570">
        <v>1.4999999999999999E-2</v>
      </c>
      <c r="M81" s="571">
        <v>5.0000000000000001E-3</v>
      </c>
      <c r="N81" s="572">
        <v>1.4999999999999999E-2</v>
      </c>
      <c r="O81" s="573">
        <v>1.4999999999999999E-2</v>
      </c>
      <c r="P81" s="574">
        <v>5.0000000000000001E-3</v>
      </c>
      <c r="Q81" s="567">
        <v>5.0000000000000001E-3</v>
      </c>
    </row>
    <row r="82" spans="1:17" ht="15.75" customHeight="1" x14ac:dyDescent="0.25">
      <c r="A82">
        <v>4005</v>
      </c>
      <c r="B82" s="82" t="s">
        <v>375</v>
      </c>
      <c r="C82" s="568" t="s">
        <v>11</v>
      </c>
      <c r="D82" s="569" t="s">
        <v>44</v>
      </c>
      <c r="E82" s="558">
        <v>7</v>
      </c>
      <c r="F82" s="559" t="s">
        <v>21</v>
      </c>
      <c r="G82" s="581"/>
      <c r="H82" s="581"/>
      <c r="I82" s="575"/>
      <c r="J82" s="571">
        <v>5.0000000000000001E-3</v>
      </c>
      <c r="K82" s="570">
        <v>5.0000000000000001E-3</v>
      </c>
      <c r="L82" s="570">
        <v>5.0000000000000001E-3</v>
      </c>
      <c r="M82" s="571">
        <v>5.0000000000000001E-3</v>
      </c>
      <c r="N82" s="572">
        <v>5.0000000000000001E-3</v>
      </c>
      <c r="O82" s="573"/>
      <c r="P82" s="574"/>
      <c r="Q82" s="567">
        <v>1.4999999999999999E-2</v>
      </c>
    </row>
    <row r="83" spans="1:17" ht="15.75" customHeight="1" x14ac:dyDescent="0.25">
      <c r="A83">
        <v>5009</v>
      </c>
      <c r="B83" s="83" t="s">
        <v>376</v>
      </c>
      <c r="C83" s="568" t="s">
        <v>9</v>
      </c>
      <c r="D83" s="569" t="s">
        <v>44</v>
      </c>
      <c r="E83" s="558">
        <v>7</v>
      </c>
      <c r="F83" s="559" t="s">
        <v>21</v>
      </c>
      <c r="G83" s="570">
        <v>1.4999999999999999E-2</v>
      </c>
      <c r="H83" s="570">
        <v>1.4999999999999999E-2</v>
      </c>
      <c r="I83" s="571">
        <v>5.0000000000000001E-3</v>
      </c>
      <c r="J83" s="571">
        <v>3.5000000000000003E-2</v>
      </c>
      <c r="K83" s="570">
        <v>3.5000000000000003E-2</v>
      </c>
      <c r="L83" s="570">
        <v>5.0000000000000001E-3</v>
      </c>
      <c r="M83" s="571">
        <v>5.0000000000000001E-3</v>
      </c>
      <c r="N83" s="572">
        <v>5.0000000000000001E-3</v>
      </c>
      <c r="O83" s="579">
        <v>5.0000000000000001E-3</v>
      </c>
      <c r="P83" s="580">
        <v>5.0000000000000001E-3</v>
      </c>
      <c r="Q83" s="579">
        <v>5.0000000000000001E-3</v>
      </c>
    </row>
    <row r="84" spans="1:17" ht="15.75" customHeight="1" x14ac:dyDescent="0.25">
      <c r="A84">
        <v>6009</v>
      </c>
      <c r="B84" s="86" t="s">
        <v>377</v>
      </c>
      <c r="C84" s="568" t="s">
        <v>17</v>
      </c>
      <c r="D84" s="569" t="s">
        <v>44</v>
      </c>
      <c r="E84" s="558">
        <v>7</v>
      </c>
      <c r="F84" s="559" t="s">
        <v>21</v>
      </c>
      <c r="G84" s="581"/>
      <c r="H84" s="570">
        <v>5.0000000000000001E-3</v>
      </c>
      <c r="I84" s="571">
        <v>5.0000000000000001E-3</v>
      </c>
      <c r="J84" s="581"/>
      <c r="K84" s="570">
        <v>5.0000000000000001E-3</v>
      </c>
      <c r="L84" s="570">
        <v>5.0000000000000001E-3</v>
      </c>
      <c r="M84" s="571">
        <v>5.0000000000000001E-3</v>
      </c>
      <c r="N84" s="572">
        <v>5.0000000000000001E-3</v>
      </c>
      <c r="O84" s="582">
        <v>5.0000000000000001E-3</v>
      </c>
      <c r="P84" s="580">
        <v>5.0000000000000001E-3</v>
      </c>
      <c r="Q84" s="582">
        <v>5.0000000000000001E-3</v>
      </c>
    </row>
    <row r="85" spans="1:17" ht="15.75" customHeight="1" x14ac:dyDescent="0.25">
      <c r="A85" s="89">
        <v>7007</v>
      </c>
      <c r="B85" s="90" t="s">
        <v>378</v>
      </c>
      <c r="C85" s="568" t="s">
        <v>11</v>
      </c>
      <c r="D85" s="583" t="s">
        <v>44</v>
      </c>
      <c r="E85" s="584">
        <v>7</v>
      </c>
      <c r="F85" s="585" t="s">
        <v>21</v>
      </c>
      <c r="G85" s="581"/>
      <c r="H85" s="581"/>
      <c r="I85" s="575"/>
      <c r="J85" s="575"/>
      <c r="K85" s="581"/>
      <c r="L85" s="581"/>
      <c r="M85" s="575"/>
      <c r="N85" s="572">
        <v>1E-4</v>
      </c>
      <c r="O85" s="582"/>
      <c r="P85" s="580">
        <v>5.0000000000000001E-3</v>
      </c>
      <c r="Q85" s="611"/>
    </row>
    <row r="86" spans="1:17" ht="15.75" customHeight="1" x14ac:dyDescent="0.25">
      <c r="A86" s="93">
        <v>8008</v>
      </c>
      <c r="B86" s="94" t="s">
        <v>379</v>
      </c>
      <c r="C86" s="568" t="s">
        <v>9</v>
      </c>
      <c r="D86" s="569" t="s">
        <v>44</v>
      </c>
      <c r="E86" s="558">
        <v>7</v>
      </c>
      <c r="F86" s="559" t="s">
        <v>21</v>
      </c>
      <c r="G86" s="581"/>
      <c r="H86" s="570">
        <v>1E-4</v>
      </c>
      <c r="I86" s="575"/>
      <c r="J86" s="571">
        <v>7.4999999999999997E-2</v>
      </c>
      <c r="K86" s="570">
        <v>1.4999999999999999E-2</v>
      </c>
      <c r="L86" s="570">
        <v>5.0000000000000001E-3</v>
      </c>
      <c r="M86" s="571">
        <v>5.0000000000000001E-3</v>
      </c>
      <c r="N86" s="572">
        <v>1.4999999999999999E-2</v>
      </c>
      <c r="O86" s="579">
        <v>5.0000000000000001E-3</v>
      </c>
      <c r="P86" s="580">
        <v>5.0000000000000001E-3</v>
      </c>
      <c r="Q86" s="579">
        <v>1.4999999999999999E-2</v>
      </c>
    </row>
    <row r="87" spans="1:17" ht="15.75" customHeight="1" x14ac:dyDescent="0.25">
      <c r="A87">
        <v>9008</v>
      </c>
      <c r="B87" s="95" t="s">
        <v>380</v>
      </c>
      <c r="C87" s="568" t="s">
        <v>17</v>
      </c>
      <c r="D87" s="569" t="s">
        <v>44</v>
      </c>
      <c r="E87" s="558">
        <v>7</v>
      </c>
      <c r="F87" s="559" t="s">
        <v>21</v>
      </c>
      <c r="G87" s="570">
        <v>5.0000000000000001E-3</v>
      </c>
      <c r="H87" s="570">
        <v>5.0000000000000001E-3</v>
      </c>
      <c r="I87" s="571">
        <v>5.0000000000000001E-3</v>
      </c>
      <c r="J87" s="571">
        <v>5.0000000000000001E-3</v>
      </c>
      <c r="K87" s="570">
        <v>5.0000000000000001E-3</v>
      </c>
      <c r="L87" s="570">
        <v>1E-4</v>
      </c>
      <c r="M87" s="571">
        <v>5.0000000000000001E-3</v>
      </c>
      <c r="N87" s="572">
        <v>5.0000000000000001E-3</v>
      </c>
      <c r="O87" s="563">
        <v>5.0000000000000001E-3</v>
      </c>
      <c r="P87" s="609"/>
      <c r="Q87" s="563">
        <v>5.0000000000000001E-3</v>
      </c>
    </row>
    <row r="88" spans="1:17" ht="15.75" customHeight="1" x14ac:dyDescent="0.25">
      <c r="A88">
        <v>10006</v>
      </c>
      <c r="B88" s="96" t="s">
        <v>304</v>
      </c>
      <c r="C88" s="568" t="s">
        <v>17</v>
      </c>
      <c r="D88" s="569" t="s">
        <v>44</v>
      </c>
      <c r="E88" s="558">
        <v>7</v>
      </c>
      <c r="F88" s="559" t="s">
        <v>21</v>
      </c>
      <c r="G88" s="581"/>
      <c r="H88" s="581"/>
      <c r="I88" s="571">
        <v>5.0000000000000001E-3</v>
      </c>
      <c r="J88" s="571">
        <v>5.0000000000000001E-3</v>
      </c>
      <c r="K88" s="570">
        <v>1.4999999999999999E-2</v>
      </c>
      <c r="L88" s="570">
        <v>5.0000000000000001E-3</v>
      </c>
      <c r="M88" s="571">
        <v>5.0000000000000001E-3</v>
      </c>
      <c r="N88" s="572">
        <v>5.0000000000000001E-3</v>
      </c>
      <c r="O88" s="582">
        <v>5.0000000000000001E-3</v>
      </c>
      <c r="P88" s="594">
        <v>5.0000000000000001E-3</v>
      </c>
      <c r="Q88" s="582">
        <v>5.0000000000000001E-3</v>
      </c>
    </row>
    <row r="89" spans="1:17" ht="15.75" customHeight="1" x14ac:dyDescent="0.25">
      <c r="A89">
        <v>1011</v>
      </c>
      <c r="B89" s="68" t="s">
        <v>372</v>
      </c>
      <c r="C89" s="556" t="s">
        <v>11</v>
      </c>
      <c r="D89" s="564" t="s">
        <v>382</v>
      </c>
      <c r="E89" s="565">
        <v>2</v>
      </c>
      <c r="F89" s="564" t="s">
        <v>13</v>
      </c>
      <c r="G89" s="600"/>
      <c r="H89" s="563"/>
      <c r="I89" s="563"/>
      <c r="J89" s="602">
        <v>1E-4</v>
      </c>
      <c r="K89" s="602">
        <v>5.0000000000000001E-3</v>
      </c>
      <c r="L89" s="600"/>
      <c r="M89" s="600"/>
      <c r="N89" s="563"/>
      <c r="O89" s="561"/>
      <c r="P89" s="562"/>
      <c r="Q89" s="563"/>
    </row>
    <row r="90" spans="1:17" ht="15.75" customHeight="1" x14ac:dyDescent="0.2">
      <c r="A90">
        <v>2010</v>
      </c>
      <c r="B90" s="72" t="s">
        <v>373</v>
      </c>
      <c r="C90" s="556" t="s">
        <v>17</v>
      </c>
      <c r="D90" s="564" t="s">
        <v>382</v>
      </c>
      <c r="E90" s="565">
        <v>2</v>
      </c>
      <c r="F90" s="564" t="s">
        <v>13</v>
      </c>
      <c r="G90" s="563"/>
      <c r="H90" s="563"/>
      <c r="I90" s="564"/>
      <c r="J90" s="563">
        <v>1E-4</v>
      </c>
      <c r="K90" s="563">
        <v>5.0000000000000001E-3</v>
      </c>
      <c r="L90" s="563"/>
      <c r="M90" s="563"/>
      <c r="N90" s="563"/>
      <c r="O90" s="563"/>
      <c r="P90" s="566"/>
      <c r="Q90" s="567"/>
    </row>
    <row r="91" spans="1:17" ht="15.75" customHeight="1" x14ac:dyDescent="0.25">
      <c r="A91">
        <v>3010</v>
      </c>
      <c r="B91" s="76" t="s">
        <v>374</v>
      </c>
      <c r="C91" s="568" t="s">
        <v>9</v>
      </c>
      <c r="D91" s="564" t="s">
        <v>382</v>
      </c>
      <c r="E91" s="565">
        <v>2</v>
      </c>
      <c r="F91" s="564" t="s">
        <v>13</v>
      </c>
      <c r="G91" s="581"/>
      <c r="H91" s="570">
        <v>5.0000000000000001E-3</v>
      </c>
      <c r="I91" s="571">
        <v>3.5000000000000003E-2</v>
      </c>
      <c r="J91" s="575"/>
      <c r="K91" s="581"/>
      <c r="L91" s="581"/>
      <c r="M91" s="575"/>
      <c r="N91" s="572"/>
      <c r="O91" s="573"/>
      <c r="P91" s="574"/>
      <c r="Q91" s="567"/>
    </row>
    <row r="92" spans="1:17" ht="15.75" customHeight="1" x14ac:dyDescent="0.25">
      <c r="A92">
        <v>4006</v>
      </c>
      <c r="B92" s="82" t="s">
        <v>375</v>
      </c>
      <c r="C92" s="568" t="s">
        <v>11</v>
      </c>
      <c r="D92" s="564" t="s">
        <v>382</v>
      </c>
      <c r="E92" s="565">
        <v>2</v>
      </c>
      <c r="F92" s="564" t="s">
        <v>13</v>
      </c>
      <c r="G92" s="581"/>
      <c r="H92" s="581"/>
      <c r="I92" s="571">
        <v>1E-4</v>
      </c>
      <c r="J92" s="575"/>
      <c r="K92" s="581"/>
      <c r="L92" s="581"/>
      <c r="M92" s="575"/>
      <c r="N92" s="572">
        <v>1E-4</v>
      </c>
      <c r="O92" s="573"/>
      <c r="P92" s="574"/>
      <c r="Q92" s="564"/>
    </row>
    <row r="93" spans="1:17" ht="15.75" customHeight="1" x14ac:dyDescent="0.25">
      <c r="A93">
        <v>6010</v>
      </c>
      <c r="B93" s="86" t="s">
        <v>377</v>
      </c>
      <c r="C93" s="568" t="s">
        <v>17</v>
      </c>
      <c r="D93" s="603" t="s">
        <v>382</v>
      </c>
      <c r="E93" s="610">
        <v>2</v>
      </c>
      <c r="F93" s="603" t="s">
        <v>13</v>
      </c>
      <c r="G93" s="581"/>
      <c r="H93" s="570">
        <v>1E-4</v>
      </c>
      <c r="I93" s="564"/>
      <c r="J93" s="575"/>
      <c r="K93" s="581"/>
      <c r="L93" s="581"/>
      <c r="M93" s="575"/>
      <c r="N93" s="572"/>
      <c r="O93" s="582"/>
      <c r="P93" s="580">
        <v>5.0000000000000001E-3</v>
      </c>
      <c r="Q93" s="582"/>
    </row>
    <row r="94" spans="1:17" ht="15.75" customHeight="1" x14ac:dyDescent="0.25">
      <c r="A94" s="93">
        <v>8009</v>
      </c>
      <c r="B94" s="94" t="s">
        <v>379</v>
      </c>
      <c r="C94" s="568" t="s">
        <v>9</v>
      </c>
      <c r="D94" s="564" t="s">
        <v>382</v>
      </c>
      <c r="E94" s="565">
        <v>2</v>
      </c>
      <c r="F94" s="564" t="s">
        <v>13</v>
      </c>
      <c r="G94" s="581"/>
      <c r="H94" s="581"/>
      <c r="I94" s="575"/>
      <c r="J94" s="564"/>
      <c r="K94" s="564"/>
      <c r="L94" s="570">
        <v>5.0000000000000001E-3</v>
      </c>
      <c r="M94" s="575"/>
      <c r="N94" s="572"/>
      <c r="O94" s="579"/>
      <c r="P94" s="580"/>
      <c r="Q94" s="579"/>
    </row>
    <row r="95" spans="1:17" ht="15.75" customHeight="1" x14ac:dyDescent="0.25">
      <c r="A95">
        <v>9009</v>
      </c>
      <c r="B95" s="95" t="s">
        <v>380</v>
      </c>
      <c r="C95" s="568" t="s">
        <v>17</v>
      </c>
      <c r="D95" s="564" t="s">
        <v>382</v>
      </c>
      <c r="E95" s="565">
        <v>2</v>
      </c>
      <c r="F95" s="564" t="s">
        <v>13</v>
      </c>
      <c r="G95" s="581"/>
      <c r="H95" s="570">
        <v>5.0000000000000001E-3</v>
      </c>
      <c r="I95" s="564"/>
      <c r="J95" s="575"/>
      <c r="K95" s="570">
        <v>5.0000000000000001E-3</v>
      </c>
      <c r="L95" s="581"/>
      <c r="M95" s="571">
        <v>5.0000000000000001E-3</v>
      </c>
      <c r="N95" s="572"/>
      <c r="O95" s="563"/>
      <c r="P95" s="609"/>
      <c r="Q95" s="563">
        <v>5.0000000000000001E-3</v>
      </c>
    </row>
    <row r="96" spans="1:17" ht="15.75" customHeight="1" x14ac:dyDescent="0.25">
      <c r="A96">
        <v>10007</v>
      </c>
      <c r="B96" s="96" t="s">
        <v>304</v>
      </c>
      <c r="C96" s="568" t="s">
        <v>17</v>
      </c>
      <c r="D96" s="564" t="s">
        <v>382</v>
      </c>
      <c r="E96" s="565">
        <v>2</v>
      </c>
      <c r="F96" s="564" t="s">
        <v>13</v>
      </c>
      <c r="G96" s="564"/>
      <c r="H96" s="581"/>
      <c r="I96" s="564"/>
      <c r="J96" s="575"/>
      <c r="K96" s="570">
        <v>5.0000000000000001E-3</v>
      </c>
      <c r="L96" s="581"/>
      <c r="M96" s="571">
        <v>5.0000000000000001E-3</v>
      </c>
      <c r="N96" s="572"/>
      <c r="O96" s="582"/>
      <c r="P96" s="613"/>
      <c r="Q96" s="564"/>
    </row>
    <row r="97" spans="1:17" ht="15.75" customHeight="1" x14ac:dyDescent="0.25">
      <c r="A97">
        <v>12003</v>
      </c>
      <c r="B97" t="s">
        <v>221</v>
      </c>
      <c r="C97" s="568" t="s">
        <v>222</v>
      </c>
      <c r="D97" s="564" t="s">
        <v>382</v>
      </c>
      <c r="E97" s="565">
        <v>2</v>
      </c>
      <c r="F97" s="564" t="s">
        <v>13</v>
      </c>
      <c r="G97" s="581"/>
      <c r="H97" s="581"/>
      <c r="I97" s="604"/>
      <c r="J97" s="604"/>
      <c r="K97" s="576"/>
      <c r="L97" s="595"/>
      <c r="M97" s="570"/>
      <c r="N97" s="581"/>
      <c r="O97" s="605">
        <v>5.0000000000000001E-3</v>
      </c>
      <c r="P97" s="606"/>
      <c r="Q97" s="605"/>
    </row>
    <row r="98" spans="1:17" ht="15.75" customHeight="1" x14ac:dyDescent="0.25">
      <c r="A98">
        <v>10008</v>
      </c>
      <c r="B98" s="96" t="s">
        <v>304</v>
      </c>
      <c r="C98" s="568" t="s">
        <v>17</v>
      </c>
      <c r="D98" s="569" t="s">
        <v>209</v>
      </c>
      <c r="E98" s="558">
        <v>0</v>
      </c>
      <c r="F98" s="559" t="s">
        <v>33</v>
      </c>
      <c r="G98" s="570">
        <v>5.0000000000000001E-3</v>
      </c>
      <c r="H98" s="581"/>
      <c r="I98" s="575"/>
      <c r="J98" s="575"/>
      <c r="K98" s="581"/>
      <c r="L98" s="570">
        <v>5.0000000000000001E-3</v>
      </c>
      <c r="M98" s="575"/>
      <c r="N98" s="572"/>
      <c r="O98" s="582"/>
      <c r="P98" s="594">
        <v>5.0000000000000001E-3</v>
      </c>
      <c r="Q98" s="582">
        <v>5.0000000000000001E-3</v>
      </c>
    </row>
    <row r="99" spans="1:17" ht="15.75" customHeight="1" x14ac:dyDescent="0.25">
      <c r="A99">
        <v>1012</v>
      </c>
      <c r="B99" s="68" t="s">
        <v>372</v>
      </c>
      <c r="C99" s="556" t="s">
        <v>11</v>
      </c>
      <c r="D99" s="569" t="s">
        <v>47</v>
      </c>
      <c r="E99" s="558">
        <v>3</v>
      </c>
      <c r="F99" s="559" t="s">
        <v>21</v>
      </c>
      <c r="G99" s="600"/>
      <c r="H99" s="600"/>
      <c r="I99" s="600"/>
      <c r="J99" s="600"/>
      <c r="K99" s="602">
        <v>5.0000000000000001E-3</v>
      </c>
      <c r="L99" s="602">
        <v>0.375</v>
      </c>
      <c r="M99" s="602">
        <v>5.0000000000000001E-3</v>
      </c>
      <c r="N99" s="601"/>
      <c r="O99" s="561"/>
      <c r="P99" s="562"/>
      <c r="Q99" s="563"/>
    </row>
    <row r="100" spans="1:17" ht="15.75" customHeight="1" x14ac:dyDescent="0.2">
      <c r="A100">
        <v>2011</v>
      </c>
      <c r="B100" s="72" t="s">
        <v>373</v>
      </c>
      <c r="C100" s="556" t="s">
        <v>17</v>
      </c>
      <c r="D100" s="564" t="s">
        <v>47</v>
      </c>
      <c r="E100" s="565">
        <v>3</v>
      </c>
      <c r="F100" s="564" t="s">
        <v>21</v>
      </c>
      <c r="G100" s="563"/>
      <c r="H100" s="563">
        <v>1E-4</v>
      </c>
      <c r="I100" s="563"/>
      <c r="J100" s="563"/>
      <c r="K100" s="563">
        <v>3.5000000000000003E-2</v>
      </c>
      <c r="L100" s="563"/>
      <c r="M100" s="563">
        <v>5.0000000000000001E-3</v>
      </c>
      <c r="N100" s="563">
        <v>5.0000000000000001E-3</v>
      </c>
      <c r="O100" s="563"/>
      <c r="P100" s="566"/>
      <c r="Q100" s="567">
        <v>5.0000000000000001E-3</v>
      </c>
    </row>
    <row r="101" spans="1:17" ht="15.75" customHeight="1" x14ac:dyDescent="0.25">
      <c r="A101">
        <v>3011</v>
      </c>
      <c r="B101" s="76" t="s">
        <v>374</v>
      </c>
      <c r="C101" s="568" t="s">
        <v>9</v>
      </c>
      <c r="D101" s="569" t="s">
        <v>47</v>
      </c>
      <c r="E101" s="558">
        <v>3</v>
      </c>
      <c r="F101" s="559" t="s">
        <v>21</v>
      </c>
      <c r="G101" s="581"/>
      <c r="H101" s="570">
        <v>1.4999999999999999E-2</v>
      </c>
      <c r="I101" s="575"/>
      <c r="J101" s="575"/>
      <c r="K101" s="570">
        <v>3.5000000000000003E-2</v>
      </c>
      <c r="L101" s="581"/>
      <c r="M101" s="575"/>
      <c r="N101" s="572">
        <v>5.0000000000000001E-3</v>
      </c>
      <c r="O101" s="573">
        <v>5.0000000000000001E-3</v>
      </c>
      <c r="P101" s="574">
        <v>5.0000000000000001E-3</v>
      </c>
      <c r="Q101" s="567"/>
    </row>
    <row r="102" spans="1:17" ht="15.75" customHeight="1" x14ac:dyDescent="0.25">
      <c r="A102">
        <v>4007</v>
      </c>
      <c r="B102" s="82" t="s">
        <v>375</v>
      </c>
      <c r="C102" s="568" t="s">
        <v>11</v>
      </c>
      <c r="D102" s="569" t="s">
        <v>47</v>
      </c>
      <c r="E102" s="558">
        <v>3</v>
      </c>
      <c r="F102" s="559" t="s">
        <v>21</v>
      </c>
      <c r="G102" s="581"/>
      <c r="H102" s="570">
        <v>5.0000000000000001E-3</v>
      </c>
      <c r="I102" s="575"/>
      <c r="J102" s="575"/>
      <c r="K102" s="581"/>
      <c r="L102" s="581"/>
      <c r="M102" s="571">
        <v>5.0000000000000001E-3</v>
      </c>
      <c r="N102" s="572"/>
      <c r="O102" s="573"/>
      <c r="P102" s="574"/>
      <c r="Q102" s="567"/>
    </row>
    <row r="103" spans="1:17" ht="15.75" customHeight="1" x14ac:dyDescent="0.25">
      <c r="A103">
        <v>5010</v>
      </c>
      <c r="B103" s="83" t="s">
        <v>376</v>
      </c>
      <c r="C103" s="568" t="s">
        <v>9</v>
      </c>
      <c r="D103" s="614" t="s">
        <v>47</v>
      </c>
      <c r="E103" s="558">
        <v>3</v>
      </c>
      <c r="F103" s="559" t="s">
        <v>21</v>
      </c>
      <c r="G103" s="581"/>
      <c r="H103" s="570"/>
      <c r="I103" s="571"/>
      <c r="J103" s="575"/>
      <c r="K103" s="581"/>
      <c r="L103" s="581"/>
      <c r="M103" s="575"/>
      <c r="N103" s="572"/>
      <c r="O103" s="579"/>
      <c r="P103" s="580">
        <v>5.0000000000000001E-3</v>
      </c>
      <c r="Q103" s="579"/>
    </row>
    <row r="104" spans="1:17" ht="15.75" customHeight="1" x14ac:dyDescent="0.25">
      <c r="A104" s="93">
        <v>8010</v>
      </c>
      <c r="B104" s="94" t="s">
        <v>379</v>
      </c>
      <c r="C104" s="568" t="s">
        <v>9</v>
      </c>
      <c r="D104" s="583" t="s">
        <v>47</v>
      </c>
      <c r="E104" s="558">
        <v>3</v>
      </c>
      <c r="F104" s="559" t="s">
        <v>21</v>
      </c>
      <c r="G104" s="581"/>
      <c r="H104" s="581"/>
      <c r="I104" s="575"/>
      <c r="J104" s="575"/>
      <c r="K104" s="570">
        <v>5.0000000000000001E-3</v>
      </c>
      <c r="L104" s="581"/>
      <c r="M104" s="575"/>
      <c r="N104" s="572"/>
      <c r="O104" s="579"/>
      <c r="P104" s="580"/>
      <c r="Q104" s="579"/>
    </row>
    <row r="105" spans="1:17" ht="15.75" customHeight="1" x14ac:dyDescent="0.25">
      <c r="A105">
        <v>9010</v>
      </c>
      <c r="B105" s="95" t="s">
        <v>380</v>
      </c>
      <c r="C105" s="568" t="s">
        <v>17</v>
      </c>
      <c r="D105" s="569" t="s">
        <v>47</v>
      </c>
      <c r="E105" s="558">
        <v>3</v>
      </c>
      <c r="F105" s="559" t="s">
        <v>21</v>
      </c>
      <c r="G105" s="570">
        <v>1E-4</v>
      </c>
      <c r="H105" s="570">
        <v>5.0000000000000001E-3</v>
      </c>
      <c r="I105" s="571">
        <v>5.0000000000000001E-3</v>
      </c>
      <c r="J105" s="575"/>
      <c r="K105" s="581"/>
      <c r="L105" s="581"/>
      <c r="M105" s="575"/>
      <c r="N105" s="572"/>
      <c r="O105" s="563"/>
      <c r="P105" s="609"/>
      <c r="Q105" s="563"/>
    </row>
    <row r="106" spans="1:17" ht="15.75" customHeight="1" x14ac:dyDescent="0.25">
      <c r="A106">
        <v>1013</v>
      </c>
      <c r="B106" s="68" t="s">
        <v>372</v>
      </c>
      <c r="C106" s="556" t="s">
        <v>11</v>
      </c>
      <c r="D106" s="569" t="s">
        <v>50</v>
      </c>
      <c r="E106" s="558">
        <v>3</v>
      </c>
      <c r="F106" s="559" t="s">
        <v>23</v>
      </c>
      <c r="G106" s="600"/>
      <c r="H106" s="600"/>
      <c r="I106" s="600"/>
      <c r="J106" s="600"/>
      <c r="K106" s="600"/>
      <c r="L106" s="600"/>
      <c r="M106" s="602">
        <v>5.0000000000000001E-3</v>
      </c>
      <c r="N106" s="601">
        <v>5.0000000000000001E-3</v>
      </c>
      <c r="O106" s="561"/>
      <c r="P106" s="562">
        <v>5.0000000000000001E-3</v>
      </c>
      <c r="Q106" s="563">
        <v>5.0000000000000001E-3</v>
      </c>
    </row>
    <row r="107" spans="1:17" ht="15.75" customHeight="1" x14ac:dyDescent="0.2">
      <c r="A107">
        <v>2012</v>
      </c>
      <c r="B107" s="72" t="s">
        <v>373</v>
      </c>
      <c r="C107" s="556" t="s">
        <v>17</v>
      </c>
      <c r="D107" s="564" t="s">
        <v>50</v>
      </c>
      <c r="E107" s="565">
        <v>3</v>
      </c>
      <c r="F107" s="564" t="s">
        <v>23</v>
      </c>
      <c r="G107" s="563"/>
      <c r="H107" s="563"/>
      <c r="I107" s="563"/>
      <c r="J107" s="563"/>
      <c r="K107" s="563">
        <v>1.4999999999999999E-2</v>
      </c>
      <c r="L107" s="563">
        <v>5.0000000000000001E-3</v>
      </c>
      <c r="M107" s="563">
        <v>1.4999999999999999E-2</v>
      </c>
      <c r="N107" s="563"/>
      <c r="O107" s="563"/>
      <c r="P107" s="566">
        <v>5.0000000000000001E-3</v>
      </c>
      <c r="Q107" s="567">
        <v>5.0000000000000001E-3</v>
      </c>
    </row>
    <row r="108" spans="1:17" ht="15.75" customHeight="1" x14ac:dyDescent="0.25">
      <c r="A108">
        <v>3012</v>
      </c>
      <c r="B108" s="76" t="s">
        <v>374</v>
      </c>
      <c r="C108" s="568" t="s">
        <v>9</v>
      </c>
      <c r="D108" s="569" t="s">
        <v>50</v>
      </c>
      <c r="E108" s="558">
        <v>3</v>
      </c>
      <c r="F108" s="559" t="s">
        <v>23</v>
      </c>
      <c r="G108" s="581"/>
      <c r="H108" s="581"/>
      <c r="I108" s="575"/>
      <c r="J108" s="575"/>
      <c r="K108" s="581"/>
      <c r="L108" s="570">
        <v>5.0000000000000001E-3</v>
      </c>
      <c r="M108" s="571">
        <v>5.0000000000000001E-3</v>
      </c>
      <c r="N108" s="572">
        <v>1.4999999999999999E-2</v>
      </c>
      <c r="O108" s="573">
        <v>5.0000000000000001E-3</v>
      </c>
      <c r="P108" s="574">
        <v>5.0000000000000001E-3</v>
      </c>
      <c r="Q108" s="567">
        <v>5.0000000000000001E-3</v>
      </c>
    </row>
    <row r="109" spans="1:17" ht="15.75" customHeight="1" x14ac:dyDescent="0.25">
      <c r="A109">
        <v>4008</v>
      </c>
      <c r="B109" s="82" t="s">
        <v>375</v>
      </c>
      <c r="C109" s="568" t="s">
        <v>11</v>
      </c>
      <c r="D109" s="569" t="s">
        <v>50</v>
      </c>
      <c r="E109" s="558">
        <v>3</v>
      </c>
      <c r="F109" s="559" t="s">
        <v>23</v>
      </c>
      <c r="G109" s="581"/>
      <c r="H109" s="581"/>
      <c r="I109" s="575"/>
      <c r="J109" s="575"/>
      <c r="K109" s="581"/>
      <c r="L109" s="581"/>
      <c r="M109" s="571">
        <v>5.0000000000000001E-3</v>
      </c>
      <c r="N109" s="572">
        <v>5.0000000000000001E-3</v>
      </c>
      <c r="O109" s="573"/>
      <c r="P109" s="574"/>
      <c r="Q109" s="567"/>
    </row>
    <row r="110" spans="1:17" ht="15.75" customHeight="1" x14ac:dyDescent="0.25">
      <c r="A110">
        <v>5011</v>
      </c>
      <c r="B110" s="83" t="s">
        <v>376</v>
      </c>
      <c r="C110" s="568" t="s">
        <v>9</v>
      </c>
      <c r="D110" s="569" t="s">
        <v>50</v>
      </c>
      <c r="E110" s="558">
        <v>3</v>
      </c>
      <c r="F110" s="559" t="s">
        <v>23</v>
      </c>
      <c r="G110" s="570">
        <v>1E-4</v>
      </c>
      <c r="H110" s="570">
        <v>5.0000000000000001E-3</v>
      </c>
      <c r="I110" s="571">
        <v>5.0000000000000001E-3</v>
      </c>
      <c r="J110" s="571">
        <v>5.0000000000000001E-3</v>
      </c>
      <c r="K110" s="570">
        <v>5.0000000000000001E-3</v>
      </c>
      <c r="L110" s="581"/>
      <c r="M110" s="571">
        <v>5.0000000000000001E-3</v>
      </c>
      <c r="N110" s="572">
        <v>5.0000000000000001E-3</v>
      </c>
      <c r="O110" s="579">
        <v>5.0000000000000001E-3</v>
      </c>
      <c r="P110" s="580">
        <v>5.0000000000000001E-3</v>
      </c>
      <c r="Q110" s="579">
        <v>5.0000000000000001E-3</v>
      </c>
    </row>
    <row r="111" spans="1:17" ht="15.75" customHeight="1" x14ac:dyDescent="0.25">
      <c r="A111">
        <v>6011</v>
      </c>
      <c r="B111" s="86" t="s">
        <v>377</v>
      </c>
      <c r="C111" s="568" t="s">
        <v>17</v>
      </c>
      <c r="D111" s="569" t="s">
        <v>50</v>
      </c>
      <c r="E111" s="558">
        <v>3</v>
      </c>
      <c r="F111" s="559" t="s">
        <v>23</v>
      </c>
      <c r="G111" s="581"/>
      <c r="H111" s="581"/>
      <c r="I111" s="575"/>
      <c r="J111" s="575"/>
      <c r="K111" s="570">
        <v>5.0000000000000001E-3</v>
      </c>
      <c r="L111" s="581"/>
      <c r="M111" s="571">
        <v>5.0000000000000001E-3</v>
      </c>
      <c r="N111" s="572">
        <v>1.4999999999999999E-2</v>
      </c>
      <c r="O111" s="582"/>
      <c r="P111" s="580">
        <v>5.0000000000000001E-3</v>
      </c>
      <c r="Q111" s="582"/>
    </row>
    <row r="112" spans="1:17" ht="15.75" customHeight="1" x14ac:dyDescent="0.25">
      <c r="A112" s="93">
        <v>8011</v>
      </c>
      <c r="B112" s="94" t="s">
        <v>379</v>
      </c>
      <c r="C112" s="568" t="s">
        <v>9</v>
      </c>
      <c r="D112" s="583" t="s">
        <v>50</v>
      </c>
      <c r="E112" s="558">
        <v>3</v>
      </c>
      <c r="F112" s="559" t="s">
        <v>23</v>
      </c>
      <c r="G112" s="581"/>
      <c r="H112" s="581"/>
      <c r="I112" s="575"/>
      <c r="J112" s="575"/>
      <c r="K112" s="581"/>
      <c r="L112" s="581"/>
      <c r="M112" s="571">
        <v>5.0000000000000001E-3</v>
      </c>
      <c r="N112" s="572">
        <v>5.0000000000000001E-3</v>
      </c>
      <c r="O112" s="579"/>
      <c r="P112" s="580">
        <v>5.0000000000000001E-3</v>
      </c>
      <c r="Q112" s="579">
        <v>5.0000000000000001E-3</v>
      </c>
    </row>
    <row r="113" spans="1:17" ht="15.75" customHeight="1" x14ac:dyDescent="0.25">
      <c r="A113">
        <v>9011</v>
      </c>
      <c r="B113" s="95" t="s">
        <v>380</v>
      </c>
      <c r="C113" s="568" t="s">
        <v>17</v>
      </c>
      <c r="D113" s="615" t="s">
        <v>50</v>
      </c>
      <c r="E113" s="616">
        <v>3</v>
      </c>
      <c r="F113" s="617" t="s">
        <v>23</v>
      </c>
      <c r="G113" s="608"/>
      <c r="H113" s="608"/>
      <c r="I113" s="618"/>
      <c r="J113" s="597">
        <v>1E-4</v>
      </c>
      <c r="K113" s="608"/>
      <c r="L113" s="608"/>
      <c r="M113" s="618"/>
      <c r="N113" s="598">
        <v>5.0000000000000001E-3</v>
      </c>
      <c r="O113" s="619"/>
      <c r="P113" s="620"/>
      <c r="Q113" s="619"/>
    </row>
    <row r="114" spans="1:17" ht="15.75" customHeight="1" x14ac:dyDescent="0.25">
      <c r="A114">
        <v>10009</v>
      </c>
      <c r="B114" s="106" t="s">
        <v>304</v>
      </c>
      <c r="C114" s="595" t="s">
        <v>17</v>
      </c>
      <c r="D114" s="569" t="s">
        <v>50</v>
      </c>
      <c r="E114" s="558">
        <v>3</v>
      </c>
      <c r="F114" s="559" t="s">
        <v>23</v>
      </c>
      <c r="G114" s="581"/>
      <c r="H114" s="581"/>
      <c r="I114" s="571">
        <v>1E-4</v>
      </c>
      <c r="J114" s="575"/>
      <c r="K114" s="581"/>
      <c r="L114" s="581"/>
      <c r="M114" s="571">
        <v>1E-4</v>
      </c>
      <c r="N114" s="572">
        <v>5.0000000000000001E-3</v>
      </c>
      <c r="O114" s="582">
        <v>5.0000000000000001E-3</v>
      </c>
      <c r="P114" s="579">
        <v>5.0000000000000001E-3</v>
      </c>
      <c r="Q114" s="582"/>
    </row>
    <row r="115" spans="1:17" ht="15.75" customHeight="1" x14ac:dyDescent="0.25">
      <c r="A115">
        <v>11008</v>
      </c>
      <c r="B115" s="107" t="s">
        <v>306</v>
      </c>
      <c r="C115" s="595" t="s">
        <v>11</v>
      </c>
      <c r="D115" s="621" t="s">
        <v>50</v>
      </c>
      <c r="E115" s="558">
        <v>3</v>
      </c>
      <c r="F115" s="607" t="s">
        <v>23</v>
      </c>
      <c r="G115" s="581"/>
      <c r="H115" s="570"/>
      <c r="I115" s="575"/>
      <c r="J115" s="571"/>
      <c r="K115" s="581"/>
      <c r="L115" s="581"/>
      <c r="M115" s="575"/>
      <c r="N115" s="572"/>
      <c r="O115" s="573"/>
      <c r="P115" s="573"/>
      <c r="Q115" s="573">
        <v>5.0000000000000001E-3</v>
      </c>
    </row>
    <row r="116" spans="1:17" ht="15.75" customHeight="1" x14ac:dyDescent="0.25">
      <c r="A116">
        <v>12004</v>
      </c>
      <c r="B116" s="73" t="s">
        <v>221</v>
      </c>
      <c r="C116" s="595" t="s">
        <v>222</v>
      </c>
      <c r="D116" s="569" t="s">
        <v>50</v>
      </c>
      <c r="E116" s="558">
        <v>3</v>
      </c>
      <c r="F116" s="559" t="s">
        <v>23</v>
      </c>
      <c r="G116" s="581"/>
      <c r="H116" s="581"/>
      <c r="I116" s="575"/>
      <c r="J116" s="575"/>
      <c r="K116" s="576"/>
      <c r="L116" s="595"/>
      <c r="M116" s="570">
        <v>5.0000000000000001E-3</v>
      </c>
      <c r="N116" s="582">
        <v>5.0000000000000001E-3</v>
      </c>
      <c r="O116" s="612"/>
      <c r="P116" s="605"/>
      <c r="Q116" s="605"/>
    </row>
    <row r="117" spans="1:17" ht="15.75" customHeight="1" x14ac:dyDescent="0.25">
      <c r="A117">
        <v>1014</v>
      </c>
      <c r="B117" s="108" t="s">
        <v>372</v>
      </c>
      <c r="C117" s="564" t="s">
        <v>11</v>
      </c>
      <c r="D117" s="569" t="s">
        <v>53</v>
      </c>
      <c r="E117" s="558">
        <v>2</v>
      </c>
      <c r="F117" s="559" t="s">
        <v>13</v>
      </c>
      <c r="G117" s="600"/>
      <c r="H117" s="600"/>
      <c r="I117" s="600"/>
      <c r="J117" s="602">
        <v>5.0000000000000001E-3</v>
      </c>
      <c r="K117" s="602">
        <v>1E-4</v>
      </c>
      <c r="L117" s="602">
        <v>3.5000000000000003E-2</v>
      </c>
      <c r="M117" s="602">
        <v>3.5000000000000003E-2</v>
      </c>
      <c r="N117" s="601">
        <v>5.0000000000000001E-3</v>
      </c>
      <c r="O117" s="561"/>
      <c r="P117" s="622">
        <v>5.0000000000000001E-3</v>
      </c>
      <c r="Q117" s="563"/>
    </row>
    <row r="118" spans="1:17" ht="15.75" customHeight="1" x14ac:dyDescent="0.2">
      <c r="A118">
        <v>2013</v>
      </c>
      <c r="B118" s="110" t="s">
        <v>373</v>
      </c>
      <c r="C118" s="564" t="s">
        <v>17</v>
      </c>
      <c r="D118" s="564" t="s">
        <v>53</v>
      </c>
      <c r="E118" s="565">
        <v>2</v>
      </c>
      <c r="F118" s="564" t="s">
        <v>13</v>
      </c>
      <c r="G118" s="563"/>
      <c r="H118" s="563"/>
      <c r="I118" s="563"/>
      <c r="J118" s="563"/>
      <c r="K118" s="563"/>
      <c r="L118" s="563"/>
      <c r="M118" s="563">
        <v>1E-4</v>
      </c>
      <c r="N118" s="563"/>
      <c r="O118" s="563"/>
      <c r="P118" s="563"/>
      <c r="Q118" s="567">
        <v>5.0000000000000001E-3</v>
      </c>
    </row>
    <row r="119" spans="1:17" ht="15.75" customHeight="1" x14ac:dyDescent="0.25">
      <c r="A119">
        <v>3013</v>
      </c>
      <c r="B119" s="111" t="s">
        <v>374</v>
      </c>
      <c r="C119" s="595" t="s">
        <v>9</v>
      </c>
      <c r="D119" s="564" t="s">
        <v>53</v>
      </c>
      <c r="E119" s="558">
        <v>2</v>
      </c>
      <c r="F119" s="559" t="s">
        <v>13</v>
      </c>
      <c r="G119" s="581"/>
      <c r="H119" s="581"/>
      <c r="I119" s="575"/>
      <c r="J119" s="575"/>
      <c r="K119" s="581"/>
      <c r="L119" s="570"/>
      <c r="M119" s="571"/>
      <c r="N119" s="572"/>
      <c r="O119" s="573"/>
      <c r="P119" s="567"/>
      <c r="Q119" s="567">
        <v>5.0000000000000001E-3</v>
      </c>
    </row>
    <row r="120" spans="1:17" ht="15.75" customHeight="1" x14ac:dyDescent="0.25">
      <c r="A120">
        <v>4009</v>
      </c>
      <c r="B120" s="112" t="s">
        <v>375</v>
      </c>
      <c r="C120" s="595" t="s">
        <v>11</v>
      </c>
      <c r="D120" s="569" t="s">
        <v>53</v>
      </c>
      <c r="E120" s="558">
        <v>2</v>
      </c>
      <c r="F120" s="559" t="s">
        <v>13</v>
      </c>
      <c r="G120" s="581"/>
      <c r="H120" s="581"/>
      <c r="I120" s="575"/>
      <c r="J120" s="575"/>
      <c r="K120" s="581"/>
      <c r="L120" s="570">
        <v>5.0000000000000001E-3</v>
      </c>
      <c r="M120" s="571">
        <v>5.0000000000000001E-3</v>
      </c>
      <c r="N120" s="572">
        <v>1.4999999999999999E-2</v>
      </c>
      <c r="O120" s="573"/>
      <c r="P120" s="567">
        <v>7.4999999999999997E-2</v>
      </c>
      <c r="Q120" s="567"/>
    </row>
    <row r="121" spans="1:17" ht="15.75" customHeight="1" x14ac:dyDescent="0.25">
      <c r="A121">
        <v>12005</v>
      </c>
      <c r="B121" s="73" t="s">
        <v>221</v>
      </c>
      <c r="C121" s="595" t="s">
        <v>222</v>
      </c>
      <c r="D121" s="569" t="s">
        <v>53</v>
      </c>
      <c r="E121" s="558">
        <v>2</v>
      </c>
      <c r="F121" s="559" t="s">
        <v>13</v>
      </c>
      <c r="G121" s="581"/>
      <c r="H121" s="581"/>
      <c r="I121" s="575"/>
      <c r="J121" s="575"/>
      <c r="K121" s="576"/>
      <c r="L121" s="595"/>
      <c r="M121" s="581"/>
      <c r="N121" s="582">
        <v>5.0000000000000001E-3</v>
      </c>
      <c r="O121" s="612"/>
      <c r="P121" s="605"/>
      <c r="Q121" s="605"/>
    </row>
    <row r="122" spans="1:17" ht="15.75" customHeight="1" x14ac:dyDescent="0.25">
      <c r="A122">
        <v>11009</v>
      </c>
      <c r="B122" s="107" t="s">
        <v>306</v>
      </c>
      <c r="C122" s="595" t="s">
        <v>11</v>
      </c>
      <c r="D122" s="621" t="s">
        <v>383</v>
      </c>
      <c r="E122" s="558">
        <v>4</v>
      </c>
      <c r="F122" s="607" t="s">
        <v>15</v>
      </c>
      <c r="G122" s="581"/>
      <c r="H122" s="570"/>
      <c r="I122" s="575"/>
      <c r="J122" s="571"/>
      <c r="K122" s="581"/>
      <c r="L122" s="581"/>
      <c r="M122" s="575"/>
      <c r="N122" s="572"/>
      <c r="O122" s="573"/>
      <c r="P122" s="573">
        <v>5.0000000000000001E-3</v>
      </c>
      <c r="Q122" s="573"/>
    </row>
    <row r="123" spans="1:17" ht="15.75" customHeight="1" x14ac:dyDescent="0.25">
      <c r="A123">
        <v>1015</v>
      </c>
      <c r="B123" s="108" t="s">
        <v>372</v>
      </c>
      <c r="C123" s="564" t="s">
        <v>11</v>
      </c>
      <c r="D123" s="569" t="s">
        <v>54</v>
      </c>
      <c r="E123" s="558">
        <v>4</v>
      </c>
      <c r="F123" s="559" t="s">
        <v>23</v>
      </c>
      <c r="G123" s="600"/>
      <c r="H123" s="600"/>
      <c r="I123" s="600"/>
      <c r="J123" s="600"/>
      <c r="K123" s="602">
        <v>5.0000000000000001E-3</v>
      </c>
      <c r="L123" s="602">
        <v>3.5000000000000003E-2</v>
      </c>
      <c r="M123" s="602">
        <v>3.5000000000000003E-2</v>
      </c>
      <c r="N123" s="601">
        <v>1.4999999999999999E-2</v>
      </c>
      <c r="O123" s="561">
        <v>3.5000000000000003E-2</v>
      </c>
      <c r="P123" s="622">
        <v>7.4999999999999997E-2</v>
      </c>
      <c r="Q123" s="563">
        <v>7.4999999999999997E-2</v>
      </c>
    </row>
    <row r="124" spans="1:17" ht="15.75" customHeight="1" x14ac:dyDescent="0.2">
      <c r="A124">
        <v>2014</v>
      </c>
      <c r="B124" s="110" t="s">
        <v>373</v>
      </c>
      <c r="C124" s="564" t="s">
        <v>17</v>
      </c>
      <c r="D124" s="564" t="s">
        <v>54</v>
      </c>
      <c r="E124" s="565">
        <v>4</v>
      </c>
      <c r="F124" s="564" t="s">
        <v>23</v>
      </c>
      <c r="G124" s="563"/>
      <c r="H124" s="563"/>
      <c r="I124" s="619"/>
      <c r="J124" s="563"/>
      <c r="K124" s="563">
        <v>5.0000000000000001E-3</v>
      </c>
      <c r="L124" s="563">
        <v>5.0000000000000001E-3</v>
      </c>
      <c r="M124" s="563">
        <v>1E-4</v>
      </c>
      <c r="N124" s="563">
        <v>5.0000000000000001E-3</v>
      </c>
      <c r="O124" s="563">
        <v>1.4999999999999999E-2</v>
      </c>
      <c r="P124" s="563">
        <v>1.4999999999999999E-2</v>
      </c>
      <c r="Q124" s="567">
        <v>3.5000000000000003E-2</v>
      </c>
    </row>
    <row r="125" spans="1:17" ht="15.75" customHeight="1" x14ac:dyDescent="0.25">
      <c r="A125">
        <v>3014</v>
      </c>
      <c r="B125" s="111" t="s">
        <v>374</v>
      </c>
      <c r="C125" s="595" t="s">
        <v>9</v>
      </c>
      <c r="D125" s="569" t="s">
        <v>54</v>
      </c>
      <c r="E125" s="558">
        <v>4</v>
      </c>
      <c r="F125" s="559" t="s">
        <v>23</v>
      </c>
      <c r="G125" s="581"/>
      <c r="H125" s="581"/>
      <c r="I125" s="571">
        <v>1E-4</v>
      </c>
      <c r="J125" s="571">
        <v>5.0000000000000001E-3</v>
      </c>
      <c r="K125" s="570">
        <v>5.0000000000000001E-3</v>
      </c>
      <c r="L125" s="581"/>
      <c r="M125" s="571">
        <v>5.0000000000000001E-3</v>
      </c>
      <c r="N125" s="572">
        <v>5.0000000000000001E-3</v>
      </c>
      <c r="O125" s="573">
        <v>5.0000000000000001E-3</v>
      </c>
      <c r="P125" s="567">
        <v>5.0000000000000001E-3</v>
      </c>
      <c r="Q125" s="567">
        <v>5.0000000000000001E-3</v>
      </c>
    </row>
    <row r="126" spans="1:17" ht="15.75" customHeight="1" x14ac:dyDescent="0.25">
      <c r="A126">
        <v>4010</v>
      </c>
      <c r="B126" s="112" t="s">
        <v>375</v>
      </c>
      <c r="C126" s="595" t="s">
        <v>11</v>
      </c>
      <c r="D126" s="569" t="s">
        <v>54</v>
      </c>
      <c r="E126" s="558">
        <v>4</v>
      </c>
      <c r="F126" s="559" t="s">
        <v>23</v>
      </c>
      <c r="G126" s="581"/>
      <c r="H126" s="581"/>
      <c r="I126" s="571">
        <v>5.0000000000000001E-3</v>
      </c>
      <c r="J126" s="571">
        <v>1.4999999999999999E-2</v>
      </c>
      <c r="K126" s="570">
        <v>1.4999999999999999E-2</v>
      </c>
      <c r="L126" s="570">
        <v>7.4999999999999997E-2</v>
      </c>
      <c r="M126" s="571">
        <v>0.17499999999999999</v>
      </c>
      <c r="N126" s="572">
        <v>0.17499999999999999</v>
      </c>
      <c r="O126" s="573">
        <v>0.375</v>
      </c>
      <c r="P126" s="567">
        <v>0.17499999999999999</v>
      </c>
      <c r="Q126" s="567">
        <v>3.5000000000000003E-2</v>
      </c>
    </row>
    <row r="127" spans="1:17" ht="15.75" customHeight="1" x14ac:dyDescent="0.25">
      <c r="A127">
        <v>5012</v>
      </c>
      <c r="B127" s="113" t="s">
        <v>376</v>
      </c>
      <c r="C127" s="595" t="s">
        <v>9</v>
      </c>
      <c r="D127" s="583" t="s">
        <v>54</v>
      </c>
      <c r="E127" s="558">
        <v>4</v>
      </c>
      <c r="F127" s="559" t="s">
        <v>23</v>
      </c>
      <c r="G127" s="570">
        <v>1E-4</v>
      </c>
      <c r="H127" s="570">
        <v>1E-4</v>
      </c>
      <c r="I127" s="571">
        <v>5.0000000000000001E-3</v>
      </c>
      <c r="J127" s="571">
        <v>5.0000000000000001E-3</v>
      </c>
      <c r="K127" s="570">
        <v>5.0000000000000001E-3</v>
      </c>
      <c r="L127" s="570">
        <v>5.0000000000000001E-3</v>
      </c>
      <c r="M127" s="571">
        <v>5.0000000000000001E-3</v>
      </c>
      <c r="N127" s="572">
        <v>5.0000000000000001E-3</v>
      </c>
      <c r="O127" s="579">
        <v>5.0000000000000001E-3</v>
      </c>
      <c r="P127" s="611">
        <v>5.0000000000000001E-3</v>
      </c>
      <c r="Q127" s="579">
        <v>5.0000000000000001E-3</v>
      </c>
    </row>
    <row r="128" spans="1:17" ht="15.75" customHeight="1" x14ac:dyDescent="0.25">
      <c r="A128">
        <v>6012</v>
      </c>
      <c r="B128" s="115" t="s">
        <v>377</v>
      </c>
      <c r="C128" s="595" t="s">
        <v>17</v>
      </c>
      <c r="D128" s="569" t="s">
        <v>54</v>
      </c>
      <c r="E128" s="558">
        <v>4</v>
      </c>
      <c r="F128" s="559" t="s">
        <v>23</v>
      </c>
      <c r="G128" s="581"/>
      <c r="H128" s="581"/>
      <c r="I128" s="575"/>
      <c r="J128" s="575"/>
      <c r="K128" s="581"/>
      <c r="L128" s="570">
        <v>5.0000000000000001E-3</v>
      </c>
      <c r="M128" s="571">
        <v>5.0000000000000001E-3</v>
      </c>
      <c r="N128" s="572">
        <v>5.0000000000000001E-3</v>
      </c>
      <c r="O128" s="582">
        <v>1.4999999999999999E-2</v>
      </c>
      <c r="P128" s="611">
        <v>5.0000000000000001E-3</v>
      </c>
      <c r="Q128" s="582">
        <v>1.4999999999999999E-2</v>
      </c>
    </row>
    <row r="129" spans="1:17" ht="15.75" customHeight="1" x14ac:dyDescent="0.25">
      <c r="A129" s="89">
        <v>7008</v>
      </c>
      <c r="B129" s="116" t="s">
        <v>378</v>
      </c>
      <c r="C129" s="595" t="s">
        <v>11</v>
      </c>
      <c r="D129" s="583" t="s">
        <v>54</v>
      </c>
      <c r="E129" s="584">
        <v>4</v>
      </c>
      <c r="F129" s="585" t="s">
        <v>23</v>
      </c>
      <c r="G129" s="581"/>
      <c r="H129" s="581"/>
      <c r="I129" s="571">
        <v>1E-4</v>
      </c>
      <c r="J129" s="571">
        <v>5.0000000000000001E-3</v>
      </c>
      <c r="K129" s="570">
        <v>5.0000000000000001E-3</v>
      </c>
      <c r="L129" s="570">
        <v>5.0000000000000001E-3</v>
      </c>
      <c r="M129" s="571">
        <v>5.0000000000000001E-3</v>
      </c>
      <c r="N129" s="572">
        <v>5.0000000000000001E-3</v>
      </c>
      <c r="O129" s="582">
        <v>5.0000000000000001E-3</v>
      </c>
      <c r="P129" s="611">
        <v>5.0000000000000001E-3</v>
      </c>
      <c r="Q129" s="611">
        <v>5.0000000000000001E-3</v>
      </c>
    </row>
    <row r="130" spans="1:17" ht="15.75" customHeight="1" x14ac:dyDescent="0.25">
      <c r="A130" s="93">
        <v>8013</v>
      </c>
      <c r="B130" s="117" t="s">
        <v>379</v>
      </c>
      <c r="C130" s="595" t="s">
        <v>9</v>
      </c>
      <c r="D130" s="569" t="s">
        <v>54</v>
      </c>
      <c r="E130" s="558">
        <v>4</v>
      </c>
      <c r="F130" s="559" t="s">
        <v>23</v>
      </c>
      <c r="G130" s="581"/>
      <c r="H130" s="570">
        <v>1E-4</v>
      </c>
      <c r="I130" s="571">
        <v>1E-4</v>
      </c>
      <c r="J130" s="571">
        <v>5.0000000000000001E-3</v>
      </c>
      <c r="K130" s="570">
        <v>5.0000000000000001E-3</v>
      </c>
      <c r="L130" s="581"/>
      <c r="M130" s="571">
        <v>5.0000000000000001E-3</v>
      </c>
      <c r="N130" s="572">
        <v>5.0000000000000001E-3</v>
      </c>
      <c r="O130" s="579">
        <v>5.0000000000000001E-3</v>
      </c>
      <c r="P130" s="611">
        <v>5.0000000000000001E-3</v>
      </c>
      <c r="Q130" s="579"/>
    </row>
    <row r="131" spans="1:17" ht="15.75" customHeight="1" x14ac:dyDescent="0.25">
      <c r="A131">
        <v>9012</v>
      </c>
      <c r="B131" s="118" t="s">
        <v>380</v>
      </c>
      <c r="C131" s="595" t="s">
        <v>17</v>
      </c>
      <c r="D131" s="583" t="s">
        <v>54</v>
      </c>
      <c r="E131" s="558">
        <v>4</v>
      </c>
      <c r="F131" s="559" t="s">
        <v>23</v>
      </c>
      <c r="G131" s="581"/>
      <c r="H131" s="570">
        <v>5.0000000000000001E-3</v>
      </c>
      <c r="I131" s="571">
        <v>5.0000000000000001E-3</v>
      </c>
      <c r="J131" s="571">
        <v>5.0000000000000001E-3</v>
      </c>
      <c r="K131" s="570">
        <v>1.4999999999999999E-2</v>
      </c>
      <c r="L131" s="570">
        <v>5.0000000000000001E-3</v>
      </c>
      <c r="M131" s="571">
        <v>5.0000000000000001E-3</v>
      </c>
      <c r="N131" s="572">
        <v>1.4999999999999999E-2</v>
      </c>
      <c r="O131" s="563">
        <v>0.17499999999999999</v>
      </c>
      <c r="P131" s="623">
        <v>3.5000000000000003E-2</v>
      </c>
      <c r="Q131" s="563">
        <v>3.5000000000000003E-2</v>
      </c>
    </row>
    <row r="132" spans="1:17" ht="15.75" customHeight="1" x14ac:dyDescent="0.25">
      <c r="A132">
        <v>10010</v>
      </c>
      <c r="B132" s="106" t="s">
        <v>304</v>
      </c>
      <c r="C132" s="595" t="s">
        <v>17</v>
      </c>
      <c r="D132" s="569" t="s">
        <v>54</v>
      </c>
      <c r="E132" s="558">
        <v>4</v>
      </c>
      <c r="F132" s="559" t="s">
        <v>23</v>
      </c>
      <c r="G132" s="581"/>
      <c r="H132" s="581"/>
      <c r="I132" s="571">
        <v>1E-4</v>
      </c>
      <c r="J132" s="571">
        <v>1.4999999999999999E-2</v>
      </c>
      <c r="K132" s="570">
        <v>5.0000000000000001E-3</v>
      </c>
      <c r="L132" s="570">
        <v>1.4999999999999999E-2</v>
      </c>
      <c r="M132" s="571">
        <v>1.4999999999999999E-2</v>
      </c>
      <c r="N132" s="572">
        <v>3.5000000000000003E-2</v>
      </c>
      <c r="O132" s="582">
        <v>7.4999999999999997E-2</v>
      </c>
      <c r="P132" s="579">
        <v>3.5000000000000003E-2</v>
      </c>
      <c r="Q132" s="582">
        <v>3.5000000000000003E-2</v>
      </c>
    </row>
    <row r="133" spans="1:17" ht="15.75" customHeight="1" x14ac:dyDescent="0.25">
      <c r="A133">
        <v>12006</v>
      </c>
      <c r="B133" s="73" t="s">
        <v>221</v>
      </c>
      <c r="C133" s="595" t="s">
        <v>222</v>
      </c>
      <c r="D133" s="569" t="s">
        <v>54</v>
      </c>
      <c r="E133" s="558">
        <v>4</v>
      </c>
      <c r="F133" s="559" t="s">
        <v>23</v>
      </c>
      <c r="G133" s="595"/>
      <c r="H133" s="595"/>
      <c r="I133" s="604"/>
      <c r="J133" s="604"/>
      <c r="K133" s="576"/>
      <c r="L133" s="595"/>
      <c r="M133" s="570">
        <v>1.4999999999999999E-2</v>
      </c>
      <c r="N133" s="582">
        <v>1.4999999999999999E-2</v>
      </c>
      <c r="O133" s="612">
        <v>1.4999999999999999E-2</v>
      </c>
      <c r="P133" s="605">
        <v>0.17499999999999999</v>
      </c>
      <c r="Q133" s="605">
        <v>3.5000000000000003E-2</v>
      </c>
    </row>
    <row r="134" spans="1:17" ht="15.75" customHeight="1" x14ac:dyDescent="0.25">
      <c r="A134">
        <v>9013</v>
      </c>
      <c r="B134" s="118" t="s">
        <v>380</v>
      </c>
      <c r="C134" s="595" t="s">
        <v>17</v>
      </c>
      <c r="D134" s="583" t="s">
        <v>201</v>
      </c>
      <c r="E134" s="558" t="s">
        <v>19</v>
      </c>
      <c r="F134" s="559" t="s">
        <v>20</v>
      </c>
      <c r="G134" s="581"/>
      <c r="H134" s="570">
        <v>1E-4</v>
      </c>
      <c r="I134" s="575"/>
      <c r="J134" s="575"/>
      <c r="K134" s="581"/>
      <c r="L134" s="581"/>
      <c r="M134" s="575"/>
      <c r="N134" s="572"/>
      <c r="O134" s="563"/>
      <c r="P134" s="623"/>
      <c r="Q134" s="563"/>
    </row>
    <row r="135" spans="1:17" ht="15.75" customHeight="1" x14ac:dyDescent="0.2">
      <c r="A135">
        <v>2015</v>
      </c>
      <c r="B135" s="110" t="s">
        <v>373</v>
      </c>
      <c r="C135" s="564" t="s">
        <v>17</v>
      </c>
      <c r="D135" s="564" t="s">
        <v>384</v>
      </c>
      <c r="E135" s="565">
        <v>4</v>
      </c>
      <c r="F135" s="607" t="s">
        <v>23</v>
      </c>
      <c r="G135" s="563"/>
      <c r="H135" s="563"/>
      <c r="I135" s="563"/>
      <c r="J135" s="563"/>
      <c r="K135" s="563"/>
      <c r="L135" s="563"/>
      <c r="M135" s="563"/>
      <c r="N135" s="563"/>
      <c r="O135" s="563"/>
      <c r="P135" s="563">
        <v>1.4999999999999999E-2</v>
      </c>
      <c r="Q135" s="567">
        <v>1.4999999999999999E-2</v>
      </c>
    </row>
    <row r="136" spans="1:17" ht="15.75" customHeight="1" x14ac:dyDescent="0.25">
      <c r="A136">
        <v>6013</v>
      </c>
      <c r="B136" s="115" t="s">
        <v>377</v>
      </c>
      <c r="C136" s="595" t="s">
        <v>17</v>
      </c>
      <c r="D136" s="569" t="s">
        <v>384</v>
      </c>
      <c r="E136" s="558">
        <v>4</v>
      </c>
      <c r="F136" s="607" t="s">
        <v>23</v>
      </c>
      <c r="G136" s="570">
        <v>1E-4</v>
      </c>
      <c r="H136" s="581"/>
      <c r="I136" s="575"/>
      <c r="J136" s="575"/>
      <c r="K136" s="581"/>
      <c r="L136" s="581"/>
      <c r="M136" s="575"/>
      <c r="N136" s="572"/>
      <c r="O136" s="603"/>
      <c r="P136" s="603"/>
      <c r="Q136" s="603"/>
    </row>
    <row r="137" spans="1:17" ht="15.75" customHeight="1" x14ac:dyDescent="0.25">
      <c r="A137">
        <v>1017</v>
      </c>
      <c r="B137" s="108" t="s">
        <v>372</v>
      </c>
      <c r="C137" s="564" t="s">
        <v>11</v>
      </c>
      <c r="D137" s="569" t="s">
        <v>55</v>
      </c>
      <c r="E137" s="558">
        <v>6</v>
      </c>
      <c r="F137" s="559" t="s">
        <v>21</v>
      </c>
      <c r="G137" s="600"/>
      <c r="H137" s="600"/>
      <c r="I137" s="600"/>
      <c r="J137" s="600"/>
      <c r="K137" s="600"/>
      <c r="L137" s="602">
        <v>5.0000000000000001E-3</v>
      </c>
      <c r="M137" s="602"/>
      <c r="N137" s="601"/>
      <c r="O137" s="561"/>
      <c r="P137" s="622"/>
      <c r="Q137" s="619"/>
    </row>
    <row r="138" spans="1:17" ht="15.75" customHeight="1" x14ac:dyDescent="0.2">
      <c r="A138">
        <v>2016</v>
      </c>
      <c r="B138" s="110" t="s">
        <v>373</v>
      </c>
      <c r="C138" s="564" t="s">
        <v>17</v>
      </c>
      <c r="D138" s="564" t="s">
        <v>55</v>
      </c>
      <c r="E138" s="565">
        <v>6</v>
      </c>
      <c r="F138" s="564" t="s">
        <v>21</v>
      </c>
      <c r="G138" s="563"/>
      <c r="H138" s="563"/>
      <c r="I138" s="563">
        <v>5.0000000000000001E-3</v>
      </c>
      <c r="J138" s="563">
        <v>5.0000000000000001E-3</v>
      </c>
      <c r="K138" s="563"/>
      <c r="L138" s="563">
        <v>1E-4</v>
      </c>
      <c r="M138" s="563">
        <v>5.0000000000000001E-3</v>
      </c>
      <c r="N138" s="563">
        <v>5.0000000000000001E-3</v>
      </c>
      <c r="O138" s="563"/>
      <c r="P138" s="563"/>
      <c r="Q138" s="567"/>
    </row>
    <row r="139" spans="1:17" ht="15.75" customHeight="1" x14ac:dyDescent="0.25">
      <c r="A139">
        <v>3015</v>
      </c>
      <c r="B139" s="111" t="s">
        <v>374</v>
      </c>
      <c r="C139" s="595" t="s">
        <v>9</v>
      </c>
      <c r="D139" s="569" t="s">
        <v>55</v>
      </c>
      <c r="E139" s="558">
        <v>6</v>
      </c>
      <c r="F139" s="559" t="s">
        <v>21</v>
      </c>
      <c r="G139" s="570">
        <v>1E-4</v>
      </c>
      <c r="H139" s="570">
        <v>1E-4</v>
      </c>
      <c r="I139" s="571">
        <v>5.0000000000000001E-3</v>
      </c>
      <c r="J139" s="571">
        <v>5.0000000000000001E-3</v>
      </c>
      <c r="K139" s="570">
        <v>5.0000000000000001E-3</v>
      </c>
      <c r="L139" s="581"/>
      <c r="M139" s="571">
        <v>5.0000000000000001E-3</v>
      </c>
      <c r="N139" s="572">
        <v>5.0000000000000001E-3</v>
      </c>
      <c r="O139" s="573">
        <v>5.0000000000000001E-3</v>
      </c>
      <c r="P139" s="567">
        <v>5.0000000000000001E-3</v>
      </c>
      <c r="Q139" s="567">
        <v>5.0000000000000001E-3</v>
      </c>
    </row>
    <row r="140" spans="1:17" ht="15.75" customHeight="1" x14ac:dyDescent="0.25">
      <c r="A140">
        <v>5013</v>
      </c>
      <c r="B140" s="113" t="s">
        <v>376</v>
      </c>
      <c r="C140" s="595" t="s">
        <v>9</v>
      </c>
      <c r="D140" s="583" t="s">
        <v>55</v>
      </c>
      <c r="E140" s="558">
        <v>6</v>
      </c>
      <c r="F140" s="559" t="s">
        <v>21</v>
      </c>
      <c r="G140" s="570">
        <v>1E-4</v>
      </c>
      <c r="H140" s="570">
        <v>5.0000000000000001E-3</v>
      </c>
      <c r="I140" s="571">
        <v>5.0000000000000001E-3</v>
      </c>
      <c r="J140" s="571">
        <v>5.0000000000000001E-3</v>
      </c>
      <c r="K140" s="570">
        <v>5.0000000000000001E-3</v>
      </c>
      <c r="L140" s="570">
        <v>1E-4</v>
      </c>
      <c r="M140" s="571">
        <v>5.0000000000000001E-3</v>
      </c>
      <c r="N140" s="572">
        <v>5.0000000000000001E-3</v>
      </c>
      <c r="O140" s="579">
        <v>5.0000000000000001E-3</v>
      </c>
      <c r="P140" s="611">
        <v>5.0000000000000001E-3</v>
      </c>
      <c r="Q140" s="579">
        <v>5.0000000000000001E-3</v>
      </c>
    </row>
    <row r="141" spans="1:17" ht="15.75" customHeight="1" x14ac:dyDescent="0.25">
      <c r="A141">
        <v>6014</v>
      </c>
      <c r="B141" s="115" t="s">
        <v>377</v>
      </c>
      <c r="C141" s="595" t="s">
        <v>17</v>
      </c>
      <c r="D141" s="583" t="s">
        <v>55</v>
      </c>
      <c r="E141" s="558">
        <v>6</v>
      </c>
      <c r="F141" s="559" t="s">
        <v>21</v>
      </c>
      <c r="G141" s="581"/>
      <c r="H141" s="570">
        <v>5.0000000000000001E-3</v>
      </c>
      <c r="I141" s="571">
        <v>1E-4</v>
      </c>
      <c r="J141" s="571">
        <v>5.0000000000000001E-3</v>
      </c>
      <c r="K141" s="570">
        <v>5.0000000000000001E-3</v>
      </c>
      <c r="L141" s="581"/>
      <c r="M141" s="571">
        <v>5.0000000000000001E-3</v>
      </c>
      <c r="N141" s="572">
        <v>1.4999999999999999E-2</v>
      </c>
      <c r="O141" s="582">
        <v>1.4999999999999999E-2</v>
      </c>
      <c r="P141" s="611">
        <v>5.0000000000000001E-3</v>
      </c>
      <c r="Q141" s="611">
        <v>5.0000000000000001E-3</v>
      </c>
    </row>
    <row r="142" spans="1:17" ht="15.75" customHeight="1" x14ac:dyDescent="0.25">
      <c r="A142" s="93">
        <v>8014</v>
      </c>
      <c r="B142" s="117" t="s">
        <v>379</v>
      </c>
      <c r="C142" s="595" t="s">
        <v>9</v>
      </c>
      <c r="D142" s="569" t="s">
        <v>55</v>
      </c>
      <c r="E142" s="558">
        <v>6</v>
      </c>
      <c r="F142" s="559" t="s">
        <v>21</v>
      </c>
      <c r="G142" s="570">
        <v>5.0000000000000001E-3</v>
      </c>
      <c r="H142" s="570">
        <v>5.0000000000000001E-3</v>
      </c>
      <c r="I142" s="571">
        <v>5.0000000000000001E-3</v>
      </c>
      <c r="J142" s="571">
        <v>5.0000000000000001E-3</v>
      </c>
      <c r="K142" s="570">
        <v>5.0000000000000001E-3</v>
      </c>
      <c r="L142" s="570">
        <v>5.0000000000000001E-3</v>
      </c>
      <c r="M142" s="571">
        <v>5.0000000000000001E-3</v>
      </c>
      <c r="N142" s="572">
        <v>1.4999999999999999E-2</v>
      </c>
      <c r="O142" s="579">
        <v>5.0000000000000001E-3</v>
      </c>
      <c r="P142" s="611">
        <v>5.0000000000000001E-3</v>
      </c>
      <c r="Q142" s="579">
        <v>5.0000000000000001E-3</v>
      </c>
    </row>
    <row r="143" spans="1:17" ht="15.75" customHeight="1" x14ac:dyDescent="0.25">
      <c r="A143">
        <v>9014</v>
      </c>
      <c r="B143" s="118" t="s">
        <v>380</v>
      </c>
      <c r="C143" s="595" t="s">
        <v>17</v>
      </c>
      <c r="D143" s="569" t="s">
        <v>55</v>
      </c>
      <c r="E143" s="558">
        <v>6</v>
      </c>
      <c r="F143" s="559" t="s">
        <v>21</v>
      </c>
      <c r="G143" s="581"/>
      <c r="H143" s="570">
        <v>5.0000000000000001E-3</v>
      </c>
      <c r="I143" s="575"/>
      <c r="J143" s="575"/>
      <c r="K143" s="581"/>
      <c r="L143" s="581"/>
      <c r="M143" s="571">
        <v>5.0000000000000001E-3</v>
      </c>
      <c r="N143" s="572">
        <v>5.0000000000000001E-3</v>
      </c>
      <c r="O143" s="563"/>
      <c r="P143" s="623"/>
      <c r="Q143" s="563"/>
    </row>
    <row r="144" spans="1:17" ht="15.75" customHeight="1" x14ac:dyDescent="0.25">
      <c r="A144">
        <v>6015</v>
      </c>
      <c r="B144" s="115" t="s">
        <v>377</v>
      </c>
      <c r="C144" s="595" t="s">
        <v>17</v>
      </c>
      <c r="D144" s="603" t="s">
        <v>385</v>
      </c>
      <c r="E144" s="610">
        <v>5</v>
      </c>
      <c r="F144" s="603" t="s">
        <v>21</v>
      </c>
      <c r="G144" s="581"/>
      <c r="H144" s="581"/>
      <c r="I144" s="575"/>
      <c r="J144" s="571">
        <v>1E-4</v>
      </c>
      <c r="K144" s="570">
        <v>5.0000000000000001E-3</v>
      </c>
      <c r="L144" s="581"/>
      <c r="M144" s="575"/>
      <c r="N144" s="572"/>
      <c r="O144" s="603"/>
      <c r="P144" s="603"/>
      <c r="Q144" s="603"/>
    </row>
    <row r="145" spans="1:17" ht="15.75" customHeight="1" x14ac:dyDescent="0.25">
      <c r="A145" s="93">
        <v>8015</v>
      </c>
      <c r="B145" s="117" t="s">
        <v>379</v>
      </c>
      <c r="C145" s="595" t="s">
        <v>9</v>
      </c>
      <c r="D145" s="603" t="s">
        <v>385</v>
      </c>
      <c r="E145" s="610">
        <v>5</v>
      </c>
      <c r="F145" s="603" t="s">
        <v>21</v>
      </c>
      <c r="G145" s="570">
        <v>1E-4</v>
      </c>
      <c r="H145" s="581"/>
      <c r="I145" s="575"/>
      <c r="J145" s="575"/>
      <c r="K145" s="570">
        <v>5.0000000000000001E-3</v>
      </c>
      <c r="L145" s="581"/>
      <c r="M145" s="575"/>
      <c r="N145" s="572"/>
      <c r="O145" s="579"/>
      <c r="P145" s="611"/>
      <c r="Q145" s="579"/>
    </row>
    <row r="146" spans="1:17" ht="15.75" customHeight="1" x14ac:dyDescent="0.2">
      <c r="A146">
        <v>2017</v>
      </c>
      <c r="B146" s="110" t="s">
        <v>373</v>
      </c>
      <c r="C146" s="564" t="s">
        <v>17</v>
      </c>
      <c r="D146" s="564" t="s">
        <v>137</v>
      </c>
      <c r="E146" s="565">
        <v>3</v>
      </c>
      <c r="F146" s="564" t="s">
        <v>33</v>
      </c>
      <c r="G146" s="563"/>
      <c r="H146" s="563"/>
      <c r="I146" s="563"/>
      <c r="J146" s="563"/>
      <c r="K146" s="563">
        <v>5.0000000000000001E-3</v>
      </c>
      <c r="L146" s="563"/>
      <c r="M146" s="563">
        <v>1E-4</v>
      </c>
      <c r="N146" s="563"/>
      <c r="O146" s="563"/>
      <c r="P146" s="563"/>
      <c r="Q146" s="567"/>
    </row>
    <row r="147" spans="1:17" ht="15.75" customHeight="1" x14ac:dyDescent="0.25">
      <c r="A147" s="89">
        <v>7009</v>
      </c>
      <c r="B147" s="116" t="s">
        <v>378</v>
      </c>
      <c r="C147" s="595" t="s">
        <v>11</v>
      </c>
      <c r="D147" s="583" t="s">
        <v>192</v>
      </c>
      <c r="E147" s="584">
        <v>3</v>
      </c>
      <c r="F147" s="585" t="s">
        <v>21</v>
      </c>
      <c r="G147" s="581"/>
      <c r="H147" s="581"/>
      <c r="I147" s="575"/>
      <c r="J147" s="575"/>
      <c r="K147" s="581"/>
      <c r="L147" s="581"/>
      <c r="M147" s="571">
        <v>5.0000000000000001E-3</v>
      </c>
      <c r="N147" s="572"/>
      <c r="O147" s="582"/>
      <c r="P147" s="611"/>
      <c r="Q147" s="611"/>
    </row>
    <row r="148" spans="1:17" ht="15.75" customHeight="1" x14ac:dyDescent="0.2">
      <c r="A148">
        <v>2018</v>
      </c>
      <c r="B148" s="110" t="s">
        <v>373</v>
      </c>
      <c r="C148" s="564" t="s">
        <v>17</v>
      </c>
      <c r="D148" s="564" t="s">
        <v>51</v>
      </c>
      <c r="E148" s="565">
        <v>9</v>
      </c>
      <c r="F148" s="564" t="s">
        <v>21</v>
      </c>
      <c r="G148" s="563"/>
      <c r="H148" s="563"/>
      <c r="I148" s="563"/>
      <c r="J148" s="563"/>
      <c r="K148" s="563"/>
      <c r="L148" s="563"/>
      <c r="M148" s="563">
        <v>5.0000000000000001E-3</v>
      </c>
      <c r="N148" s="563">
        <v>5.0000000000000001E-3</v>
      </c>
      <c r="O148" s="563">
        <v>5.0000000000000001E-3</v>
      </c>
      <c r="P148" s="563">
        <v>5.0000000000000001E-3</v>
      </c>
      <c r="Q148" s="567">
        <v>5.0000000000000001E-3</v>
      </c>
    </row>
    <row r="149" spans="1:17" ht="15.75" customHeight="1" x14ac:dyDescent="0.25">
      <c r="A149">
        <v>3016</v>
      </c>
      <c r="B149" s="111" t="s">
        <v>374</v>
      </c>
      <c r="C149" s="595" t="s">
        <v>9</v>
      </c>
      <c r="D149" s="569" t="s">
        <v>51</v>
      </c>
      <c r="E149" s="558">
        <v>9</v>
      </c>
      <c r="F149" s="559" t="s">
        <v>21</v>
      </c>
      <c r="G149" s="581"/>
      <c r="H149" s="581"/>
      <c r="I149" s="571">
        <v>1E-4</v>
      </c>
      <c r="J149" s="571">
        <v>3.5000000000000003E-2</v>
      </c>
      <c r="K149" s="570">
        <v>5.0000000000000001E-3</v>
      </c>
      <c r="L149" s="570">
        <v>3.5000000000000003E-2</v>
      </c>
      <c r="M149" s="571">
        <v>0.17499999999999999</v>
      </c>
      <c r="N149" s="572">
        <v>1.4999999999999999E-2</v>
      </c>
      <c r="O149" s="573">
        <v>3.5000000000000003E-2</v>
      </c>
      <c r="P149" s="567">
        <v>7.4999999999999997E-2</v>
      </c>
      <c r="Q149" s="567">
        <v>7.4999999999999997E-2</v>
      </c>
    </row>
    <row r="150" spans="1:17" ht="15.75" customHeight="1" x14ac:dyDescent="0.25">
      <c r="A150">
        <v>5014</v>
      </c>
      <c r="B150" s="113" t="s">
        <v>376</v>
      </c>
      <c r="C150" s="595" t="s">
        <v>9</v>
      </c>
      <c r="D150" s="569" t="s">
        <v>51</v>
      </c>
      <c r="E150" s="558">
        <v>9</v>
      </c>
      <c r="F150" s="559" t="s">
        <v>21</v>
      </c>
      <c r="G150" s="570">
        <v>1.4999999999999999E-2</v>
      </c>
      <c r="H150" s="570">
        <v>3.5000000000000003E-2</v>
      </c>
      <c r="I150" s="571">
        <v>3.5000000000000003E-2</v>
      </c>
      <c r="J150" s="571">
        <v>5.0000000000000001E-3</v>
      </c>
      <c r="K150" s="570">
        <v>7.4999999999999997E-2</v>
      </c>
      <c r="L150" s="570">
        <v>3.5000000000000003E-2</v>
      </c>
      <c r="M150" s="571">
        <v>3.5000000000000003E-2</v>
      </c>
      <c r="N150" s="572">
        <v>1.4999999999999999E-2</v>
      </c>
      <c r="O150" s="579">
        <v>3.5000000000000003E-2</v>
      </c>
      <c r="P150" s="611">
        <v>3.5000000000000003E-2</v>
      </c>
      <c r="Q150" s="579">
        <v>1.4999999999999999E-2</v>
      </c>
    </row>
    <row r="151" spans="1:17" ht="15.75" customHeight="1" x14ac:dyDescent="0.25">
      <c r="A151" s="93">
        <v>8016</v>
      </c>
      <c r="B151" s="117" t="s">
        <v>379</v>
      </c>
      <c r="C151" s="595" t="s">
        <v>9</v>
      </c>
      <c r="D151" s="583" t="s">
        <v>51</v>
      </c>
      <c r="E151" s="558">
        <v>9</v>
      </c>
      <c r="F151" s="559" t="s">
        <v>21</v>
      </c>
      <c r="G151" s="570">
        <v>1E-4</v>
      </c>
      <c r="H151" s="570">
        <v>1.4999999999999999E-2</v>
      </c>
      <c r="I151" s="571">
        <v>1.4999999999999999E-2</v>
      </c>
      <c r="J151" s="571">
        <v>0.17499999999999999</v>
      </c>
      <c r="K151" s="570">
        <v>1.4999999999999999E-2</v>
      </c>
      <c r="L151" s="570">
        <v>3.5000000000000003E-2</v>
      </c>
      <c r="M151" s="571">
        <v>0.17499999999999999</v>
      </c>
      <c r="N151" s="572">
        <v>1.4999999999999999E-2</v>
      </c>
      <c r="O151" s="579">
        <v>3.5000000000000003E-2</v>
      </c>
      <c r="P151" s="611">
        <v>3.5000000000000003E-2</v>
      </c>
      <c r="Q151" s="579">
        <v>7.4999999999999997E-2</v>
      </c>
    </row>
    <row r="152" spans="1:17" ht="15.75" customHeight="1" x14ac:dyDescent="0.25">
      <c r="A152">
        <v>1019</v>
      </c>
      <c r="B152" s="108" t="s">
        <v>372</v>
      </c>
      <c r="C152" s="564" t="s">
        <v>11</v>
      </c>
      <c r="D152" s="569" t="s">
        <v>56</v>
      </c>
      <c r="E152" s="558">
        <v>7</v>
      </c>
      <c r="F152" s="559" t="s">
        <v>13</v>
      </c>
      <c r="G152" s="600"/>
      <c r="H152" s="600"/>
      <c r="I152" s="600"/>
      <c r="J152" s="600"/>
      <c r="K152" s="600"/>
      <c r="L152" s="600"/>
      <c r="M152" s="600"/>
      <c r="N152" s="601">
        <v>5.0000000000000001E-3</v>
      </c>
      <c r="O152" s="561"/>
      <c r="P152" s="622"/>
      <c r="Q152" s="563"/>
    </row>
    <row r="153" spans="1:17" ht="15.75" customHeight="1" x14ac:dyDescent="0.2">
      <c r="A153">
        <v>2019</v>
      </c>
      <c r="B153" s="110" t="s">
        <v>373</v>
      </c>
      <c r="C153" s="564" t="s">
        <v>17</v>
      </c>
      <c r="D153" s="564" t="s">
        <v>56</v>
      </c>
      <c r="E153" s="565">
        <v>7</v>
      </c>
      <c r="F153" s="564" t="s">
        <v>13</v>
      </c>
      <c r="G153" s="563"/>
      <c r="H153" s="563"/>
      <c r="I153" s="563"/>
      <c r="J153" s="563"/>
      <c r="K153" s="563"/>
      <c r="L153" s="563">
        <v>5.0000000000000001E-3</v>
      </c>
      <c r="M153" s="563">
        <v>5.0000000000000001E-3</v>
      </c>
      <c r="N153" s="563">
        <v>5.0000000000000001E-3</v>
      </c>
      <c r="O153" s="563">
        <v>5.0000000000000001E-3</v>
      </c>
      <c r="P153" s="563">
        <v>1.4999999999999999E-2</v>
      </c>
      <c r="Q153" s="567"/>
    </row>
    <row r="154" spans="1:17" ht="15.75" customHeight="1" x14ac:dyDescent="0.25">
      <c r="A154">
        <v>3017</v>
      </c>
      <c r="B154" s="111" t="s">
        <v>374</v>
      </c>
      <c r="C154" s="595" t="s">
        <v>9</v>
      </c>
      <c r="D154" s="624" t="s">
        <v>56</v>
      </c>
      <c r="E154" s="558">
        <v>7</v>
      </c>
      <c r="F154" s="559" t="s">
        <v>13</v>
      </c>
      <c r="G154" s="581"/>
      <c r="H154" s="581"/>
      <c r="I154" s="571"/>
      <c r="J154" s="571"/>
      <c r="K154" s="570"/>
      <c r="L154" s="570"/>
      <c r="M154" s="571"/>
      <c r="N154" s="572"/>
      <c r="O154" s="573"/>
      <c r="P154" s="567">
        <v>5.0000000000000001E-3</v>
      </c>
      <c r="Q154" s="567">
        <v>5.0000000000000001E-3</v>
      </c>
    </row>
    <row r="155" spans="1:17" ht="15.75" customHeight="1" x14ac:dyDescent="0.25">
      <c r="A155">
        <v>4011</v>
      </c>
      <c r="B155" s="112" t="s">
        <v>375</v>
      </c>
      <c r="C155" s="595" t="s">
        <v>11</v>
      </c>
      <c r="D155" s="583" t="s">
        <v>56</v>
      </c>
      <c r="E155" s="558">
        <v>7</v>
      </c>
      <c r="F155" s="559" t="s">
        <v>13</v>
      </c>
      <c r="G155" s="570">
        <v>1E-4</v>
      </c>
      <c r="H155" s="570">
        <v>5.0000000000000001E-3</v>
      </c>
      <c r="I155" s="575"/>
      <c r="J155" s="575"/>
      <c r="K155" s="581"/>
      <c r="L155" s="581"/>
      <c r="M155" s="575"/>
      <c r="N155" s="572"/>
      <c r="O155" s="573"/>
      <c r="P155" s="567"/>
      <c r="Q155" s="567"/>
    </row>
    <row r="156" spans="1:17" ht="15.75" customHeight="1" x14ac:dyDescent="0.25">
      <c r="A156">
        <v>5015</v>
      </c>
      <c r="B156" s="113" t="s">
        <v>376</v>
      </c>
      <c r="C156" s="595" t="s">
        <v>9</v>
      </c>
      <c r="D156" s="569" t="s">
        <v>56</v>
      </c>
      <c r="E156" s="558">
        <v>7</v>
      </c>
      <c r="F156" s="559" t="s">
        <v>13</v>
      </c>
      <c r="G156" s="581"/>
      <c r="H156" s="581"/>
      <c r="I156" s="575"/>
      <c r="J156" s="575"/>
      <c r="K156" s="581"/>
      <c r="L156" s="581"/>
      <c r="M156" s="575"/>
      <c r="N156" s="572">
        <v>5.0000000000000001E-3</v>
      </c>
      <c r="O156" s="579"/>
      <c r="P156" s="611">
        <v>5.0000000000000001E-3</v>
      </c>
      <c r="Q156" s="579">
        <v>5.0000000000000001E-3</v>
      </c>
    </row>
    <row r="157" spans="1:17" ht="15.75" customHeight="1" x14ac:dyDescent="0.25">
      <c r="A157">
        <v>6016</v>
      </c>
      <c r="B157" s="115" t="s">
        <v>377</v>
      </c>
      <c r="C157" s="595" t="s">
        <v>17</v>
      </c>
      <c r="D157" s="583" t="s">
        <v>56</v>
      </c>
      <c r="E157" s="558">
        <v>7</v>
      </c>
      <c r="F157" s="559" t="s">
        <v>13</v>
      </c>
      <c r="G157" s="581"/>
      <c r="H157" s="581"/>
      <c r="I157" s="571">
        <v>1.4999999999999999E-2</v>
      </c>
      <c r="J157" s="571">
        <v>5.0000000000000001E-3</v>
      </c>
      <c r="K157" s="581"/>
      <c r="L157" s="570">
        <v>0.17499999999999999</v>
      </c>
      <c r="M157" s="571">
        <v>7.4999999999999997E-2</v>
      </c>
      <c r="N157" s="572">
        <v>7.4999999999999997E-2</v>
      </c>
      <c r="O157" s="582">
        <v>0.17499999999999999</v>
      </c>
      <c r="P157" s="611">
        <v>3.5000000000000003E-2</v>
      </c>
      <c r="Q157" s="582">
        <v>0.17499999999999999</v>
      </c>
    </row>
    <row r="158" spans="1:17" ht="15.75" customHeight="1" x14ac:dyDescent="0.25">
      <c r="A158" s="89">
        <v>7010</v>
      </c>
      <c r="B158" s="116" t="s">
        <v>378</v>
      </c>
      <c r="C158" s="595" t="s">
        <v>11</v>
      </c>
      <c r="D158" s="583" t="s">
        <v>56</v>
      </c>
      <c r="E158" s="584">
        <v>7</v>
      </c>
      <c r="F158" s="585" t="s">
        <v>13</v>
      </c>
      <c r="G158" s="581"/>
      <c r="H158" s="570">
        <v>5.0000000000000001E-3</v>
      </c>
      <c r="I158" s="571">
        <v>1.4999999999999999E-2</v>
      </c>
      <c r="J158" s="571">
        <v>5.0000000000000001E-3</v>
      </c>
      <c r="K158" s="581"/>
      <c r="L158" s="570">
        <v>3.5000000000000003E-2</v>
      </c>
      <c r="M158" s="571">
        <v>1.4999999999999999E-2</v>
      </c>
      <c r="N158" s="572">
        <v>1.4999999999999999E-2</v>
      </c>
      <c r="O158" s="582">
        <v>1.4999999999999999E-2</v>
      </c>
      <c r="P158" s="611">
        <v>5.0000000000000001E-3</v>
      </c>
      <c r="Q158" s="611">
        <v>3.5000000000000003E-2</v>
      </c>
    </row>
    <row r="159" spans="1:17" ht="15.75" customHeight="1" x14ac:dyDescent="0.25">
      <c r="A159" s="93">
        <v>8017</v>
      </c>
      <c r="B159" s="117" t="s">
        <v>379</v>
      </c>
      <c r="C159" s="595" t="s">
        <v>9</v>
      </c>
      <c r="D159" s="583" t="s">
        <v>56</v>
      </c>
      <c r="E159" s="558">
        <v>7</v>
      </c>
      <c r="F159" s="559" t="s">
        <v>13</v>
      </c>
      <c r="G159" s="581"/>
      <c r="H159" s="581"/>
      <c r="I159" s="575"/>
      <c r="J159" s="575"/>
      <c r="K159" s="581"/>
      <c r="L159" s="581"/>
      <c r="M159" s="575"/>
      <c r="N159" s="572">
        <v>3.5000000000000003E-2</v>
      </c>
      <c r="O159" s="579">
        <v>5.0000000000000001E-3</v>
      </c>
      <c r="P159" s="611">
        <v>5.0000000000000001E-3</v>
      </c>
      <c r="Q159" s="579">
        <v>1.4999999999999999E-2</v>
      </c>
    </row>
    <row r="160" spans="1:17" ht="15.75" customHeight="1" x14ac:dyDescent="0.25">
      <c r="A160">
        <v>9015</v>
      </c>
      <c r="B160" s="118" t="s">
        <v>380</v>
      </c>
      <c r="C160" s="595" t="s">
        <v>17</v>
      </c>
      <c r="D160" s="569" t="s">
        <v>56</v>
      </c>
      <c r="E160" s="558">
        <v>7</v>
      </c>
      <c r="F160" s="559" t="s">
        <v>13</v>
      </c>
      <c r="G160" s="570">
        <v>1.4999999999999999E-2</v>
      </c>
      <c r="H160" s="570">
        <v>5.0000000000000001E-3</v>
      </c>
      <c r="I160" s="575"/>
      <c r="J160" s="575"/>
      <c r="K160" s="581"/>
      <c r="L160" s="570">
        <v>3.5000000000000003E-2</v>
      </c>
      <c r="M160" s="571">
        <v>5.0000000000000001E-3</v>
      </c>
      <c r="N160" s="572">
        <v>5.0000000000000001E-3</v>
      </c>
      <c r="O160" s="563">
        <v>3.5000000000000003E-2</v>
      </c>
      <c r="P160" s="623">
        <v>1.4999999999999999E-2</v>
      </c>
      <c r="Q160" s="563">
        <v>5.0000000000000001E-3</v>
      </c>
    </row>
    <row r="161" spans="1:17" ht="15.75" customHeight="1" x14ac:dyDescent="0.25">
      <c r="A161">
        <v>11010</v>
      </c>
      <c r="B161" s="107" t="s">
        <v>306</v>
      </c>
      <c r="C161" s="595" t="s">
        <v>11</v>
      </c>
      <c r="D161" s="595" t="s">
        <v>56</v>
      </c>
      <c r="E161" s="558">
        <v>7</v>
      </c>
      <c r="F161" s="559" t="s">
        <v>13</v>
      </c>
      <c r="G161" s="570">
        <v>7.4999999999999997E-2</v>
      </c>
      <c r="H161" s="570">
        <v>1.4999999999999999E-2</v>
      </c>
      <c r="I161" s="571">
        <v>7.4999999999999997E-2</v>
      </c>
      <c r="J161" s="571">
        <v>7.4999999999999997E-2</v>
      </c>
      <c r="K161" s="570">
        <v>0.17499999999999999</v>
      </c>
      <c r="L161" s="581"/>
      <c r="M161" s="571">
        <v>7.4999999999999997E-2</v>
      </c>
      <c r="N161" s="572">
        <v>7.4999999999999997E-2</v>
      </c>
      <c r="O161" s="625">
        <v>7.4999999999999997E-2</v>
      </c>
      <c r="P161" s="573">
        <v>0.375</v>
      </c>
      <c r="Q161" s="573">
        <v>0.17499999999999999</v>
      </c>
    </row>
    <row r="162" spans="1:17" ht="15.75" customHeight="1" x14ac:dyDescent="0.2">
      <c r="A162">
        <v>2020</v>
      </c>
      <c r="B162" s="110" t="s">
        <v>373</v>
      </c>
      <c r="C162" s="564" t="s">
        <v>17</v>
      </c>
      <c r="D162" s="564" t="s">
        <v>138</v>
      </c>
      <c r="E162" s="565">
        <v>2</v>
      </c>
      <c r="F162" s="564" t="s">
        <v>21</v>
      </c>
      <c r="G162" s="563"/>
      <c r="H162" s="563"/>
      <c r="I162" s="563"/>
      <c r="J162" s="563">
        <v>1.4999999999999999E-2</v>
      </c>
      <c r="K162" s="563">
        <v>1.4999999999999999E-2</v>
      </c>
      <c r="L162" s="563"/>
      <c r="M162" s="563"/>
      <c r="N162" s="563"/>
      <c r="O162" s="563"/>
      <c r="P162" s="563"/>
      <c r="Q162" s="567"/>
    </row>
    <row r="163" spans="1:17" ht="15.75" customHeight="1" x14ac:dyDescent="0.25">
      <c r="A163">
        <v>3018</v>
      </c>
      <c r="B163" s="111" t="s">
        <v>374</v>
      </c>
      <c r="C163" s="595" t="s">
        <v>9</v>
      </c>
      <c r="D163" s="569" t="s">
        <v>138</v>
      </c>
      <c r="E163" s="558">
        <v>2</v>
      </c>
      <c r="F163" s="559" t="s">
        <v>21</v>
      </c>
      <c r="G163" s="570">
        <v>1E-4</v>
      </c>
      <c r="H163" s="570">
        <v>1.4999999999999999E-2</v>
      </c>
      <c r="I163" s="575"/>
      <c r="J163" s="571">
        <v>5.0000000000000001E-3</v>
      </c>
      <c r="K163" s="570">
        <v>3.5000000000000003E-2</v>
      </c>
      <c r="L163" s="570">
        <v>5.0000000000000001E-3</v>
      </c>
      <c r="M163" s="571">
        <v>5.0000000000000001E-3</v>
      </c>
      <c r="N163" s="572">
        <v>5.0000000000000001E-3</v>
      </c>
      <c r="O163" s="573">
        <v>5.0000000000000001E-3</v>
      </c>
      <c r="P163" s="567">
        <v>5.0000000000000001E-3</v>
      </c>
      <c r="Q163" s="567">
        <v>5.0000000000000001E-3</v>
      </c>
    </row>
    <row r="164" spans="1:17" ht="15.75" customHeight="1" x14ac:dyDescent="0.25">
      <c r="A164">
        <v>5016</v>
      </c>
      <c r="B164" s="113" t="s">
        <v>376</v>
      </c>
      <c r="C164" s="595" t="s">
        <v>9</v>
      </c>
      <c r="D164" s="569" t="s">
        <v>138</v>
      </c>
      <c r="E164" s="558">
        <v>2</v>
      </c>
      <c r="F164" s="559" t="s">
        <v>21</v>
      </c>
      <c r="G164" s="570">
        <v>1E-4</v>
      </c>
      <c r="H164" s="570">
        <v>1E-4</v>
      </c>
      <c r="I164" s="575"/>
      <c r="J164" s="571">
        <v>5.0000000000000001E-3</v>
      </c>
      <c r="K164" s="570">
        <v>5.0000000000000001E-3</v>
      </c>
      <c r="L164" s="570">
        <v>5.0000000000000001E-3</v>
      </c>
      <c r="M164" s="575"/>
      <c r="N164" s="572">
        <v>5.0000000000000001E-3</v>
      </c>
      <c r="O164" s="579">
        <v>1E-4</v>
      </c>
      <c r="P164" s="611"/>
      <c r="Q164" s="579"/>
    </row>
    <row r="165" spans="1:17" ht="15.75" customHeight="1" x14ac:dyDescent="0.2">
      <c r="A165">
        <v>2021</v>
      </c>
      <c r="B165" s="110" t="s">
        <v>373</v>
      </c>
      <c r="C165" s="564" t="s">
        <v>17</v>
      </c>
      <c r="D165" s="564" t="s">
        <v>139</v>
      </c>
      <c r="E165" s="565">
        <v>3</v>
      </c>
      <c r="F165" s="564" t="s">
        <v>21</v>
      </c>
      <c r="G165" s="563">
        <v>5.0000000000000001E-3</v>
      </c>
      <c r="H165" s="563"/>
      <c r="I165" s="563"/>
      <c r="J165" s="563"/>
      <c r="K165" s="563"/>
      <c r="L165" s="563"/>
      <c r="M165" s="563"/>
      <c r="N165" s="563"/>
      <c r="O165" s="563"/>
      <c r="P165" s="563"/>
      <c r="Q165" s="567"/>
    </row>
    <row r="166" spans="1:17" ht="15.75" customHeight="1" x14ac:dyDescent="0.25">
      <c r="A166">
        <v>4012</v>
      </c>
      <c r="B166" s="112" t="s">
        <v>375</v>
      </c>
      <c r="C166" s="595" t="s">
        <v>11</v>
      </c>
      <c r="D166" s="569" t="s">
        <v>139</v>
      </c>
      <c r="E166" s="558">
        <v>3</v>
      </c>
      <c r="F166" s="559" t="s">
        <v>21</v>
      </c>
      <c r="G166" s="570">
        <v>5.0000000000000001E-3</v>
      </c>
      <c r="H166" s="581"/>
      <c r="I166" s="575"/>
      <c r="J166" s="575"/>
      <c r="K166" s="581"/>
      <c r="L166" s="581"/>
      <c r="M166" s="575"/>
      <c r="N166" s="572"/>
      <c r="O166" s="573"/>
      <c r="P166" s="626"/>
      <c r="Q166" s="567"/>
    </row>
    <row r="167" spans="1:17" ht="15.75" customHeight="1" x14ac:dyDescent="0.25">
      <c r="A167">
        <v>11011</v>
      </c>
      <c r="B167" s="107" t="s">
        <v>306</v>
      </c>
      <c r="C167" s="595" t="s">
        <v>11</v>
      </c>
      <c r="D167" s="581" t="s">
        <v>139</v>
      </c>
      <c r="E167" s="558">
        <v>3</v>
      </c>
      <c r="F167" s="559" t="s">
        <v>21</v>
      </c>
      <c r="G167" s="570">
        <v>1.4999999999999999E-2</v>
      </c>
      <c r="H167" s="581"/>
      <c r="I167" s="575"/>
      <c r="J167" s="571">
        <v>1.4999999999999999E-2</v>
      </c>
      <c r="K167" s="581"/>
      <c r="L167" s="581"/>
      <c r="M167" s="575"/>
      <c r="N167" s="572"/>
      <c r="O167" s="573"/>
      <c r="P167" s="573"/>
      <c r="Q167" s="573"/>
    </row>
    <row r="168" spans="1:17" ht="15.75" customHeight="1" x14ac:dyDescent="0.25">
      <c r="A168">
        <v>1020</v>
      </c>
      <c r="B168" s="108" t="s">
        <v>372</v>
      </c>
      <c r="C168" s="564" t="s">
        <v>11</v>
      </c>
      <c r="D168" s="569" t="s">
        <v>57</v>
      </c>
      <c r="E168" s="558">
        <v>3</v>
      </c>
      <c r="F168" s="559" t="s">
        <v>13</v>
      </c>
      <c r="G168" s="600"/>
      <c r="H168" s="600"/>
      <c r="I168" s="602">
        <v>5.0000000000000001E-3</v>
      </c>
      <c r="J168" s="602">
        <v>1.4999999999999999E-2</v>
      </c>
      <c r="K168" s="602">
        <v>5.0000000000000001E-3</v>
      </c>
      <c r="L168" s="602">
        <v>1.4999999999999999E-2</v>
      </c>
      <c r="M168" s="602">
        <v>3.5000000000000003E-2</v>
      </c>
      <c r="N168" s="601">
        <v>3.5000000000000003E-2</v>
      </c>
      <c r="O168" s="561">
        <v>1.4999999999999999E-2</v>
      </c>
      <c r="P168" s="622">
        <v>1.4999999999999999E-2</v>
      </c>
      <c r="Q168" s="563">
        <v>3.5000000000000003E-2</v>
      </c>
    </row>
    <row r="169" spans="1:17" ht="15.75" customHeight="1" x14ac:dyDescent="0.2">
      <c r="A169">
        <v>2022</v>
      </c>
      <c r="B169" s="110" t="s">
        <v>373</v>
      </c>
      <c r="C169" s="564" t="s">
        <v>17</v>
      </c>
      <c r="D169" s="564" t="s">
        <v>57</v>
      </c>
      <c r="E169" s="565">
        <v>3</v>
      </c>
      <c r="F169" s="564" t="s">
        <v>13</v>
      </c>
      <c r="G169" s="563"/>
      <c r="H169" s="563"/>
      <c r="I169" s="563">
        <v>1E-4</v>
      </c>
      <c r="J169" s="563">
        <v>3.5000000000000003E-2</v>
      </c>
      <c r="K169" s="563">
        <v>5.0000000000000001E-3</v>
      </c>
      <c r="L169" s="563">
        <v>5.0000000000000001E-3</v>
      </c>
      <c r="M169" s="563">
        <v>5.0000000000000001E-3</v>
      </c>
      <c r="N169" s="563">
        <v>5.0000000000000001E-3</v>
      </c>
      <c r="O169" s="563">
        <v>5.0000000000000001E-3</v>
      </c>
      <c r="P169" s="563">
        <v>1.4999999999999999E-2</v>
      </c>
      <c r="Q169" s="567">
        <v>5.0000000000000001E-3</v>
      </c>
    </row>
    <row r="170" spans="1:17" ht="15.75" customHeight="1" x14ac:dyDescent="0.25">
      <c r="A170">
        <v>3019</v>
      </c>
      <c r="B170" s="111" t="s">
        <v>374</v>
      </c>
      <c r="C170" s="595" t="s">
        <v>9</v>
      </c>
      <c r="D170" s="569" t="s">
        <v>57</v>
      </c>
      <c r="E170" s="558">
        <v>3</v>
      </c>
      <c r="F170" s="559" t="s">
        <v>13</v>
      </c>
      <c r="G170" s="581"/>
      <c r="H170" s="581"/>
      <c r="I170" s="575"/>
      <c r="J170" s="575"/>
      <c r="K170" s="581"/>
      <c r="L170" s="581"/>
      <c r="M170" s="571">
        <v>5.0000000000000001E-3</v>
      </c>
      <c r="N170" s="572"/>
      <c r="O170" s="573"/>
      <c r="P170" s="567"/>
      <c r="Q170" s="567"/>
    </row>
    <row r="171" spans="1:17" ht="15.75" customHeight="1" x14ac:dyDescent="0.25">
      <c r="A171">
        <v>4013</v>
      </c>
      <c r="B171" s="112" t="s">
        <v>375</v>
      </c>
      <c r="C171" s="595" t="s">
        <v>11</v>
      </c>
      <c r="D171" s="569" t="s">
        <v>57</v>
      </c>
      <c r="E171" s="558">
        <v>3</v>
      </c>
      <c r="F171" s="559" t="s">
        <v>13</v>
      </c>
      <c r="G171" s="570">
        <v>1E-4</v>
      </c>
      <c r="H171" s="581"/>
      <c r="I171" s="575"/>
      <c r="J171" s="571">
        <v>7.4999999999999997E-2</v>
      </c>
      <c r="K171" s="581"/>
      <c r="L171" s="570">
        <v>5.0000000000000001E-3</v>
      </c>
      <c r="M171" s="575"/>
      <c r="N171" s="572">
        <v>1.4999999999999999E-2</v>
      </c>
      <c r="O171" s="573">
        <v>1.4999999999999999E-2</v>
      </c>
      <c r="P171" s="567">
        <v>3.5000000000000003E-2</v>
      </c>
      <c r="Q171" s="567">
        <v>1.4999999999999999E-2</v>
      </c>
    </row>
    <row r="172" spans="1:17" ht="15.75" customHeight="1" x14ac:dyDescent="0.25">
      <c r="A172">
        <v>6017</v>
      </c>
      <c r="B172" s="115" t="s">
        <v>377</v>
      </c>
      <c r="C172" s="595" t="s">
        <v>17</v>
      </c>
      <c r="D172" s="569" t="s">
        <v>57</v>
      </c>
      <c r="E172" s="558">
        <v>3</v>
      </c>
      <c r="F172" s="559" t="s">
        <v>13</v>
      </c>
      <c r="G172" s="581"/>
      <c r="H172" s="581"/>
      <c r="I172" s="575"/>
      <c r="J172" s="571">
        <v>5.0000000000000001E-3</v>
      </c>
      <c r="K172" s="570">
        <v>5.0000000000000001E-3</v>
      </c>
      <c r="L172" s="570">
        <v>5.0000000000000001E-3</v>
      </c>
      <c r="M172" s="571">
        <v>5.0000000000000001E-3</v>
      </c>
      <c r="N172" s="572">
        <v>5.0000000000000001E-3</v>
      </c>
      <c r="O172" s="582">
        <v>3.5000000000000003E-2</v>
      </c>
      <c r="P172" s="611">
        <v>5.0000000000000001E-3</v>
      </c>
      <c r="Q172" s="582">
        <v>7.4999999999999997E-2</v>
      </c>
    </row>
    <row r="173" spans="1:17" ht="15.75" customHeight="1" x14ac:dyDescent="0.25">
      <c r="A173" s="89">
        <v>7011</v>
      </c>
      <c r="B173" s="116" t="s">
        <v>378</v>
      </c>
      <c r="C173" s="595" t="s">
        <v>11</v>
      </c>
      <c r="D173" s="583" t="s">
        <v>57</v>
      </c>
      <c r="E173" s="584">
        <v>3</v>
      </c>
      <c r="F173" s="585" t="s">
        <v>13</v>
      </c>
      <c r="G173" s="570">
        <v>3.5000000000000003E-2</v>
      </c>
      <c r="H173" s="570">
        <v>1.4999999999999999E-2</v>
      </c>
      <c r="I173" s="571">
        <v>1.4999999999999999E-2</v>
      </c>
      <c r="J173" s="571">
        <v>3.5000000000000003E-2</v>
      </c>
      <c r="K173" s="570">
        <v>1.4999999999999999E-2</v>
      </c>
      <c r="L173" s="570">
        <v>7.4999999999999997E-2</v>
      </c>
      <c r="M173" s="571">
        <v>7.4999999999999997E-2</v>
      </c>
      <c r="N173" s="572">
        <v>7.4999999999999997E-2</v>
      </c>
      <c r="O173" s="582">
        <v>3.5000000000000003E-2</v>
      </c>
      <c r="P173" s="611">
        <v>3.5000000000000003E-2</v>
      </c>
      <c r="Q173" s="611">
        <v>7.4999999999999997E-2</v>
      </c>
    </row>
    <row r="174" spans="1:17" ht="15.75" customHeight="1" x14ac:dyDescent="0.25">
      <c r="A174" s="93">
        <v>8018</v>
      </c>
      <c r="B174" s="117" t="s">
        <v>379</v>
      </c>
      <c r="C174" s="595" t="s">
        <v>9</v>
      </c>
      <c r="D174" s="627" t="s">
        <v>57</v>
      </c>
      <c r="E174" s="558">
        <v>3</v>
      </c>
      <c r="F174" s="559" t="s">
        <v>13</v>
      </c>
      <c r="G174" s="581"/>
      <c r="H174" s="581"/>
      <c r="I174" s="575"/>
      <c r="J174" s="575"/>
      <c r="K174" s="581"/>
      <c r="L174" s="581"/>
      <c r="M174" s="575"/>
      <c r="N174" s="572"/>
      <c r="O174" s="579"/>
      <c r="P174" s="611">
        <v>5.0000000000000001E-3</v>
      </c>
      <c r="Q174" s="579">
        <v>5.0000000000000001E-3</v>
      </c>
    </row>
    <row r="175" spans="1:17" ht="15.75" customHeight="1" x14ac:dyDescent="0.25">
      <c r="A175">
        <v>9016</v>
      </c>
      <c r="B175" s="118" t="s">
        <v>380</v>
      </c>
      <c r="C175" s="595" t="s">
        <v>17</v>
      </c>
      <c r="D175" s="569" t="s">
        <v>57</v>
      </c>
      <c r="E175" s="558">
        <v>3</v>
      </c>
      <c r="F175" s="559" t="s">
        <v>13</v>
      </c>
      <c r="G175" s="581"/>
      <c r="H175" s="581"/>
      <c r="I175" s="571">
        <v>1E-4</v>
      </c>
      <c r="J175" s="571">
        <v>3.5000000000000003E-2</v>
      </c>
      <c r="K175" s="570">
        <v>1.4999999999999999E-2</v>
      </c>
      <c r="L175" s="570">
        <v>3.5000000000000003E-2</v>
      </c>
      <c r="M175" s="571">
        <v>1.4999999999999999E-2</v>
      </c>
      <c r="N175" s="572">
        <v>7.4999999999999997E-2</v>
      </c>
      <c r="O175" s="563">
        <v>1.4999999999999999E-2</v>
      </c>
      <c r="P175" s="620">
        <v>3.5000000000000003E-2</v>
      </c>
      <c r="Q175" s="563">
        <v>1.4999999999999999E-2</v>
      </c>
    </row>
    <row r="176" spans="1:17" ht="15.75" customHeight="1" x14ac:dyDescent="0.25">
      <c r="A176">
        <v>10011</v>
      </c>
      <c r="B176" s="106" t="s">
        <v>304</v>
      </c>
      <c r="C176" s="595" t="s">
        <v>17</v>
      </c>
      <c r="D176" s="569" t="s">
        <v>57</v>
      </c>
      <c r="E176" s="558">
        <v>3</v>
      </c>
      <c r="F176" s="559" t="s">
        <v>13</v>
      </c>
      <c r="G176" s="581"/>
      <c r="H176" s="581"/>
      <c r="I176" s="571">
        <v>1.4999999999999999E-2</v>
      </c>
      <c r="J176" s="571">
        <v>5.0000000000000001E-3</v>
      </c>
      <c r="K176" s="570">
        <v>3.5000000000000003E-2</v>
      </c>
      <c r="L176" s="570">
        <v>1.4999999999999999E-2</v>
      </c>
      <c r="M176" s="571">
        <v>5.0000000000000001E-3</v>
      </c>
      <c r="N176" s="572">
        <v>1.4999999999999999E-2</v>
      </c>
      <c r="O176" s="582">
        <v>1.4999999999999999E-2</v>
      </c>
      <c r="P176" s="579">
        <v>1.4999999999999999E-2</v>
      </c>
      <c r="Q176" s="582">
        <v>3.5000000000000003E-2</v>
      </c>
    </row>
    <row r="177" spans="1:17" ht="15.75" customHeight="1" x14ac:dyDescent="0.25">
      <c r="A177">
        <v>12007</v>
      </c>
      <c r="B177" s="73" t="s">
        <v>221</v>
      </c>
      <c r="C177" s="595" t="s">
        <v>222</v>
      </c>
      <c r="D177" s="569" t="s">
        <v>57</v>
      </c>
      <c r="E177" s="558">
        <v>3</v>
      </c>
      <c r="F177" s="559" t="s">
        <v>13</v>
      </c>
      <c r="G177" s="581"/>
      <c r="H177" s="581"/>
      <c r="I177" s="575"/>
      <c r="J177" s="575"/>
      <c r="K177" s="570"/>
      <c r="L177" s="581"/>
      <c r="M177" s="570">
        <v>3.5000000000000003E-2</v>
      </c>
      <c r="N177" s="582">
        <v>5.0000000000000001E-3</v>
      </c>
      <c r="O177" s="612">
        <v>1.4999999999999999E-2</v>
      </c>
      <c r="P177" s="605">
        <v>0.17499999999999999</v>
      </c>
      <c r="Q177" s="605">
        <v>5.0000000000000001E-3</v>
      </c>
    </row>
    <row r="178" spans="1:17" ht="15.75" customHeight="1" x14ac:dyDescent="0.2">
      <c r="A178">
        <v>2023</v>
      </c>
      <c r="B178" s="110" t="s">
        <v>373</v>
      </c>
      <c r="C178" s="564" t="s">
        <v>17</v>
      </c>
      <c r="D178" s="564" t="s">
        <v>140</v>
      </c>
      <c r="E178" s="565">
        <v>4</v>
      </c>
      <c r="F178" s="564" t="s">
        <v>15</v>
      </c>
      <c r="G178" s="563"/>
      <c r="H178" s="563">
        <v>5.0000000000000001E-3</v>
      </c>
      <c r="I178" s="563">
        <v>5.0000000000000001E-3</v>
      </c>
      <c r="J178" s="563"/>
      <c r="K178" s="563"/>
      <c r="L178" s="563"/>
      <c r="M178" s="563"/>
      <c r="N178" s="563"/>
      <c r="O178" s="563">
        <v>1E-4</v>
      </c>
      <c r="P178" s="563">
        <v>5.0000000000000001E-3</v>
      </c>
      <c r="Q178" s="563"/>
    </row>
    <row r="179" spans="1:17" ht="15.75" customHeight="1" x14ac:dyDescent="0.25">
      <c r="A179">
        <v>11012</v>
      </c>
      <c r="B179" s="107" t="s">
        <v>306</v>
      </c>
      <c r="C179" s="595" t="s">
        <v>11</v>
      </c>
      <c r="D179" s="595" t="s">
        <v>140</v>
      </c>
      <c r="E179" s="558">
        <v>4</v>
      </c>
      <c r="F179" s="559" t="s">
        <v>15</v>
      </c>
      <c r="G179" s="581"/>
      <c r="H179" s="581"/>
      <c r="I179" s="575"/>
      <c r="J179" s="575"/>
      <c r="K179" s="581"/>
      <c r="L179" s="581"/>
      <c r="M179" s="571">
        <v>1.4999999999999999E-2</v>
      </c>
      <c r="N179" s="572">
        <v>7.4999999999999997E-2</v>
      </c>
      <c r="O179" s="573">
        <v>5.0000000000000001E-3</v>
      </c>
      <c r="P179" s="573">
        <v>5.0000000000000001E-3</v>
      </c>
      <c r="Q179" s="573">
        <v>1.4999999999999999E-2</v>
      </c>
    </row>
    <row r="180" spans="1:17" ht="15.75" customHeight="1" x14ac:dyDescent="0.25">
      <c r="A180">
        <v>11013</v>
      </c>
      <c r="B180" s="107" t="s">
        <v>306</v>
      </c>
      <c r="C180" s="595" t="s">
        <v>11</v>
      </c>
      <c r="D180" s="595" t="s">
        <v>213</v>
      </c>
      <c r="E180" s="558">
        <v>2</v>
      </c>
      <c r="F180" s="559" t="s">
        <v>33</v>
      </c>
      <c r="G180" s="581"/>
      <c r="H180" s="581"/>
      <c r="I180" s="575"/>
      <c r="J180" s="571">
        <v>5.0000000000000001E-3</v>
      </c>
      <c r="K180" s="570">
        <v>5.0000000000000001E-3</v>
      </c>
      <c r="L180" s="570">
        <v>5.0000000000000001E-3</v>
      </c>
      <c r="M180" s="575"/>
      <c r="N180" s="572"/>
      <c r="O180" s="573"/>
      <c r="P180" s="573"/>
      <c r="Q180" s="573"/>
    </row>
    <row r="181" spans="1:17" ht="15.75" customHeight="1" x14ac:dyDescent="0.25">
      <c r="A181">
        <v>1022</v>
      </c>
      <c r="B181" s="108" t="s">
        <v>372</v>
      </c>
      <c r="C181" s="564" t="s">
        <v>11</v>
      </c>
      <c r="D181" s="569" t="s">
        <v>37</v>
      </c>
      <c r="E181" s="558">
        <v>5</v>
      </c>
      <c r="F181" s="559" t="s">
        <v>21</v>
      </c>
      <c r="G181" s="602">
        <v>3.5000000000000003E-2</v>
      </c>
      <c r="H181" s="602">
        <v>5.0000000000000001E-3</v>
      </c>
      <c r="I181" s="602">
        <v>5.0000000000000001E-3</v>
      </c>
      <c r="J181" s="602">
        <v>1.4999999999999999E-2</v>
      </c>
      <c r="K181" s="602">
        <v>0.375</v>
      </c>
      <c r="L181" s="602">
        <v>0.625</v>
      </c>
      <c r="M181" s="602">
        <v>0.375</v>
      </c>
      <c r="N181" s="601">
        <v>0.625</v>
      </c>
      <c r="O181" s="561">
        <v>0.375</v>
      </c>
      <c r="P181" s="622">
        <v>0.625</v>
      </c>
      <c r="Q181" s="622">
        <v>0.625</v>
      </c>
    </row>
    <row r="182" spans="1:17" ht="15.75" customHeight="1" x14ac:dyDescent="0.2">
      <c r="A182">
        <v>2024</v>
      </c>
      <c r="B182" s="110" t="s">
        <v>373</v>
      </c>
      <c r="C182" s="564" t="s">
        <v>17</v>
      </c>
      <c r="D182" s="564" t="s">
        <v>37</v>
      </c>
      <c r="E182" s="565">
        <v>5</v>
      </c>
      <c r="F182" s="564" t="s">
        <v>21</v>
      </c>
      <c r="G182" s="563"/>
      <c r="H182" s="563">
        <v>5.0000000000000001E-3</v>
      </c>
      <c r="I182" s="563">
        <v>1.4999999999999999E-2</v>
      </c>
      <c r="J182" s="563">
        <v>3.5000000000000003E-2</v>
      </c>
      <c r="K182" s="563">
        <v>0.17499999999999999</v>
      </c>
      <c r="L182" s="563">
        <v>0.375</v>
      </c>
      <c r="M182" s="563">
        <v>7.4999999999999997E-2</v>
      </c>
      <c r="N182" s="563">
        <v>0.17499999999999999</v>
      </c>
      <c r="O182" s="563">
        <v>7.4999999999999997E-2</v>
      </c>
      <c r="P182" s="563">
        <v>7.4999999999999997E-2</v>
      </c>
      <c r="Q182" s="567">
        <v>3.5000000000000003E-2</v>
      </c>
    </row>
    <row r="183" spans="1:17" ht="15.75" customHeight="1" x14ac:dyDescent="0.25">
      <c r="A183">
        <v>4014</v>
      </c>
      <c r="B183" s="112" t="s">
        <v>375</v>
      </c>
      <c r="C183" s="595" t="s">
        <v>11</v>
      </c>
      <c r="D183" s="569" t="s">
        <v>37</v>
      </c>
      <c r="E183" s="558">
        <v>5</v>
      </c>
      <c r="F183" s="559" t="s">
        <v>21</v>
      </c>
      <c r="G183" s="581"/>
      <c r="H183" s="581"/>
      <c r="I183" s="571">
        <v>5.0000000000000001E-3</v>
      </c>
      <c r="J183" s="571">
        <v>5.0000000000000001E-3</v>
      </c>
      <c r="K183" s="570">
        <v>5.0000000000000001E-3</v>
      </c>
      <c r="L183" s="570">
        <v>1E-4</v>
      </c>
      <c r="M183" s="571">
        <v>5.0000000000000001E-3</v>
      </c>
      <c r="N183" s="572">
        <v>1E-4</v>
      </c>
      <c r="O183" s="573">
        <v>5.0000000000000001E-3</v>
      </c>
      <c r="P183" s="567">
        <v>1.4999999999999999E-2</v>
      </c>
      <c r="Q183" s="567"/>
    </row>
    <row r="184" spans="1:17" ht="15.75" customHeight="1" x14ac:dyDescent="0.25">
      <c r="A184">
        <v>5017</v>
      </c>
      <c r="B184" s="113" t="s">
        <v>376</v>
      </c>
      <c r="C184" s="595" t="s">
        <v>9</v>
      </c>
      <c r="D184" s="583" t="s">
        <v>37</v>
      </c>
      <c r="E184" s="558">
        <v>5</v>
      </c>
      <c r="F184" s="559" t="s">
        <v>21</v>
      </c>
      <c r="G184" s="581"/>
      <c r="H184" s="581"/>
      <c r="I184" s="575"/>
      <c r="J184" s="571">
        <v>5.0000000000000001E-3</v>
      </c>
      <c r="K184" s="570">
        <v>5.0000000000000001E-3</v>
      </c>
      <c r="L184" s="570">
        <v>1E-4</v>
      </c>
      <c r="M184" s="571">
        <v>5.0000000000000001E-3</v>
      </c>
      <c r="N184" s="572"/>
      <c r="O184" s="579"/>
      <c r="P184" s="611">
        <v>5.0000000000000001E-3</v>
      </c>
      <c r="Q184" s="579"/>
    </row>
    <row r="185" spans="1:17" ht="15.75" customHeight="1" x14ac:dyDescent="0.25">
      <c r="A185">
        <v>6018</v>
      </c>
      <c r="B185" s="115" t="s">
        <v>377</v>
      </c>
      <c r="C185" s="595" t="s">
        <v>17</v>
      </c>
      <c r="D185" s="569" t="s">
        <v>37</v>
      </c>
      <c r="E185" s="558">
        <v>5</v>
      </c>
      <c r="F185" s="559" t="s">
        <v>21</v>
      </c>
      <c r="G185" s="581"/>
      <c r="H185" s="581"/>
      <c r="I185" s="571">
        <v>5.0000000000000001E-3</v>
      </c>
      <c r="J185" s="571">
        <v>5.0000000000000001E-3</v>
      </c>
      <c r="K185" s="570">
        <v>3.5000000000000003E-2</v>
      </c>
      <c r="L185" s="570">
        <v>3.5000000000000003E-2</v>
      </c>
      <c r="M185" s="571">
        <v>3.5000000000000003E-2</v>
      </c>
      <c r="N185" s="572">
        <v>5.0000000000000001E-3</v>
      </c>
      <c r="O185" s="582">
        <v>7.4999999999999997E-2</v>
      </c>
      <c r="P185" s="611">
        <v>1.4999999999999999E-2</v>
      </c>
      <c r="Q185" s="582">
        <v>1.4999999999999999E-2</v>
      </c>
    </row>
    <row r="186" spans="1:17" ht="15.75" customHeight="1" x14ac:dyDescent="0.25">
      <c r="A186" s="89">
        <v>7012</v>
      </c>
      <c r="B186" s="116" t="s">
        <v>378</v>
      </c>
      <c r="C186" s="595" t="s">
        <v>11</v>
      </c>
      <c r="D186" s="583" t="s">
        <v>37</v>
      </c>
      <c r="E186" s="584">
        <v>5</v>
      </c>
      <c r="F186" s="585" t="s">
        <v>21</v>
      </c>
      <c r="G186" s="570">
        <v>3.5000000000000003E-2</v>
      </c>
      <c r="H186" s="570">
        <v>0.17499999999999999</v>
      </c>
      <c r="I186" s="571">
        <v>0.17499999999999999</v>
      </c>
      <c r="J186" s="571">
        <v>0.625</v>
      </c>
      <c r="K186" s="570">
        <v>0.375</v>
      </c>
      <c r="L186" s="581">
        <v>0.17499999999999999</v>
      </c>
      <c r="M186" s="571">
        <v>0.375</v>
      </c>
      <c r="N186" s="572">
        <v>0.85</v>
      </c>
      <c r="O186" s="582">
        <v>0.85</v>
      </c>
      <c r="P186" s="611">
        <v>0.85</v>
      </c>
      <c r="Q186" s="611">
        <v>0.85</v>
      </c>
    </row>
    <row r="187" spans="1:17" ht="15.75" customHeight="1" x14ac:dyDescent="0.25">
      <c r="A187" s="93">
        <v>8019</v>
      </c>
      <c r="B187" s="117" t="s">
        <v>379</v>
      </c>
      <c r="C187" s="595" t="s">
        <v>9</v>
      </c>
      <c r="D187" s="583" t="s">
        <v>37</v>
      </c>
      <c r="E187" s="558">
        <v>5</v>
      </c>
      <c r="F187" s="559" t="s">
        <v>21</v>
      </c>
      <c r="G187" s="581"/>
      <c r="H187" s="581"/>
      <c r="I187" s="571">
        <v>7.4999999999999997E-2</v>
      </c>
      <c r="J187" s="575"/>
      <c r="K187" s="581"/>
      <c r="L187" s="581"/>
      <c r="M187" s="575"/>
      <c r="N187" s="572"/>
      <c r="O187" s="579"/>
      <c r="P187" s="611"/>
      <c r="Q187" s="579"/>
    </row>
    <row r="188" spans="1:17" ht="15.75" customHeight="1" x14ac:dyDescent="0.25">
      <c r="A188">
        <v>9017</v>
      </c>
      <c r="B188" s="118" t="s">
        <v>380</v>
      </c>
      <c r="C188" s="595" t="s">
        <v>17</v>
      </c>
      <c r="D188" s="569" t="s">
        <v>37</v>
      </c>
      <c r="E188" s="558">
        <v>5</v>
      </c>
      <c r="F188" s="559" t="s">
        <v>21</v>
      </c>
      <c r="G188" s="570">
        <v>0.17499999999999999</v>
      </c>
      <c r="H188" s="570">
        <v>0.17499999999999999</v>
      </c>
      <c r="I188" s="571">
        <v>0.17499999999999999</v>
      </c>
      <c r="J188" s="571">
        <v>0.17499999999999999</v>
      </c>
      <c r="K188" s="570">
        <v>0.17499999999999999</v>
      </c>
      <c r="L188" s="570">
        <v>0.17499999999999999</v>
      </c>
      <c r="M188" s="571">
        <v>0.17499999999999999</v>
      </c>
      <c r="N188" s="572">
        <v>0.17499999999999999</v>
      </c>
      <c r="O188" s="563">
        <v>0.17499999999999999</v>
      </c>
      <c r="P188" s="623">
        <v>0.625</v>
      </c>
      <c r="Q188" s="563">
        <v>0.375</v>
      </c>
    </row>
    <row r="189" spans="1:17" ht="15.75" customHeight="1" x14ac:dyDescent="0.25">
      <c r="A189">
        <v>10012</v>
      </c>
      <c r="B189" s="106" t="s">
        <v>304</v>
      </c>
      <c r="C189" s="595" t="s">
        <v>17</v>
      </c>
      <c r="D189" s="583" t="s">
        <v>37</v>
      </c>
      <c r="E189" s="558">
        <v>5</v>
      </c>
      <c r="F189" s="559" t="s">
        <v>21</v>
      </c>
      <c r="G189" s="570">
        <v>1E-4</v>
      </c>
      <c r="H189" s="570">
        <v>1.4999999999999999E-2</v>
      </c>
      <c r="I189" s="571">
        <v>5.0000000000000001E-3</v>
      </c>
      <c r="J189" s="571">
        <v>1.4999999999999999E-2</v>
      </c>
      <c r="K189" s="570">
        <v>0.17499999999999999</v>
      </c>
      <c r="L189" s="570">
        <v>7.4999999999999997E-2</v>
      </c>
      <c r="M189" s="571">
        <v>7.4999999999999997E-2</v>
      </c>
      <c r="N189" s="572">
        <v>0.375</v>
      </c>
      <c r="O189" s="582">
        <v>0.375</v>
      </c>
      <c r="P189" s="579">
        <v>0.375</v>
      </c>
      <c r="Q189" s="582">
        <v>0.625</v>
      </c>
    </row>
    <row r="190" spans="1:17" ht="15.75" customHeight="1" x14ac:dyDescent="0.25">
      <c r="A190">
        <v>12008</v>
      </c>
      <c r="B190" s="73" t="s">
        <v>221</v>
      </c>
      <c r="C190" s="595" t="s">
        <v>222</v>
      </c>
      <c r="D190" s="569" t="s">
        <v>37</v>
      </c>
      <c r="E190" s="558">
        <v>5</v>
      </c>
      <c r="F190" s="559" t="s">
        <v>21</v>
      </c>
      <c r="G190" s="581"/>
      <c r="H190" s="581"/>
      <c r="I190" s="604"/>
      <c r="J190" s="604"/>
      <c r="K190" s="570"/>
      <c r="L190" s="581"/>
      <c r="M190" s="581"/>
      <c r="N190" s="582">
        <v>5.0000000000000001E-3</v>
      </c>
      <c r="O190" s="612">
        <v>5.0000000000000001E-3</v>
      </c>
      <c r="P190" s="605">
        <v>5.0000000000000001E-3</v>
      </c>
      <c r="Q190" s="605">
        <v>7.4999999999999997E-2</v>
      </c>
    </row>
    <row r="191" spans="1:17" ht="15.75" customHeight="1" x14ac:dyDescent="0.2">
      <c r="A191">
        <v>2025</v>
      </c>
      <c r="B191" s="110" t="s">
        <v>373</v>
      </c>
      <c r="C191" s="564" t="s">
        <v>17</v>
      </c>
      <c r="D191" s="564" t="s">
        <v>141</v>
      </c>
      <c r="E191" s="565">
        <v>7</v>
      </c>
      <c r="F191" s="564" t="s">
        <v>21</v>
      </c>
      <c r="G191" s="563"/>
      <c r="H191" s="563">
        <v>1E-4</v>
      </c>
      <c r="I191" s="563"/>
      <c r="J191" s="563">
        <v>5.0000000000000001E-3</v>
      </c>
      <c r="K191" s="563"/>
      <c r="L191" s="563">
        <v>5.0000000000000001E-3</v>
      </c>
      <c r="M191" s="563">
        <v>5.0000000000000001E-3</v>
      </c>
      <c r="N191" s="563"/>
      <c r="O191" s="563"/>
      <c r="P191" s="563"/>
      <c r="Q191" s="567"/>
    </row>
    <row r="192" spans="1:17" ht="15.75" customHeight="1" x14ac:dyDescent="0.25">
      <c r="A192">
        <v>3020</v>
      </c>
      <c r="B192" s="111" t="s">
        <v>374</v>
      </c>
      <c r="C192" s="595" t="s">
        <v>9</v>
      </c>
      <c r="D192" s="569" t="s">
        <v>141</v>
      </c>
      <c r="E192" s="558">
        <v>7</v>
      </c>
      <c r="F192" s="559" t="s">
        <v>21</v>
      </c>
      <c r="G192" s="570">
        <v>5.0000000000000001E-3</v>
      </c>
      <c r="H192" s="570">
        <v>3.5000000000000003E-2</v>
      </c>
      <c r="I192" s="571">
        <v>5.0000000000000001E-3</v>
      </c>
      <c r="J192" s="571">
        <v>1.4999999999999999E-2</v>
      </c>
      <c r="K192" s="570">
        <v>3.5000000000000003E-2</v>
      </c>
      <c r="L192" s="570">
        <v>5.0000000000000001E-3</v>
      </c>
      <c r="M192" s="571">
        <v>5.0000000000000001E-3</v>
      </c>
      <c r="N192" s="572">
        <v>3.5000000000000003E-2</v>
      </c>
      <c r="O192" s="573">
        <v>3.5000000000000003E-2</v>
      </c>
      <c r="P192" s="626">
        <v>3.5000000000000003E-2</v>
      </c>
      <c r="Q192" s="567">
        <v>5.0000000000000001E-3</v>
      </c>
    </row>
    <row r="193" spans="1:17" ht="15.75" customHeight="1" x14ac:dyDescent="0.25">
      <c r="A193">
        <v>5018</v>
      </c>
      <c r="B193" s="113" t="s">
        <v>376</v>
      </c>
      <c r="C193" s="595" t="s">
        <v>9</v>
      </c>
      <c r="D193" s="569" t="s">
        <v>141</v>
      </c>
      <c r="E193" s="558">
        <v>7</v>
      </c>
      <c r="F193" s="559" t="s">
        <v>21</v>
      </c>
      <c r="G193" s="570">
        <v>1E-4</v>
      </c>
      <c r="H193" s="570">
        <v>3.5000000000000003E-2</v>
      </c>
      <c r="I193" s="571">
        <v>3.5000000000000003E-2</v>
      </c>
      <c r="J193" s="571">
        <v>7.4999999999999997E-2</v>
      </c>
      <c r="K193" s="570">
        <v>7.4999999999999997E-2</v>
      </c>
      <c r="L193" s="570">
        <v>3.5000000000000003E-2</v>
      </c>
      <c r="M193" s="571">
        <v>5.0000000000000001E-3</v>
      </c>
      <c r="N193" s="572">
        <v>3.5000000000000003E-2</v>
      </c>
      <c r="O193" s="579">
        <v>5.0000000000000001E-3</v>
      </c>
      <c r="P193" s="611">
        <v>5.0000000000000001E-3</v>
      </c>
      <c r="Q193" s="579">
        <v>1.4999999999999999E-2</v>
      </c>
    </row>
    <row r="194" spans="1:17" ht="15.75" customHeight="1" x14ac:dyDescent="0.25">
      <c r="A194">
        <v>6019</v>
      </c>
      <c r="B194" s="115" t="s">
        <v>377</v>
      </c>
      <c r="C194" s="595" t="s">
        <v>17</v>
      </c>
      <c r="D194" s="569" t="s">
        <v>141</v>
      </c>
      <c r="E194" s="558">
        <v>7</v>
      </c>
      <c r="F194" s="559" t="s">
        <v>21</v>
      </c>
      <c r="G194" s="570">
        <v>5.0000000000000001E-3</v>
      </c>
      <c r="H194" s="570">
        <v>5.0000000000000001E-3</v>
      </c>
      <c r="I194" s="571">
        <v>5.0000000000000001E-3</v>
      </c>
      <c r="J194" s="571">
        <v>5.0000000000000001E-3</v>
      </c>
      <c r="K194" s="570">
        <v>5.0000000000000001E-3</v>
      </c>
      <c r="L194" s="581"/>
      <c r="M194" s="575"/>
      <c r="N194" s="572"/>
      <c r="O194" s="582"/>
      <c r="P194" s="611"/>
      <c r="Q194" s="582"/>
    </row>
    <row r="195" spans="1:17" ht="15.75" customHeight="1" x14ac:dyDescent="0.25">
      <c r="A195" s="89">
        <v>7013</v>
      </c>
      <c r="B195" s="116" t="s">
        <v>378</v>
      </c>
      <c r="C195" s="595" t="s">
        <v>11</v>
      </c>
      <c r="D195" s="583" t="s">
        <v>141</v>
      </c>
      <c r="E195" s="584">
        <v>7</v>
      </c>
      <c r="F195" s="585" t="s">
        <v>21</v>
      </c>
      <c r="G195" s="570">
        <v>3.5000000000000003E-2</v>
      </c>
      <c r="H195" s="581"/>
      <c r="I195" s="575"/>
      <c r="J195" s="575"/>
      <c r="K195" s="581"/>
      <c r="L195" s="581"/>
      <c r="M195" s="575"/>
      <c r="N195" s="572"/>
      <c r="O195" s="582"/>
      <c r="P195" s="611"/>
      <c r="Q195" s="611"/>
    </row>
    <row r="196" spans="1:17" ht="15.75" customHeight="1" x14ac:dyDescent="0.25">
      <c r="A196" s="93">
        <v>8020</v>
      </c>
      <c r="B196" s="117" t="s">
        <v>379</v>
      </c>
      <c r="C196" s="595" t="s">
        <v>9</v>
      </c>
      <c r="D196" s="583" t="s">
        <v>141</v>
      </c>
      <c r="E196" s="558">
        <v>7</v>
      </c>
      <c r="F196" s="559" t="s">
        <v>21</v>
      </c>
      <c r="G196" s="570">
        <v>3.5000000000000003E-2</v>
      </c>
      <c r="H196" s="570">
        <v>7.4999999999999997E-2</v>
      </c>
      <c r="I196" s="571">
        <v>5.0000000000000001E-3</v>
      </c>
      <c r="J196" s="571">
        <v>7.4999999999999997E-2</v>
      </c>
      <c r="K196" s="570">
        <v>5.0000000000000001E-3</v>
      </c>
      <c r="L196" s="570">
        <v>1.4999999999999999E-2</v>
      </c>
      <c r="M196" s="571">
        <v>5.0000000000000001E-3</v>
      </c>
      <c r="N196" s="572">
        <v>3.5000000000000003E-2</v>
      </c>
      <c r="O196" s="579">
        <v>7.4999999999999997E-2</v>
      </c>
      <c r="P196" s="611">
        <v>3.5000000000000003E-2</v>
      </c>
      <c r="Q196" s="579">
        <v>3.5000000000000003E-2</v>
      </c>
    </row>
    <row r="197" spans="1:17" ht="15.75" customHeight="1" x14ac:dyDescent="0.25">
      <c r="A197">
        <v>9018</v>
      </c>
      <c r="B197" s="118" t="s">
        <v>380</v>
      </c>
      <c r="C197" s="595" t="s">
        <v>17</v>
      </c>
      <c r="D197" s="569" t="s">
        <v>141</v>
      </c>
      <c r="E197" s="558">
        <v>7</v>
      </c>
      <c r="F197" s="559" t="s">
        <v>21</v>
      </c>
      <c r="G197" s="581"/>
      <c r="H197" s="581"/>
      <c r="I197" s="571">
        <v>1E-4</v>
      </c>
      <c r="J197" s="571">
        <v>3.5000000000000003E-2</v>
      </c>
      <c r="K197" s="570">
        <v>1.4999999999999999E-2</v>
      </c>
      <c r="L197" s="570">
        <v>5.0000000000000001E-3</v>
      </c>
      <c r="M197" s="571">
        <v>5.0000000000000001E-3</v>
      </c>
      <c r="N197" s="572">
        <v>1.4999999999999999E-2</v>
      </c>
      <c r="O197" s="563"/>
      <c r="P197" s="623">
        <v>5.0000000000000001E-3</v>
      </c>
      <c r="Q197" s="563"/>
    </row>
    <row r="198" spans="1:17" ht="15.75" customHeight="1" x14ac:dyDescent="0.25">
      <c r="A198">
        <v>1023</v>
      </c>
      <c r="B198" s="108" t="s">
        <v>372</v>
      </c>
      <c r="C198" s="564" t="s">
        <v>11</v>
      </c>
      <c r="D198" s="583" t="s">
        <v>58</v>
      </c>
      <c r="E198" s="558">
        <v>3</v>
      </c>
      <c r="F198" s="559" t="s">
        <v>21</v>
      </c>
      <c r="G198" s="600"/>
      <c r="H198" s="600"/>
      <c r="I198" s="600"/>
      <c r="J198" s="600"/>
      <c r="K198" s="600"/>
      <c r="L198" s="600"/>
      <c r="M198" s="602">
        <v>3.5000000000000003E-2</v>
      </c>
      <c r="N198" s="601">
        <v>1.4999999999999999E-2</v>
      </c>
      <c r="O198" s="561">
        <v>1.4999999999999999E-2</v>
      </c>
      <c r="P198" s="622">
        <v>5.0000000000000001E-3</v>
      </c>
      <c r="Q198" s="622">
        <v>5.0000000000000001E-3</v>
      </c>
    </row>
    <row r="199" spans="1:17" ht="15.75" customHeight="1" x14ac:dyDescent="0.2">
      <c r="A199">
        <v>2026</v>
      </c>
      <c r="B199" s="110" t="s">
        <v>373</v>
      </c>
      <c r="C199" s="564" t="s">
        <v>17</v>
      </c>
      <c r="D199" s="564" t="s">
        <v>58</v>
      </c>
      <c r="E199" s="565">
        <v>3</v>
      </c>
      <c r="F199" s="564" t="s">
        <v>21</v>
      </c>
      <c r="G199" s="563"/>
      <c r="H199" s="563"/>
      <c r="I199" s="563"/>
      <c r="J199" s="563">
        <v>3.5000000000000003E-2</v>
      </c>
      <c r="K199" s="563">
        <v>1.4999999999999999E-2</v>
      </c>
      <c r="L199" s="563"/>
      <c r="M199" s="563"/>
      <c r="N199" s="563"/>
      <c r="O199" s="563">
        <v>5.0000000000000001E-3</v>
      </c>
      <c r="P199" s="563">
        <v>1.4999999999999999E-2</v>
      </c>
      <c r="Q199" s="567">
        <v>1.4999999999999999E-2</v>
      </c>
    </row>
    <row r="200" spans="1:17" ht="15.75" customHeight="1" x14ac:dyDescent="0.25">
      <c r="A200">
        <v>4015</v>
      </c>
      <c r="B200" s="112" t="s">
        <v>375</v>
      </c>
      <c r="C200" s="595" t="s">
        <v>11</v>
      </c>
      <c r="D200" s="628" t="s">
        <v>58</v>
      </c>
      <c r="E200" s="558">
        <v>3</v>
      </c>
      <c r="F200" s="559" t="s">
        <v>21</v>
      </c>
      <c r="G200" s="581"/>
      <c r="H200" s="581"/>
      <c r="I200" s="571"/>
      <c r="J200" s="571"/>
      <c r="K200" s="570"/>
      <c r="L200" s="570"/>
      <c r="M200" s="571"/>
      <c r="N200" s="572"/>
      <c r="O200" s="573">
        <v>5.0000000000000001E-3</v>
      </c>
      <c r="P200" s="567">
        <v>5.0000000000000001E-3</v>
      </c>
      <c r="Q200" s="567">
        <v>5.0000000000000001E-3</v>
      </c>
    </row>
    <row r="201" spans="1:17" ht="15.75" customHeight="1" x14ac:dyDescent="0.25">
      <c r="A201">
        <v>6020</v>
      </c>
      <c r="B201" s="115" t="s">
        <v>377</v>
      </c>
      <c r="C201" s="595" t="s">
        <v>17</v>
      </c>
      <c r="D201" s="569" t="s">
        <v>58</v>
      </c>
      <c r="E201" s="558">
        <v>3</v>
      </c>
      <c r="F201" s="559" t="s">
        <v>21</v>
      </c>
      <c r="G201" s="581"/>
      <c r="H201" s="581"/>
      <c r="I201" s="575"/>
      <c r="J201" s="575"/>
      <c r="K201" s="581"/>
      <c r="L201" s="570">
        <v>5.0000000000000001E-3</v>
      </c>
      <c r="M201" s="575"/>
      <c r="N201" s="572">
        <v>5.0000000000000001E-3</v>
      </c>
      <c r="O201" s="582">
        <v>5.0000000000000001E-3</v>
      </c>
      <c r="P201" s="611">
        <v>5.0000000000000001E-3</v>
      </c>
      <c r="Q201" s="582">
        <v>5.0000000000000001E-3</v>
      </c>
    </row>
    <row r="202" spans="1:17" ht="15.75" customHeight="1" x14ac:dyDescent="0.25">
      <c r="A202">
        <v>10013</v>
      </c>
      <c r="B202" s="106" t="s">
        <v>304</v>
      </c>
      <c r="C202" s="595" t="s">
        <v>17</v>
      </c>
      <c r="D202" s="559" t="s">
        <v>58</v>
      </c>
      <c r="E202" s="558">
        <v>3</v>
      </c>
      <c r="F202" s="559" t="s">
        <v>21</v>
      </c>
      <c r="G202" s="570"/>
      <c r="H202" s="570"/>
      <c r="I202" s="571"/>
      <c r="J202" s="571"/>
      <c r="K202" s="570"/>
      <c r="L202" s="570"/>
      <c r="M202" s="571"/>
      <c r="N202" s="572"/>
      <c r="O202" s="582"/>
      <c r="P202" s="579"/>
      <c r="Q202" s="582">
        <v>5.0000000000000001E-3</v>
      </c>
    </row>
    <row r="203" spans="1:17" ht="15.75" customHeight="1" x14ac:dyDescent="0.25">
      <c r="A203">
        <v>12009</v>
      </c>
      <c r="B203" s="73" t="s">
        <v>221</v>
      </c>
      <c r="C203" s="595" t="s">
        <v>222</v>
      </c>
      <c r="D203" s="569" t="s">
        <v>58</v>
      </c>
      <c r="E203" s="558">
        <v>3</v>
      </c>
      <c r="F203" s="559" t="s">
        <v>21</v>
      </c>
      <c r="G203" s="595"/>
      <c r="H203" s="595"/>
      <c r="I203" s="575"/>
      <c r="J203" s="575"/>
      <c r="K203" s="576"/>
      <c r="L203" s="595"/>
      <c r="M203" s="570">
        <v>3.5000000000000003E-2</v>
      </c>
      <c r="N203" s="582">
        <v>7.4999999999999997E-2</v>
      </c>
      <c r="O203" s="612">
        <v>0.17499999999999999</v>
      </c>
      <c r="P203" s="605">
        <v>7.4999999999999997E-2</v>
      </c>
      <c r="Q203" s="605">
        <v>3.5000000000000003E-2</v>
      </c>
    </row>
    <row r="204" spans="1:17" ht="15.75" customHeight="1" x14ac:dyDescent="0.25">
      <c r="A204">
        <v>1024</v>
      </c>
      <c r="B204" s="108" t="s">
        <v>372</v>
      </c>
      <c r="C204" s="564" t="s">
        <v>11</v>
      </c>
      <c r="D204" s="583" t="s">
        <v>59</v>
      </c>
      <c r="E204" s="558">
        <v>3</v>
      </c>
      <c r="F204" s="559" t="s">
        <v>21</v>
      </c>
      <c r="G204" s="600"/>
      <c r="H204" s="600"/>
      <c r="I204" s="600"/>
      <c r="J204" s="600"/>
      <c r="K204" s="600"/>
      <c r="L204" s="602">
        <v>3.5000000000000003E-2</v>
      </c>
      <c r="M204" s="602">
        <v>7.4999999999999997E-2</v>
      </c>
      <c r="N204" s="601">
        <v>7.4999999999999997E-2</v>
      </c>
      <c r="O204" s="561">
        <v>3.5000000000000003E-2</v>
      </c>
      <c r="P204" s="622">
        <v>5.0000000000000001E-3</v>
      </c>
      <c r="Q204" s="563">
        <v>5.0000000000000001E-3</v>
      </c>
    </row>
    <row r="205" spans="1:17" ht="15.75" customHeight="1" x14ac:dyDescent="0.2">
      <c r="A205">
        <v>2027</v>
      </c>
      <c r="B205" s="110" t="s">
        <v>373</v>
      </c>
      <c r="C205" s="564" t="s">
        <v>17</v>
      </c>
      <c r="D205" s="564" t="s">
        <v>59</v>
      </c>
      <c r="E205" s="565">
        <v>3</v>
      </c>
      <c r="F205" s="564" t="s">
        <v>21</v>
      </c>
      <c r="G205" s="563"/>
      <c r="H205" s="563"/>
      <c r="I205" s="563"/>
      <c r="J205" s="563"/>
      <c r="K205" s="563"/>
      <c r="L205" s="563">
        <v>5.0000000000000001E-3</v>
      </c>
      <c r="M205" s="563">
        <v>1.4999999999999999E-2</v>
      </c>
      <c r="N205" s="563">
        <v>3.5000000000000003E-2</v>
      </c>
      <c r="O205" s="563">
        <v>1.4999999999999999E-2</v>
      </c>
      <c r="P205" s="563">
        <v>1.4999999999999999E-2</v>
      </c>
      <c r="Q205" s="567">
        <v>1.4999999999999999E-2</v>
      </c>
    </row>
    <row r="206" spans="1:17" ht="15.75" customHeight="1" x14ac:dyDescent="0.25">
      <c r="A206">
        <v>3021</v>
      </c>
      <c r="B206" s="111" t="s">
        <v>374</v>
      </c>
      <c r="C206" s="595" t="s">
        <v>9</v>
      </c>
      <c r="D206" s="569" t="s">
        <v>59</v>
      </c>
      <c r="E206" s="558">
        <v>3</v>
      </c>
      <c r="F206" s="559" t="s">
        <v>21</v>
      </c>
      <c r="G206" s="581"/>
      <c r="H206" s="581"/>
      <c r="I206" s="575"/>
      <c r="J206" s="575"/>
      <c r="K206" s="581"/>
      <c r="L206" s="570">
        <v>5.0000000000000001E-3</v>
      </c>
      <c r="M206" s="575"/>
      <c r="N206" s="572">
        <v>5.0000000000000001E-3</v>
      </c>
      <c r="O206" s="573">
        <v>5.0000000000000001E-3</v>
      </c>
      <c r="P206" s="567">
        <v>5.0000000000000001E-3</v>
      </c>
      <c r="Q206" s="567">
        <v>5.0000000000000001E-3</v>
      </c>
    </row>
    <row r="207" spans="1:17" ht="15.75" customHeight="1" x14ac:dyDescent="0.25">
      <c r="A207">
        <v>4016</v>
      </c>
      <c r="B207" s="112" t="s">
        <v>375</v>
      </c>
      <c r="C207" s="595" t="s">
        <v>11</v>
      </c>
      <c r="D207" s="583" t="s">
        <v>59</v>
      </c>
      <c r="E207" s="558">
        <v>3</v>
      </c>
      <c r="F207" s="559" t="s">
        <v>21</v>
      </c>
      <c r="G207" s="581"/>
      <c r="H207" s="581"/>
      <c r="I207" s="575"/>
      <c r="J207" s="575"/>
      <c r="K207" s="581"/>
      <c r="L207" s="570">
        <v>5.0000000000000001E-3</v>
      </c>
      <c r="M207" s="571">
        <v>3.5000000000000003E-2</v>
      </c>
      <c r="N207" s="572">
        <v>1E-4</v>
      </c>
      <c r="O207" s="573">
        <v>1.4999999999999999E-2</v>
      </c>
      <c r="P207" s="567"/>
      <c r="Q207" s="567">
        <v>3.5000000000000003E-2</v>
      </c>
    </row>
    <row r="208" spans="1:17" ht="15.75" customHeight="1" x14ac:dyDescent="0.25">
      <c r="A208">
        <v>5019</v>
      </c>
      <c r="B208" s="113" t="s">
        <v>376</v>
      </c>
      <c r="C208" s="595" t="s">
        <v>9</v>
      </c>
      <c r="D208" s="569" t="s">
        <v>59</v>
      </c>
      <c r="E208" s="558">
        <v>3</v>
      </c>
      <c r="F208" s="559" t="s">
        <v>21</v>
      </c>
      <c r="G208" s="581"/>
      <c r="H208" s="581"/>
      <c r="I208" s="575"/>
      <c r="J208" s="575"/>
      <c r="K208" s="581"/>
      <c r="L208" s="581"/>
      <c r="M208" s="571">
        <v>5.0000000000000001E-3</v>
      </c>
      <c r="N208" s="572"/>
      <c r="O208" s="579"/>
      <c r="P208" s="611">
        <v>5.0000000000000001E-3</v>
      </c>
      <c r="Q208" s="579">
        <v>5.0000000000000001E-3</v>
      </c>
    </row>
    <row r="209" spans="1:17" ht="15.75" customHeight="1" x14ac:dyDescent="0.25">
      <c r="A209">
        <v>6021</v>
      </c>
      <c r="B209" s="115" t="s">
        <v>377</v>
      </c>
      <c r="C209" s="595" t="s">
        <v>17</v>
      </c>
      <c r="D209" s="583" t="s">
        <v>59</v>
      </c>
      <c r="E209" s="558">
        <v>3</v>
      </c>
      <c r="F209" s="559" t="s">
        <v>21</v>
      </c>
      <c r="G209" s="581"/>
      <c r="H209" s="581"/>
      <c r="I209" s="575"/>
      <c r="J209" s="571">
        <v>5.0000000000000001E-3</v>
      </c>
      <c r="K209" s="570">
        <v>1.4999999999999999E-2</v>
      </c>
      <c r="L209" s="570">
        <v>1.4999999999999999E-2</v>
      </c>
      <c r="M209" s="571">
        <v>1.4999999999999999E-2</v>
      </c>
      <c r="N209" s="572">
        <v>1.4999999999999999E-2</v>
      </c>
      <c r="O209" s="582">
        <v>1.4999999999999999E-2</v>
      </c>
      <c r="P209" s="611">
        <v>5.0000000000000001E-3</v>
      </c>
      <c r="Q209" s="582">
        <v>5.0000000000000001E-3</v>
      </c>
    </row>
    <row r="210" spans="1:17" ht="15.75" customHeight="1" x14ac:dyDescent="0.25">
      <c r="A210" s="89">
        <v>7014</v>
      </c>
      <c r="B210" s="116" t="s">
        <v>378</v>
      </c>
      <c r="C210" s="595" t="s">
        <v>11</v>
      </c>
      <c r="D210" s="583" t="s">
        <v>59</v>
      </c>
      <c r="E210" s="584">
        <v>3</v>
      </c>
      <c r="F210" s="585" t="s">
        <v>21</v>
      </c>
      <c r="G210" s="581"/>
      <c r="H210" s="581"/>
      <c r="I210" s="575"/>
      <c r="J210" s="571">
        <v>5.0000000000000001E-3</v>
      </c>
      <c r="K210" s="570">
        <v>5.0000000000000001E-3</v>
      </c>
      <c r="L210" s="570">
        <v>3.5000000000000003E-2</v>
      </c>
      <c r="M210" s="571">
        <v>1.4999999999999999E-2</v>
      </c>
      <c r="N210" s="572">
        <v>3.5000000000000003E-2</v>
      </c>
      <c r="O210" s="582">
        <v>3.5000000000000003E-2</v>
      </c>
      <c r="P210" s="611">
        <v>1.4999999999999999E-2</v>
      </c>
      <c r="Q210" s="611">
        <v>1.4999999999999999E-2</v>
      </c>
    </row>
    <row r="211" spans="1:17" ht="15.75" customHeight="1" x14ac:dyDescent="0.25">
      <c r="A211" s="93">
        <v>8021</v>
      </c>
      <c r="B211" s="117" t="s">
        <v>379</v>
      </c>
      <c r="C211" s="595" t="s">
        <v>9</v>
      </c>
      <c r="D211" s="569" t="s">
        <v>59</v>
      </c>
      <c r="E211" s="558">
        <v>3</v>
      </c>
      <c r="F211" s="559" t="s">
        <v>21</v>
      </c>
      <c r="G211" s="581"/>
      <c r="H211" s="581"/>
      <c r="I211" s="575"/>
      <c r="J211" s="571">
        <v>5.0000000000000001E-3</v>
      </c>
      <c r="K211" s="570">
        <v>5.0000000000000001E-3</v>
      </c>
      <c r="L211" s="570">
        <v>3.5000000000000003E-2</v>
      </c>
      <c r="M211" s="571">
        <v>5.0000000000000001E-3</v>
      </c>
      <c r="N211" s="572">
        <v>5.0000000000000001E-3</v>
      </c>
      <c r="O211" s="579">
        <v>5.0000000000000001E-3</v>
      </c>
      <c r="P211" s="611">
        <v>5.0000000000000001E-3</v>
      </c>
      <c r="Q211" s="579">
        <v>5.0000000000000001E-3</v>
      </c>
    </row>
    <row r="212" spans="1:17" ht="15.75" customHeight="1" x14ac:dyDescent="0.25">
      <c r="A212">
        <v>9019</v>
      </c>
      <c r="B212" s="118" t="s">
        <v>380</v>
      </c>
      <c r="C212" s="595" t="s">
        <v>17</v>
      </c>
      <c r="D212" s="569" t="s">
        <v>59</v>
      </c>
      <c r="E212" s="558">
        <v>3</v>
      </c>
      <c r="F212" s="559" t="s">
        <v>21</v>
      </c>
      <c r="G212" s="581"/>
      <c r="H212" s="581"/>
      <c r="I212" s="575"/>
      <c r="J212" s="575"/>
      <c r="K212" s="581"/>
      <c r="L212" s="581"/>
      <c r="M212" s="575"/>
      <c r="N212" s="572">
        <v>5.0000000000000001E-3</v>
      </c>
      <c r="O212" s="563">
        <v>5.0000000000000001E-3</v>
      </c>
      <c r="P212" s="623">
        <v>5.0000000000000001E-3</v>
      </c>
      <c r="Q212" s="563">
        <v>5.0000000000000001E-3</v>
      </c>
    </row>
    <row r="213" spans="1:17" ht="15.75" customHeight="1" x14ac:dyDescent="0.25">
      <c r="A213">
        <v>10014</v>
      </c>
      <c r="B213" s="106" t="s">
        <v>304</v>
      </c>
      <c r="C213" s="595" t="s">
        <v>17</v>
      </c>
      <c r="D213" s="583" t="s">
        <v>59</v>
      </c>
      <c r="E213" s="558">
        <v>3</v>
      </c>
      <c r="F213" s="559" t="s">
        <v>21</v>
      </c>
      <c r="G213" s="581"/>
      <c r="H213" s="581"/>
      <c r="I213" s="575"/>
      <c r="J213" s="575"/>
      <c r="K213" s="581"/>
      <c r="L213" s="581"/>
      <c r="M213" s="571">
        <v>1.4999999999999999E-2</v>
      </c>
      <c r="N213" s="572">
        <v>1.4999999999999999E-2</v>
      </c>
      <c r="O213" s="582">
        <v>5.0000000000000001E-3</v>
      </c>
      <c r="P213" s="579">
        <v>5.0000000000000001E-3</v>
      </c>
      <c r="Q213" s="582">
        <v>5.0000000000000001E-3</v>
      </c>
    </row>
    <row r="214" spans="1:17" ht="15.75" customHeight="1" x14ac:dyDescent="0.25">
      <c r="A214">
        <v>12010</v>
      </c>
      <c r="B214" s="73" t="s">
        <v>221</v>
      </c>
      <c r="C214" s="595" t="s">
        <v>222</v>
      </c>
      <c r="D214" s="569" t="s">
        <v>59</v>
      </c>
      <c r="E214" s="558">
        <v>3</v>
      </c>
      <c r="F214" s="559" t="s">
        <v>21</v>
      </c>
      <c r="G214" s="581"/>
      <c r="H214" s="581"/>
      <c r="I214" s="604"/>
      <c r="J214" s="604"/>
      <c r="K214" s="576"/>
      <c r="L214" s="581"/>
      <c r="M214" s="570">
        <v>1.4999999999999999E-2</v>
      </c>
      <c r="N214" s="582">
        <v>1.4999999999999999E-2</v>
      </c>
      <c r="O214" s="612">
        <v>3.5000000000000003E-2</v>
      </c>
      <c r="P214" s="605">
        <v>3.5000000000000003E-2</v>
      </c>
      <c r="Q214" s="605">
        <v>1.4999999999999999E-2</v>
      </c>
    </row>
    <row r="215" spans="1:17" ht="15.75" customHeight="1" x14ac:dyDescent="0.25">
      <c r="A215">
        <v>11014</v>
      </c>
      <c r="B215" s="107" t="s">
        <v>306</v>
      </c>
      <c r="C215" s="595" t="s">
        <v>11</v>
      </c>
      <c r="D215" s="595" t="s">
        <v>214</v>
      </c>
      <c r="E215" s="558">
        <v>6</v>
      </c>
      <c r="F215" s="559" t="s">
        <v>36</v>
      </c>
      <c r="G215" s="581"/>
      <c r="H215" s="581"/>
      <c r="I215" s="575"/>
      <c r="J215" s="575"/>
      <c r="K215" s="581"/>
      <c r="L215" s="581"/>
      <c r="M215" s="571">
        <v>5.0000000000000001E-3</v>
      </c>
      <c r="N215" s="572">
        <v>5.0000000000000001E-3</v>
      </c>
      <c r="O215" s="573">
        <v>1.4999999999999999E-2</v>
      </c>
      <c r="P215" s="573">
        <v>1.4999999999999999E-2</v>
      </c>
      <c r="Q215" s="573">
        <v>7.4999999999999997E-2</v>
      </c>
    </row>
    <row r="216" spans="1:17" ht="15.75" customHeight="1" x14ac:dyDescent="0.25">
      <c r="A216">
        <v>1025</v>
      </c>
      <c r="B216" s="108" t="s">
        <v>372</v>
      </c>
      <c r="C216" s="564" t="s">
        <v>11</v>
      </c>
      <c r="D216" s="583" t="s">
        <v>60</v>
      </c>
      <c r="E216" s="558">
        <v>3</v>
      </c>
      <c r="F216" s="559" t="s">
        <v>13</v>
      </c>
      <c r="G216" s="600"/>
      <c r="H216" s="600"/>
      <c r="I216" s="600"/>
      <c r="J216" s="600"/>
      <c r="K216" s="600"/>
      <c r="L216" s="600"/>
      <c r="M216" s="600"/>
      <c r="N216" s="601">
        <v>5.0000000000000001E-3</v>
      </c>
      <c r="O216" s="561">
        <v>5.0000000000000001E-3</v>
      </c>
      <c r="P216" s="622">
        <v>5.0000000000000001E-3</v>
      </c>
      <c r="Q216" s="563">
        <v>5.0000000000000001E-3</v>
      </c>
    </row>
    <row r="217" spans="1:17" ht="15.75" customHeight="1" x14ac:dyDescent="0.2">
      <c r="A217">
        <v>2028</v>
      </c>
      <c r="B217" s="110" t="s">
        <v>373</v>
      </c>
      <c r="C217" s="564" t="s">
        <v>17</v>
      </c>
      <c r="D217" s="564" t="s">
        <v>60</v>
      </c>
      <c r="E217" s="565">
        <v>3</v>
      </c>
      <c r="F217" s="564" t="s">
        <v>13</v>
      </c>
      <c r="G217" s="563"/>
      <c r="H217" s="563"/>
      <c r="I217" s="563"/>
      <c r="J217" s="563"/>
      <c r="K217" s="563"/>
      <c r="L217" s="563"/>
      <c r="M217" s="563">
        <v>1E-4</v>
      </c>
      <c r="N217" s="563">
        <v>5.0000000000000001E-3</v>
      </c>
      <c r="O217" s="563">
        <v>1E-4</v>
      </c>
      <c r="P217" s="556"/>
      <c r="Q217" s="567">
        <v>5.0000000000000001E-3</v>
      </c>
    </row>
    <row r="218" spans="1:17" ht="15.75" customHeight="1" x14ac:dyDescent="0.25">
      <c r="A218">
        <v>4017</v>
      </c>
      <c r="B218" s="112" t="s">
        <v>375</v>
      </c>
      <c r="C218" s="595" t="s">
        <v>11</v>
      </c>
      <c r="D218" s="583" t="s">
        <v>60</v>
      </c>
      <c r="E218" s="558">
        <v>3</v>
      </c>
      <c r="F218" s="559" t="s">
        <v>13</v>
      </c>
      <c r="G218" s="581"/>
      <c r="H218" s="581"/>
      <c r="I218" s="575"/>
      <c r="J218" s="575"/>
      <c r="K218" s="581"/>
      <c r="L218" s="581"/>
      <c r="M218" s="571">
        <v>5.0000000000000001E-3</v>
      </c>
      <c r="N218" s="572"/>
      <c r="O218" s="573">
        <v>5.0000000000000001E-3</v>
      </c>
      <c r="P218" s="567">
        <v>1.4999999999999999E-2</v>
      </c>
      <c r="Q218" s="567">
        <v>5.0000000000000001E-3</v>
      </c>
    </row>
    <row r="219" spans="1:17" ht="15.75" customHeight="1" x14ac:dyDescent="0.25">
      <c r="A219">
        <v>6022</v>
      </c>
      <c r="B219" s="115" t="s">
        <v>377</v>
      </c>
      <c r="C219" s="595" t="s">
        <v>17</v>
      </c>
      <c r="D219" s="569" t="s">
        <v>60</v>
      </c>
      <c r="E219" s="558">
        <v>3</v>
      </c>
      <c r="F219" s="559" t="s">
        <v>13</v>
      </c>
      <c r="G219" s="581"/>
      <c r="H219" s="581"/>
      <c r="I219" s="575"/>
      <c r="J219" s="575"/>
      <c r="K219" s="581"/>
      <c r="L219" s="581"/>
      <c r="M219" s="575"/>
      <c r="N219" s="572">
        <v>5.0000000000000001E-3</v>
      </c>
      <c r="O219" s="582"/>
      <c r="P219" s="611"/>
      <c r="Q219" s="582">
        <v>5.0000000000000001E-3</v>
      </c>
    </row>
    <row r="220" spans="1:17" ht="15.75" customHeight="1" x14ac:dyDescent="0.25">
      <c r="A220" s="89">
        <v>7015</v>
      </c>
      <c r="B220" s="116" t="s">
        <v>378</v>
      </c>
      <c r="C220" s="595" t="s">
        <v>11</v>
      </c>
      <c r="D220" s="583" t="s">
        <v>60</v>
      </c>
      <c r="E220" s="584">
        <v>3</v>
      </c>
      <c r="F220" s="585" t="s">
        <v>13</v>
      </c>
      <c r="G220" s="581"/>
      <c r="H220" s="581"/>
      <c r="I220" s="575"/>
      <c r="J220" s="575"/>
      <c r="K220" s="581"/>
      <c r="L220" s="570">
        <v>5.0000000000000001E-3</v>
      </c>
      <c r="M220" s="575"/>
      <c r="N220" s="572">
        <v>1.4999999999999999E-2</v>
      </c>
      <c r="O220" s="582">
        <v>5.0000000000000001E-3</v>
      </c>
      <c r="P220" s="611">
        <v>5.0000000000000001E-3</v>
      </c>
      <c r="Q220" s="611">
        <v>1.4999999999999999E-2</v>
      </c>
    </row>
    <row r="221" spans="1:17" ht="15.75" customHeight="1" x14ac:dyDescent="0.25">
      <c r="A221">
        <v>9020</v>
      </c>
      <c r="B221" s="118" t="s">
        <v>380</v>
      </c>
      <c r="C221" s="595" t="s">
        <v>17</v>
      </c>
      <c r="D221" s="583" t="s">
        <v>60</v>
      </c>
      <c r="E221" s="558">
        <v>3</v>
      </c>
      <c r="F221" s="559" t="s">
        <v>13</v>
      </c>
      <c r="G221" s="581"/>
      <c r="H221" s="581"/>
      <c r="I221" s="575"/>
      <c r="J221" s="575"/>
      <c r="K221" s="581"/>
      <c r="L221" s="581"/>
      <c r="M221" s="571">
        <v>5.0000000000000001E-3</v>
      </c>
      <c r="N221" s="572">
        <v>3.5000000000000003E-2</v>
      </c>
      <c r="O221" s="563">
        <v>5.0000000000000001E-3</v>
      </c>
      <c r="P221" s="623"/>
      <c r="Q221" s="563"/>
    </row>
    <row r="222" spans="1:17" ht="15.75" customHeight="1" x14ac:dyDescent="0.25">
      <c r="A222">
        <v>10015</v>
      </c>
      <c r="B222" s="106" t="s">
        <v>304</v>
      </c>
      <c r="C222" s="595" t="s">
        <v>17</v>
      </c>
      <c r="D222" s="608" t="s">
        <v>60</v>
      </c>
      <c r="E222" s="616">
        <v>3</v>
      </c>
      <c r="F222" s="617" t="s">
        <v>13</v>
      </c>
      <c r="G222" s="581"/>
      <c r="H222" s="581"/>
      <c r="I222" s="575"/>
      <c r="J222" s="575"/>
      <c r="K222" s="581"/>
      <c r="L222" s="581"/>
      <c r="M222" s="571">
        <v>5.0000000000000001E-3</v>
      </c>
      <c r="N222" s="598">
        <v>5.0000000000000001E-3</v>
      </c>
      <c r="O222" s="582">
        <v>1.4999999999999999E-2</v>
      </c>
      <c r="P222" s="579"/>
      <c r="Q222" s="582">
        <v>5.0000000000000001E-3</v>
      </c>
    </row>
    <row r="223" spans="1:17" ht="15.75" customHeight="1" x14ac:dyDescent="0.25">
      <c r="A223">
        <v>12011</v>
      </c>
      <c r="B223" s="73" t="s">
        <v>221</v>
      </c>
      <c r="C223" s="595" t="s">
        <v>222</v>
      </c>
      <c r="D223" s="629" t="s">
        <v>60</v>
      </c>
      <c r="E223" s="616">
        <v>3</v>
      </c>
      <c r="F223" s="617" t="s">
        <v>13</v>
      </c>
      <c r="G223" s="581"/>
      <c r="H223" s="581"/>
      <c r="I223" s="604"/>
      <c r="J223" s="575"/>
      <c r="K223" s="576"/>
      <c r="L223" s="595"/>
      <c r="M223" s="581"/>
      <c r="N223" s="582">
        <v>0.17499999999999999</v>
      </c>
      <c r="O223" s="612">
        <v>5.0000000000000001E-3</v>
      </c>
      <c r="P223" s="605">
        <v>1.4999999999999999E-2</v>
      </c>
      <c r="Q223" s="605">
        <v>5.0000000000000001E-3</v>
      </c>
    </row>
    <row r="224" spans="1:17" ht="15.75" customHeight="1" x14ac:dyDescent="0.25">
      <c r="A224">
        <v>1026</v>
      </c>
      <c r="B224" s="68" t="s">
        <v>372</v>
      </c>
      <c r="C224" s="556" t="s">
        <v>11</v>
      </c>
      <c r="D224" s="615" t="s">
        <v>61</v>
      </c>
      <c r="E224" s="616">
        <v>7</v>
      </c>
      <c r="F224" s="617" t="s">
        <v>13</v>
      </c>
      <c r="G224" s="630"/>
      <c r="H224" s="631">
        <v>5.0000000000000001E-3</v>
      </c>
      <c r="I224" s="631">
        <v>5.0000000000000001E-3</v>
      </c>
      <c r="J224" s="631">
        <v>5.0000000000000001E-3</v>
      </c>
      <c r="K224" s="631">
        <v>5.0000000000000001E-3</v>
      </c>
      <c r="L224" s="631">
        <v>5.0000000000000001E-3</v>
      </c>
      <c r="M224" s="631">
        <v>1.4999999999999999E-2</v>
      </c>
      <c r="N224" s="632"/>
      <c r="O224" s="633"/>
      <c r="P224" s="634"/>
      <c r="Q224" s="619"/>
    </row>
    <row r="225" spans="1:17" ht="15.75" customHeight="1" x14ac:dyDescent="0.2">
      <c r="A225">
        <v>2029</v>
      </c>
      <c r="B225" s="110" t="s">
        <v>373</v>
      </c>
      <c r="C225" s="564" t="s">
        <v>17</v>
      </c>
      <c r="D225" s="564" t="s">
        <v>61</v>
      </c>
      <c r="E225" s="565">
        <v>7</v>
      </c>
      <c r="F225" s="564" t="s">
        <v>13</v>
      </c>
      <c r="G225" s="563">
        <v>0.17499999999999999</v>
      </c>
      <c r="H225" s="563">
        <v>7.4999999999999997E-2</v>
      </c>
      <c r="I225" s="563">
        <v>1.4999999999999999E-2</v>
      </c>
      <c r="J225" s="563">
        <v>7.4999999999999997E-2</v>
      </c>
      <c r="K225" s="563">
        <v>0.17499999999999999</v>
      </c>
      <c r="L225" s="563">
        <v>1.4999999999999999E-2</v>
      </c>
      <c r="M225" s="563">
        <v>3.5000000000000003E-2</v>
      </c>
      <c r="N225" s="563">
        <v>7.4999999999999997E-2</v>
      </c>
      <c r="O225" s="563">
        <v>7.4999999999999997E-2</v>
      </c>
      <c r="P225" s="563">
        <v>1.4999999999999999E-2</v>
      </c>
      <c r="Q225" s="567">
        <v>3.5000000000000003E-2</v>
      </c>
    </row>
    <row r="226" spans="1:17" ht="15.75" customHeight="1" x14ac:dyDescent="0.25">
      <c r="A226">
        <v>3022</v>
      </c>
      <c r="B226" s="111" t="s">
        <v>374</v>
      </c>
      <c r="C226" s="595" t="s">
        <v>9</v>
      </c>
      <c r="D226" s="569" t="s">
        <v>61</v>
      </c>
      <c r="E226" s="558">
        <v>7</v>
      </c>
      <c r="F226" s="559" t="s">
        <v>13</v>
      </c>
      <c r="G226" s="570">
        <v>7.4999999999999997E-2</v>
      </c>
      <c r="H226" s="570">
        <v>0.17499999999999999</v>
      </c>
      <c r="I226" s="571">
        <v>3.5000000000000003E-2</v>
      </c>
      <c r="J226" s="571">
        <v>3.5000000000000003E-2</v>
      </c>
      <c r="K226" s="570">
        <v>7.4999999999999997E-2</v>
      </c>
      <c r="L226" s="570">
        <v>3.5000000000000003E-2</v>
      </c>
      <c r="M226" s="571">
        <v>7.4999999999999997E-2</v>
      </c>
      <c r="N226" s="572">
        <v>7.4999999999999997E-2</v>
      </c>
      <c r="O226" s="573">
        <v>0.375</v>
      </c>
      <c r="P226" s="567">
        <v>0.17499999999999999</v>
      </c>
      <c r="Q226" s="567">
        <v>3.5000000000000003E-2</v>
      </c>
    </row>
    <row r="227" spans="1:17" ht="15.75" customHeight="1" x14ac:dyDescent="0.25">
      <c r="A227">
        <v>4018</v>
      </c>
      <c r="B227" s="112" t="s">
        <v>375</v>
      </c>
      <c r="C227" s="595" t="s">
        <v>11</v>
      </c>
      <c r="D227" s="569" t="s">
        <v>61</v>
      </c>
      <c r="E227" s="558">
        <v>7</v>
      </c>
      <c r="F227" s="559" t="s">
        <v>13</v>
      </c>
      <c r="G227" s="581"/>
      <c r="H227" s="570">
        <v>5.0000000000000001E-3</v>
      </c>
      <c r="I227" s="571">
        <v>5.0000000000000001E-3</v>
      </c>
      <c r="J227" s="571">
        <v>1.4999999999999999E-2</v>
      </c>
      <c r="K227" s="570">
        <v>1.4999999999999999E-2</v>
      </c>
      <c r="L227" s="570">
        <v>5.0000000000000001E-3</v>
      </c>
      <c r="M227" s="571">
        <v>1.4999999999999999E-2</v>
      </c>
      <c r="N227" s="572">
        <v>1.4999999999999999E-2</v>
      </c>
      <c r="O227" s="573">
        <v>5.0000000000000001E-3</v>
      </c>
      <c r="P227" s="567">
        <v>5.0000000000000001E-3</v>
      </c>
      <c r="Q227" s="567">
        <v>5.0000000000000001E-3</v>
      </c>
    </row>
    <row r="228" spans="1:17" ht="15.75" customHeight="1" x14ac:dyDescent="0.25">
      <c r="A228">
        <v>5020</v>
      </c>
      <c r="B228" s="113" t="s">
        <v>376</v>
      </c>
      <c r="C228" s="595" t="s">
        <v>9</v>
      </c>
      <c r="D228" s="583" t="s">
        <v>61</v>
      </c>
      <c r="E228" s="558">
        <v>7</v>
      </c>
      <c r="F228" s="559" t="s">
        <v>13</v>
      </c>
      <c r="G228" s="581"/>
      <c r="H228" s="570">
        <v>3.5000000000000003E-2</v>
      </c>
      <c r="I228" s="571">
        <v>7.4999999999999997E-2</v>
      </c>
      <c r="J228" s="571">
        <v>7.4999999999999997E-2</v>
      </c>
      <c r="K228" s="570">
        <v>0.17499999999999999</v>
      </c>
      <c r="L228" s="570">
        <v>3.5000000000000003E-2</v>
      </c>
      <c r="M228" s="571">
        <v>3.5000000000000003E-2</v>
      </c>
      <c r="N228" s="572">
        <v>7.4999999999999997E-2</v>
      </c>
      <c r="O228" s="579">
        <v>0.17499999999999999</v>
      </c>
      <c r="P228" s="611">
        <v>3.5000000000000003E-2</v>
      </c>
      <c r="Q228" s="579">
        <v>7.4999999999999997E-2</v>
      </c>
    </row>
    <row r="229" spans="1:17" ht="15.75" customHeight="1" x14ac:dyDescent="0.25">
      <c r="A229">
        <v>6023</v>
      </c>
      <c r="B229" s="115" t="s">
        <v>377</v>
      </c>
      <c r="C229" s="595" t="s">
        <v>17</v>
      </c>
      <c r="D229" s="569" t="s">
        <v>61</v>
      </c>
      <c r="E229" s="558">
        <v>7</v>
      </c>
      <c r="F229" s="559" t="s">
        <v>13</v>
      </c>
      <c r="G229" s="570">
        <v>5.0000000000000001E-3</v>
      </c>
      <c r="H229" s="570">
        <v>1E-4</v>
      </c>
      <c r="I229" s="571">
        <v>5.0000000000000001E-3</v>
      </c>
      <c r="J229" s="571">
        <v>3.5000000000000003E-2</v>
      </c>
      <c r="K229" s="570">
        <v>3.5000000000000003E-2</v>
      </c>
      <c r="L229" s="581"/>
      <c r="M229" s="575"/>
      <c r="N229" s="572">
        <v>5.0000000000000001E-3</v>
      </c>
      <c r="O229" s="582">
        <v>5.0000000000000001E-3</v>
      </c>
      <c r="P229" s="611">
        <v>1.4999999999999999E-2</v>
      </c>
      <c r="Q229" s="582">
        <v>3.5000000000000003E-2</v>
      </c>
    </row>
    <row r="230" spans="1:17" ht="15.75" customHeight="1" x14ac:dyDescent="0.25">
      <c r="A230" s="89">
        <v>7016</v>
      </c>
      <c r="B230" s="116" t="s">
        <v>378</v>
      </c>
      <c r="C230" s="595" t="s">
        <v>11</v>
      </c>
      <c r="D230" s="583" t="s">
        <v>61</v>
      </c>
      <c r="E230" s="584">
        <v>7</v>
      </c>
      <c r="F230" s="585" t="s">
        <v>13</v>
      </c>
      <c r="G230" s="570">
        <v>1E-4</v>
      </c>
      <c r="H230" s="581"/>
      <c r="I230" s="575"/>
      <c r="J230" s="571">
        <v>1.4999999999999999E-2</v>
      </c>
      <c r="K230" s="570">
        <v>1.4999999999999999E-2</v>
      </c>
      <c r="L230" s="581"/>
      <c r="M230" s="575"/>
      <c r="N230" s="572"/>
      <c r="O230" s="582"/>
      <c r="P230" s="611"/>
      <c r="Q230" s="611"/>
    </row>
    <row r="231" spans="1:17" ht="15.75" customHeight="1" x14ac:dyDescent="0.25">
      <c r="A231" s="93">
        <v>8022</v>
      </c>
      <c r="B231" s="117" t="s">
        <v>379</v>
      </c>
      <c r="C231" s="595" t="s">
        <v>9</v>
      </c>
      <c r="D231" s="569" t="s">
        <v>61</v>
      </c>
      <c r="E231" s="558">
        <v>7</v>
      </c>
      <c r="F231" s="559" t="s">
        <v>13</v>
      </c>
      <c r="G231" s="570">
        <v>7.4999999999999997E-2</v>
      </c>
      <c r="H231" s="570">
        <v>7.4999999999999997E-2</v>
      </c>
      <c r="I231" s="570">
        <v>7.4999999999999997E-2</v>
      </c>
      <c r="J231" s="571">
        <v>3.5000000000000003E-2</v>
      </c>
      <c r="K231" s="570">
        <v>7.4999999999999997E-2</v>
      </c>
      <c r="L231" s="571">
        <v>3.5000000000000003E-2</v>
      </c>
      <c r="M231" s="571">
        <v>7.4999999999999997E-2</v>
      </c>
      <c r="N231" s="572">
        <v>7.4999999999999997E-2</v>
      </c>
      <c r="O231" s="579">
        <v>0.17499999999999999</v>
      </c>
      <c r="P231" s="611">
        <v>3.5000000000000003E-2</v>
      </c>
      <c r="Q231" s="579">
        <v>0.17499999999999999</v>
      </c>
    </row>
    <row r="232" spans="1:17" ht="15.75" customHeight="1" x14ac:dyDescent="0.25">
      <c r="A232">
        <v>9021</v>
      </c>
      <c r="B232" s="118" t="s">
        <v>380</v>
      </c>
      <c r="C232" s="595" t="s">
        <v>17</v>
      </c>
      <c r="D232" s="569" t="s">
        <v>61</v>
      </c>
      <c r="E232" s="558">
        <v>7</v>
      </c>
      <c r="F232" s="559" t="s">
        <v>13</v>
      </c>
      <c r="G232" s="581"/>
      <c r="H232" s="581"/>
      <c r="I232" s="575"/>
      <c r="J232" s="571">
        <v>3.5000000000000003E-2</v>
      </c>
      <c r="K232" s="570">
        <v>3.5000000000000003E-2</v>
      </c>
      <c r="L232" s="570">
        <v>5.0000000000000001E-3</v>
      </c>
      <c r="M232" s="571">
        <v>1E-4</v>
      </c>
      <c r="N232" s="572">
        <v>5.0000000000000001E-3</v>
      </c>
      <c r="O232" s="563">
        <v>5.0000000000000001E-3</v>
      </c>
      <c r="P232" s="623">
        <v>3.5000000000000003E-2</v>
      </c>
      <c r="Q232" s="563">
        <v>1.4999999999999999E-2</v>
      </c>
    </row>
    <row r="233" spans="1:17" ht="15.75" customHeight="1" x14ac:dyDescent="0.25">
      <c r="A233">
        <v>10016</v>
      </c>
      <c r="B233" s="106" t="s">
        <v>304</v>
      </c>
      <c r="C233" s="595" t="s">
        <v>17</v>
      </c>
      <c r="D233" s="583" t="s">
        <v>61</v>
      </c>
      <c r="E233" s="558">
        <v>7</v>
      </c>
      <c r="F233" s="559" t="s">
        <v>13</v>
      </c>
      <c r="G233" s="570">
        <v>1.4999999999999999E-2</v>
      </c>
      <c r="H233" s="570">
        <v>5.0000000000000001E-3</v>
      </c>
      <c r="I233" s="571">
        <v>5.0000000000000001E-3</v>
      </c>
      <c r="J233" s="571">
        <v>3.5000000000000003E-2</v>
      </c>
      <c r="K233" s="570">
        <v>5.0000000000000001E-3</v>
      </c>
      <c r="L233" s="570">
        <v>3.5000000000000003E-2</v>
      </c>
      <c r="M233" s="571">
        <v>3.5000000000000003E-2</v>
      </c>
      <c r="N233" s="572">
        <v>3.5000000000000003E-2</v>
      </c>
      <c r="O233" s="582">
        <v>0.17499999999999999</v>
      </c>
      <c r="P233" s="579">
        <v>3.5000000000000003E-2</v>
      </c>
      <c r="Q233" s="582">
        <v>0.17499999999999999</v>
      </c>
    </row>
    <row r="234" spans="1:17" ht="15.75" customHeight="1" x14ac:dyDescent="0.25">
      <c r="A234">
        <v>11015</v>
      </c>
      <c r="B234" s="107" t="s">
        <v>306</v>
      </c>
      <c r="C234" s="595" t="s">
        <v>11</v>
      </c>
      <c r="D234" s="595" t="s">
        <v>61</v>
      </c>
      <c r="E234" s="558">
        <v>7</v>
      </c>
      <c r="F234" s="559" t="s">
        <v>13</v>
      </c>
      <c r="G234" s="564"/>
      <c r="H234" s="581"/>
      <c r="I234" s="575"/>
      <c r="J234" s="571">
        <v>1.4999999999999999E-2</v>
      </c>
      <c r="K234" s="570">
        <v>5.0000000000000001E-3</v>
      </c>
      <c r="L234" s="581"/>
      <c r="M234" s="575"/>
      <c r="N234" s="572"/>
      <c r="O234" s="573"/>
      <c r="P234" s="573"/>
      <c r="Q234" s="573"/>
    </row>
    <row r="235" spans="1:17" ht="15.75" customHeight="1" x14ac:dyDescent="0.25">
      <c r="A235">
        <v>12012</v>
      </c>
      <c r="B235" s="73" t="s">
        <v>221</v>
      </c>
      <c r="C235" s="595" t="s">
        <v>222</v>
      </c>
      <c r="D235" s="635" t="s">
        <v>61</v>
      </c>
      <c r="E235" s="558">
        <v>7</v>
      </c>
      <c r="F235" s="559" t="s">
        <v>13</v>
      </c>
      <c r="G235" s="581"/>
      <c r="H235" s="581"/>
      <c r="I235" s="604"/>
      <c r="J235" s="575"/>
      <c r="K235" s="576"/>
      <c r="L235" s="595"/>
      <c r="M235" s="581"/>
      <c r="N235" s="582"/>
      <c r="O235" s="612"/>
      <c r="P235" s="605">
        <v>5.0000000000000001E-3</v>
      </c>
      <c r="Q235" s="605">
        <v>5.0000000000000001E-3</v>
      </c>
    </row>
    <row r="236" spans="1:17" ht="15.75" customHeight="1" x14ac:dyDescent="0.25">
      <c r="A236">
        <v>1027</v>
      </c>
      <c r="B236" s="108" t="s">
        <v>372</v>
      </c>
      <c r="C236" s="564" t="s">
        <v>11</v>
      </c>
      <c r="D236" s="569" t="s">
        <v>62</v>
      </c>
      <c r="E236" s="558" t="s">
        <v>19</v>
      </c>
      <c r="F236" s="559" t="s">
        <v>20</v>
      </c>
      <c r="G236" s="622"/>
      <c r="H236" s="600"/>
      <c r="I236" s="600"/>
      <c r="J236" s="600"/>
      <c r="K236" s="602">
        <v>1.4999999999999999E-2</v>
      </c>
      <c r="L236" s="600"/>
      <c r="M236" s="600"/>
      <c r="N236" s="601"/>
      <c r="O236" s="561"/>
      <c r="P236" s="622"/>
      <c r="Q236" s="563"/>
    </row>
    <row r="237" spans="1:17" ht="15.75" customHeight="1" x14ac:dyDescent="0.25">
      <c r="A237">
        <v>6024</v>
      </c>
      <c r="B237" s="115" t="s">
        <v>377</v>
      </c>
      <c r="C237" s="595" t="s">
        <v>17</v>
      </c>
      <c r="D237" s="569" t="s">
        <v>62</v>
      </c>
      <c r="E237" s="558" t="s">
        <v>19</v>
      </c>
      <c r="F237" s="559" t="s">
        <v>20</v>
      </c>
      <c r="G237" s="581"/>
      <c r="H237" s="570">
        <v>5.0000000000000001E-3</v>
      </c>
      <c r="I237" s="571">
        <v>5.0000000000000001E-3</v>
      </c>
      <c r="J237" s="575"/>
      <c r="K237" s="570">
        <v>5.0000000000000001E-3</v>
      </c>
      <c r="L237" s="581"/>
      <c r="M237" s="575"/>
      <c r="N237" s="572"/>
      <c r="O237" s="582"/>
      <c r="P237" s="611">
        <v>5.0000000000000001E-3</v>
      </c>
      <c r="Q237" s="582"/>
    </row>
    <row r="238" spans="1:17" ht="15.75" customHeight="1" x14ac:dyDescent="0.25">
      <c r="A238" s="89">
        <v>7017</v>
      </c>
      <c r="B238" s="116" t="s">
        <v>378</v>
      </c>
      <c r="C238" s="595" t="s">
        <v>11</v>
      </c>
      <c r="D238" s="583" t="s">
        <v>62</v>
      </c>
      <c r="E238" s="584" t="s">
        <v>19</v>
      </c>
      <c r="F238" s="585" t="s">
        <v>20</v>
      </c>
      <c r="G238" s="581"/>
      <c r="H238" s="581"/>
      <c r="I238" s="571">
        <v>1E-4</v>
      </c>
      <c r="J238" s="575"/>
      <c r="K238" s="581"/>
      <c r="L238" s="581"/>
      <c r="M238" s="575"/>
      <c r="N238" s="572"/>
      <c r="O238" s="582"/>
      <c r="P238" s="611"/>
      <c r="Q238" s="611"/>
    </row>
    <row r="239" spans="1:17" ht="15.75" customHeight="1" x14ac:dyDescent="0.25">
      <c r="A239" s="93">
        <v>8023</v>
      </c>
      <c r="B239" s="117" t="s">
        <v>379</v>
      </c>
      <c r="C239" s="595" t="s">
        <v>9</v>
      </c>
      <c r="D239" s="583" t="s">
        <v>62</v>
      </c>
      <c r="E239" s="558" t="s">
        <v>19</v>
      </c>
      <c r="F239" s="559" t="s">
        <v>20</v>
      </c>
      <c r="G239" s="581"/>
      <c r="H239" s="581"/>
      <c r="I239" s="575"/>
      <c r="J239" s="575"/>
      <c r="K239" s="570">
        <v>5.0000000000000001E-3</v>
      </c>
      <c r="L239" s="581"/>
      <c r="M239" s="575"/>
      <c r="N239" s="572"/>
      <c r="O239" s="579"/>
      <c r="P239" s="611"/>
      <c r="Q239" s="579"/>
    </row>
    <row r="240" spans="1:17" ht="15.75" customHeight="1" x14ac:dyDescent="0.25">
      <c r="A240">
        <v>9022</v>
      </c>
      <c r="B240" s="118" t="s">
        <v>380</v>
      </c>
      <c r="C240" s="595" t="s">
        <v>17</v>
      </c>
      <c r="D240" s="621" t="s">
        <v>62</v>
      </c>
      <c r="E240" s="558" t="s">
        <v>19</v>
      </c>
      <c r="F240" s="559" t="s">
        <v>20</v>
      </c>
      <c r="G240" s="581"/>
      <c r="H240" s="581"/>
      <c r="I240" s="575"/>
      <c r="J240" s="571"/>
      <c r="K240" s="570"/>
      <c r="L240" s="570"/>
      <c r="M240" s="571"/>
      <c r="N240" s="572"/>
      <c r="O240" s="563"/>
      <c r="P240" s="623"/>
      <c r="Q240" s="563">
        <v>5.0000000000000001E-3</v>
      </c>
    </row>
    <row r="241" spans="1:17" ht="15.75" customHeight="1" x14ac:dyDescent="0.25">
      <c r="A241">
        <v>10017</v>
      </c>
      <c r="B241" s="106" t="s">
        <v>304</v>
      </c>
      <c r="C241" s="595" t="s">
        <v>17</v>
      </c>
      <c r="D241" s="583" t="s">
        <v>62</v>
      </c>
      <c r="E241" s="558" t="s">
        <v>19</v>
      </c>
      <c r="F241" s="559" t="s">
        <v>20</v>
      </c>
      <c r="G241" s="581"/>
      <c r="H241" s="581"/>
      <c r="I241" s="575"/>
      <c r="J241" s="575"/>
      <c r="K241" s="570">
        <v>5.0000000000000001E-3</v>
      </c>
      <c r="L241" s="570">
        <v>3.5000000000000003E-2</v>
      </c>
      <c r="M241" s="575"/>
      <c r="N241" s="572"/>
      <c r="O241" s="582"/>
      <c r="P241" s="579"/>
      <c r="Q241" s="582"/>
    </row>
    <row r="242" spans="1:17" ht="15.75" customHeight="1" x14ac:dyDescent="0.25">
      <c r="A242">
        <v>11016</v>
      </c>
      <c r="B242" s="107" t="s">
        <v>306</v>
      </c>
      <c r="C242" s="595" t="s">
        <v>11</v>
      </c>
      <c r="D242" s="595" t="s">
        <v>62</v>
      </c>
      <c r="E242" s="558" t="s">
        <v>19</v>
      </c>
      <c r="F242" s="559" t="s">
        <v>20</v>
      </c>
      <c r="G242" s="570">
        <v>5.0000000000000001E-3</v>
      </c>
      <c r="H242" s="570">
        <v>1.4999999999999999E-2</v>
      </c>
      <c r="I242" s="571">
        <v>5.0000000000000001E-3</v>
      </c>
      <c r="J242" s="575"/>
      <c r="K242" s="570">
        <v>5.0000000000000001E-3</v>
      </c>
      <c r="L242" s="570">
        <v>3.5000000000000003E-2</v>
      </c>
      <c r="M242" s="571">
        <v>5.0000000000000001E-3</v>
      </c>
      <c r="N242" s="572">
        <v>5.0000000000000001E-3</v>
      </c>
      <c r="O242" s="573"/>
      <c r="P242" s="573"/>
      <c r="Q242" s="573"/>
    </row>
    <row r="243" spans="1:17" ht="15.75" customHeight="1" x14ac:dyDescent="0.25">
      <c r="A243">
        <v>11017</v>
      </c>
      <c r="B243" s="107" t="s">
        <v>306</v>
      </c>
      <c r="C243" s="595" t="s">
        <v>11</v>
      </c>
      <c r="D243" s="595" t="s">
        <v>62</v>
      </c>
      <c r="E243" s="558" t="s">
        <v>19</v>
      </c>
      <c r="F243" s="559" t="s">
        <v>20</v>
      </c>
      <c r="G243" s="581"/>
      <c r="H243" s="570">
        <v>5.0000000000000001E-3</v>
      </c>
      <c r="I243" s="571">
        <v>5.0000000000000001E-3</v>
      </c>
      <c r="J243" s="575"/>
      <c r="K243" s="570">
        <v>5.0000000000000001E-3</v>
      </c>
      <c r="L243" s="581"/>
      <c r="M243" s="571">
        <v>5.0000000000000001E-3</v>
      </c>
      <c r="N243" s="572">
        <v>5.0000000000000001E-3</v>
      </c>
      <c r="O243" s="573"/>
      <c r="P243" s="573"/>
      <c r="Q243" s="573"/>
    </row>
    <row r="244" spans="1:17" ht="15.75" customHeight="1" x14ac:dyDescent="0.25">
      <c r="A244">
        <v>11018</v>
      </c>
      <c r="B244" s="107" t="s">
        <v>306</v>
      </c>
      <c r="C244" s="595" t="s">
        <v>11</v>
      </c>
      <c r="D244" s="581" t="s">
        <v>62</v>
      </c>
      <c r="E244" s="558" t="s">
        <v>19</v>
      </c>
      <c r="F244" s="559" t="s">
        <v>20</v>
      </c>
      <c r="G244" s="581"/>
      <c r="H244" s="564"/>
      <c r="I244" s="571">
        <v>5.0000000000000001E-3</v>
      </c>
      <c r="J244" s="575"/>
      <c r="K244" s="581"/>
      <c r="L244" s="581"/>
      <c r="M244" s="571">
        <v>5.0000000000000001E-3</v>
      </c>
      <c r="N244" s="572">
        <v>5.0000000000000001E-3</v>
      </c>
      <c r="O244" s="573"/>
      <c r="P244" s="573"/>
      <c r="Q244" s="573"/>
    </row>
    <row r="245" spans="1:17" ht="15.75" customHeight="1" x14ac:dyDescent="0.25">
      <c r="A245">
        <v>1028</v>
      </c>
      <c r="B245" s="108" t="s">
        <v>372</v>
      </c>
      <c r="C245" s="564" t="s">
        <v>11</v>
      </c>
      <c r="D245" s="569" t="s">
        <v>63</v>
      </c>
      <c r="E245" s="558" t="s">
        <v>19</v>
      </c>
      <c r="F245" s="559" t="s">
        <v>20</v>
      </c>
      <c r="G245" s="602">
        <v>1E-4</v>
      </c>
      <c r="H245" s="600"/>
      <c r="I245" s="600"/>
      <c r="J245" s="600"/>
      <c r="K245" s="602">
        <v>5.0000000000000001E-3</v>
      </c>
      <c r="L245" s="600"/>
      <c r="M245" s="600"/>
      <c r="N245" s="601"/>
      <c r="O245" s="561"/>
      <c r="P245" s="634"/>
      <c r="Q245" s="619"/>
    </row>
    <row r="246" spans="1:17" ht="15.75" customHeight="1" x14ac:dyDescent="0.25">
      <c r="A246">
        <v>1029</v>
      </c>
      <c r="B246" s="108" t="s">
        <v>372</v>
      </c>
      <c r="C246" s="564" t="s">
        <v>11</v>
      </c>
      <c r="D246" s="569" t="s">
        <v>64</v>
      </c>
      <c r="E246" s="558" t="s">
        <v>19</v>
      </c>
      <c r="F246" s="559" t="s">
        <v>20</v>
      </c>
      <c r="G246" s="602">
        <v>1E-4</v>
      </c>
      <c r="H246" s="600"/>
      <c r="I246" s="600"/>
      <c r="J246" s="600"/>
      <c r="K246" s="602">
        <v>5.0000000000000001E-3</v>
      </c>
      <c r="L246" s="600"/>
      <c r="M246" s="600"/>
      <c r="N246" s="601"/>
      <c r="O246" s="561"/>
      <c r="P246" s="622"/>
      <c r="Q246" s="563"/>
    </row>
    <row r="247" spans="1:17" ht="15.75" customHeight="1" x14ac:dyDescent="0.25">
      <c r="A247">
        <v>1030</v>
      </c>
      <c r="B247" s="108" t="s">
        <v>372</v>
      </c>
      <c r="C247" s="564" t="s">
        <v>11</v>
      </c>
      <c r="D247" s="569" t="s">
        <v>65</v>
      </c>
      <c r="E247" s="558" t="s">
        <v>19</v>
      </c>
      <c r="F247" s="559" t="s">
        <v>20</v>
      </c>
      <c r="G247" s="600"/>
      <c r="H247" s="600"/>
      <c r="I247" s="600"/>
      <c r="J247" s="600"/>
      <c r="K247" s="602">
        <v>1.4999999999999999E-2</v>
      </c>
      <c r="L247" s="600"/>
      <c r="M247" s="600"/>
      <c r="N247" s="601"/>
      <c r="O247" s="561"/>
      <c r="P247" s="622"/>
      <c r="Q247" s="563"/>
    </row>
    <row r="248" spans="1:17" ht="15.75" customHeight="1" x14ac:dyDescent="0.25">
      <c r="A248">
        <v>1031</v>
      </c>
      <c r="B248" s="108" t="s">
        <v>372</v>
      </c>
      <c r="C248" s="564" t="s">
        <v>11</v>
      </c>
      <c r="D248" s="583" t="s">
        <v>66</v>
      </c>
      <c r="E248" s="558">
        <v>2</v>
      </c>
      <c r="F248" s="559" t="s">
        <v>21</v>
      </c>
      <c r="G248" s="600"/>
      <c r="H248" s="600"/>
      <c r="I248" s="600"/>
      <c r="J248" s="600"/>
      <c r="K248" s="602">
        <v>5.0000000000000001E-3</v>
      </c>
      <c r="L248" s="600"/>
      <c r="M248" s="602">
        <v>5.0000000000000001E-3</v>
      </c>
      <c r="N248" s="601">
        <v>5.0000000000000001E-3</v>
      </c>
      <c r="O248" s="561"/>
      <c r="P248" s="622">
        <v>5.0000000000000001E-3</v>
      </c>
      <c r="Q248" s="563">
        <v>5.0000000000000001E-3</v>
      </c>
    </row>
    <row r="249" spans="1:17" ht="15.75" customHeight="1" x14ac:dyDescent="0.2">
      <c r="A249">
        <v>2030</v>
      </c>
      <c r="B249" s="110" t="s">
        <v>373</v>
      </c>
      <c r="C249" s="564" t="s">
        <v>17</v>
      </c>
      <c r="D249" s="564" t="s">
        <v>66</v>
      </c>
      <c r="E249" s="565">
        <v>2</v>
      </c>
      <c r="F249" s="564" t="s">
        <v>21</v>
      </c>
      <c r="G249" s="563"/>
      <c r="H249" s="563"/>
      <c r="I249" s="563"/>
      <c r="J249" s="563">
        <v>5.0000000000000001E-3</v>
      </c>
      <c r="K249" s="563">
        <v>5.0000000000000001E-3</v>
      </c>
      <c r="L249" s="563">
        <v>5.0000000000000001E-3</v>
      </c>
      <c r="M249" s="563">
        <v>5.0000000000000001E-3</v>
      </c>
      <c r="N249" s="563">
        <v>1.4999999999999999E-2</v>
      </c>
      <c r="O249" s="563"/>
      <c r="P249" s="563">
        <v>5.0000000000000001E-3</v>
      </c>
      <c r="Q249" s="567">
        <v>5.0000000000000001E-3</v>
      </c>
    </row>
    <row r="250" spans="1:17" ht="15.75" customHeight="1" x14ac:dyDescent="0.25">
      <c r="A250">
        <v>4019</v>
      </c>
      <c r="B250" s="112" t="s">
        <v>375</v>
      </c>
      <c r="C250" s="595" t="s">
        <v>11</v>
      </c>
      <c r="D250" s="569" t="s">
        <v>66</v>
      </c>
      <c r="E250" s="558">
        <v>2</v>
      </c>
      <c r="F250" s="559" t="s">
        <v>21</v>
      </c>
      <c r="G250" s="581"/>
      <c r="H250" s="581"/>
      <c r="I250" s="571">
        <v>1E-4</v>
      </c>
      <c r="J250" s="575"/>
      <c r="K250" s="581"/>
      <c r="L250" s="570">
        <v>5.0000000000000001E-3</v>
      </c>
      <c r="M250" s="571">
        <v>1E-4</v>
      </c>
      <c r="N250" s="572">
        <v>3.5000000000000003E-2</v>
      </c>
      <c r="O250" s="573">
        <v>5.0000000000000001E-3</v>
      </c>
      <c r="P250" s="567">
        <v>5.0000000000000001E-3</v>
      </c>
      <c r="Q250" s="567">
        <v>5.0000000000000001E-3</v>
      </c>
    </row>
    <row r="251" spans="1:17" ht="15.75" customHeight="1" x14ac:dyDescent="0.25">
      <c r="A251">
        <v>5021</v>
      </c>
      <c r="B251" s="113" t="s">
        <v>376</v>
      </c>
      <c r="C251" s="595" t="s">
        <v>9</v>
      </c>
      <c r="D251" s="559" t="s">
        <v>66</v>
      </c>
      <c r="E251" s="558">
        <v>2</v>
      </c>
      <c r="F251" s="559" t="s">
        <v>21</v>
      </c>
      <c r="G251" s="581"/>
      <c r="H251" s="570"/>
      <c r="I251" s="571"/>
      <c r="J251" s="571"/>
      <c r="K251" s="570"/>
      <c r="L251" s="570"/>
      <c r="M251" s="571"/>
      <c r="N251" s="572"/>
      <c r="O251" s="579">
        <v>5.0000000000000001E-3</v>
      </c>
      <c r="P251" s="611">
        <v>5.0000000000000001E-3</v>
      </c>
      <c r="Q251" s="579"/>
    </row>
    <row r="252" spans="1:17" ht="15.75" customHeight="1" x14ac:dyDescent="0.25">
      <c r="A252">
        <v>6025</v>
      </c>
      <c r="B252" s="115" t="s">
        <v>377</v>
      </c>
      <c r="C252" s="595" t="s">
        <v>17</v>
      </c>
      <c r="D252" s="569" t="s">
        <v>66</v>
      </c>
      <c r="E252" s="558">
        <v>2</v>
      </c>
      <c r="F252" s="559" t="s">
        <v>21</v>
      </c>
      <c r="G252" s="581"/>
      <c r="H252" s="581"/>
      <c r="I252" s="575"/>
      <c r="J252" s="571">
        <v>5.0000000000000001E-3</v>
      </c>
      <c r="K252" s="581"/>
      <c r="L252" s="570">
        <v>5.0000000000000001E-3</v>
      </c>
      <c r="M252" s="571">
        <v>5.0000000000000001E-3</v>
      </c>
      <c r="N252" s="572">
        <v>5.0000000000000001E-3</v>
      </c>
      <c r="O252" s="582">
        <v>5.0000000000000001E-3</v>
      </c>
      <c r="P252" s="611">
        <v>5.0000000000000001E-3</v>
      </c>
      <c r="Q252" s="582">
        <v>5.0000000000000001E-3</v>
      </c>
    </row>
    <row r="253" spans="1:17" ht="15.75" customHeight="1" x14ac:dyDescent="0.25">
      <c r="A253" s="89">
        <v>7018</v>
      </c>
      <c r="B253" s="116" t="s">
        <v>378</v>
      </c>
      <c r="C253" s="595" t="s">
        <v>11</v>
      </c>
      <c r="D253" s="583" t="s">
        <v>66</v>
      </c>
      <c r="E253" s="584">
        <v>2</v>
      </c>
      <c r="F253" s="585" t="s">
        <v>21</v>
      </c>
      <c r="G253" s="581"/>
      <c r="H253" s="581"/>
      <c r="I253" s="575"/>
      <c r="J253" s="571">
        <v>5.0000000000000001E-3</v>
      </c>
      <c r="K253" s="581"/>
      <c r="L253" s="581"/>
      <c r="M253" s="575"/>
      <c r="N253" s="572">
        <v>5.0000000000000001E-3</v>
      </c>
      <c r="O253" s="582">
        <v>5.0000000000000001E-3</v>
      </c>
      <c r="P253" s="611">
        <v>5.0000000000000001E-3</v>
      </c>
      <c r="Q253" s="611">
        <v>5.0000000000000001E-3</v>
      </c>
    </row>
    <row r="254" spans="1:17" ht="15.75" customHeight="1" x14ac:dyDescent="0.25">
      <c r="A254" s="93">
        <v>8024</v>
      </c>
      <c r="B254" s="117" t="s">
        <v>379</v>
      </c>
      <c r="C254" s="595" t="s">
        <v>9</v>
      </c>
      <c r="D254" s="569" t="s">
        <v>66</v>
      </c>
      <c r="E254" s="558">
        <v>2</v>
      </c>
      <c r="F254" s="559" t="s">
        <v>21</v>
      </c>
      <c r="G254" s="581"/>
      <c r="H254" s="581"/>
      <c r="I254" s="575"/>
      <c r="J254" s="575"/>
      <c r="K254" s="570">
        <v>5.0000000000000001E-3</v>
      </c>
      <c r="L254" s="581"/>
      <c r="M254" s="571">
        <v>5.0000000000000001E-3</v>
      </c>
      <c r="N254" s="572"/>
      <c r="O254" s="579"/>
      <c r="P254" s="611">
        <v>5.0000000000000001E-3</v>
      </c>
      <c r="Q254" s="579">
        <v>5.0000000000000001E-3</v>
      </c>
    </row>
    <row r="255" spans="1:17" ht="15.75" customHeight="1" x14ac:dyDescent="0.25">
      <c r="A255">
        <v>9023</v>
      </c>
      <c r="B255" s="118" t="s">
        <v>380</v>
      </c>
      <c r="C255" s="595" t="s">
        <v>17</v>
      </c>
      <c r="D255" s="569" t="s">
        <v>66</v>
      </c>
      <c r="E255" s="558">
        <v>2</v>
      </c>
      <c r="F255" s="559" t="s">
        <v>21</v>
      </c>
      <c r="G255" s="581"/>
      <c r="H255" s="581"/>
      <c r="I255" s="571">
        <v>1E-4</v>
      </c>
      <c r="J255" s="571">
        <v>1.4999999999999999E-2</v>
      </c>
      <c r="K255" s="570">
        <v>5.0000000000000001E-3</v>
      </c>
      <c r="L255" s="570">
        <v>1.4999999999999999E-2</v>
      </c>
      <c r="M255" s="571">
        <v>3.5000000000000003E-2</v>
      </c>
      <c r="N255" s="572">
        <v>3.5000000000000003E-2</v>
      </c>
      <c r="O255" s="563">
        <v>5.0000000000000001E-3</v>
      </c>
      <c r="P255" s="623">
        <v>7.4999999999999997E-2</v>
      </c>
      <c r="Q255" s="563">
        <v>1.4999999999999999E-2</v>
      </c>
    </row>
    <row r="256" spans="1:17" ht="15.75" customHeight="1" x14ac:dyDescent="0.25">
      <c r="A256">
        <v>10018</v>
      </c>
      <c r="B256" s="106" t="s">
        <v>304</v>
      </c>
      <c r="C256" s="595" t="s">
        <v>17</v>
      </c>
      <c r="D256" s="569" t="s">
        <v>66</v>
      </c>
      <c r="E256" s="558">
        <v>2</v>
      </c>
      <c r="F256" s="559" t="s">
        <v>21</v>
      </c>
      <c r="G256" s="581"/>
      <c r="H256" s="581"/>
      <c r="I256" s="575"/>
      <c r="J256" s="571">
        <v>1E-4</v>
      </c>
      <c r="K256" s="581"/>
      <c r="L256" s="581"/>
      <c r="M256" s="571">
        <v>5.0000000000000001E-3</v>
      </c>
      <c r="N256" s="572">
        <v>1.4999999999999999E-2</v>
      </c>
      <c r="O256" s="582">
        <v>5.0000000000000001E-3</v>
      </c>
      <c r="P256" s="579">
        <v>1.4999999999999999E-2</v>
      </c>
      <c r="Q256" s="582">
        <v>1.4999999999999999E-2</v>
      </c>
    </row>
    <row r="257" spans="1:17" ht="15.75" customHeight="1" x14ac:dyDescent="0.25">
      <c r="A257">
        <v>12013</v>
      </c>
      <c r="B257" s="73" t="s">
        <v>221</v>
      </c>
      <c r="C257" s="595" t="s">
        <v>222</v>
      </c>
      <c r="D257" s="588" t="s">
        <v>66</v>
      </c>
      <c r="E257" s="558">
        <v>2</v>
      </c>
      <c r="F257" s="559" t="s">
        <v>21</v>
      </c>
      <c r="G257" s="581"/>
      <c r="H257" s="581"/>
      <c r="I257" s="604"/>
      <c r="J257" s="575"/>
      <c r="K257" s="576"/>
      <c r="L257" s="595"/>
      <c r="M257" s="581"/>
      <c r="N257" s="582"/>
      <c r="O257" s="612">
        <v>5.0000000000000001E-3</v>
      </c>
      <c r="P257" s="605">
        <v>5.0000000000000001E-3</v>
      </c>
      <c r="Q257" s="605">
        <v>0.17499999999999999</v>
      </c>
    </row>
    <row r="258" spans="1:17" ht="15.75" customHeight="1" x14ac:dyDescent="0.25">
      <c r="A258">
        <v>3023</v>
      </c>
      <c r="B258" s="111" t="s">
        <v>374</v>
      </c>
      <c r="C258" s="595" t="s">
        <v>9</v>
      </c>
      <c r="D258" s="569" t="s">
        <v>162</v>
      </c>
      <c r="E258" s="558">
        <v>8</v>
      </c>
      <c r="F258" s="559" t="s">
        <v>21</v>
      </c>
      <c r="G258" s="581"/>
      <c r="H258" s="581"/>
      <c r="I258" s="575"/>
      <c r="J258" s="575"/>
      <c r="K258" s="570">
        <v>5.0000000000000001E-3</v>
      </c>
      <c r="L258" s="581"/>
      <c r="M258" s="575"/>
      <c r="N258" s="572"/>
      <c r="O258" s="573"/>
      <c r="P258" s="567"/>
      <c r="Q258" s="567"/>
    </row>
    <row r="259" spans="1:17" ht="15.75" customHeight="1" x14ac:dyDescent="0.25">
      <c r="A259">
        <v>5022</v>
      </c>
      <c r="B259" s="113" t="s">
        <v>376</v>
      </c>
      <c r="C259" s="595" t="s">
        <v>9</v>
      </c>
      <c r="D259" s="569" t="s">
        <v>162</v>
      </c>
      <c r="E259" s="558">
        <v>8</v>
      </c>
      <c r="F259" s="559" t="s">
        <v>21</v>
      </c>
      <c r="G259" s="581"/>
      <c r="H259" s="581"/>
      <c r="I259" s="575"/>
      <c r="J259" s="575"/>
      <c r="K259" s="581"/>
      <c r="L259" s="581"/>
      <c r="M259" s="571">
        <v>5.0000000000000001E-3</v>
      </c>
      <c r="N259" s="572">
        <v>5.0000000000000001E-3</v>
      </c>
      <c r="O259" s="579"/>
      <c r="P259" s="611">
        <v>5.0000000000000001E-3</v>
      </c>
      <c r="Q259" s="579"/>
    </row>
    <row r="260" spans="1:17" ht="15.75" customHeight="1" x14ac:dyDescent="0.25">
      <c r="A260" s="93">
        <v>8025</v>
      </c>
      <c r="B260" s="117" t="s">
        <v>379</v>
      </c>
      <c r="C260" s="595" t="s">
        <v>9</v>
      </c>
      <c r="D260" s="569" t="s">
        <v>162</v>
      </c>
      <c r="E260" s="558">
        <v>8</v>
      </c>
      <c r="F260" s="559" t="s">
        <v>21</v>
      </c>
      <c r="G260" s="570">
        <v>5.0000000000000001E-3</v>
      </c>
      <c r="H260" s="570">
        <v>1.4999999999999999E-2</v>
      </c>
      <c r="I260" s="571">
        <v>5.0000000000000001E-3</v>
      </c>
      <c r="J260" s="571">
        <v>5.0000000000000001E-3</v>
      </c>
      <c r="K260" s="581"/>
      <c r="L260" s="581"/>
      <c r="M260" s="571">
        <v>5.0000000000000001E-3</v>
      </c>
      <c r="N260" s="572">
        <v>5.0000000000000001E-3</v>
      </c>
      <c r="O260" s="579">
        <v>5.0000000000000001E-3</v>
      </c>
      <c r="P260" s="611">
        <v>1E-4</v>
      </c>
      <c r="Q260" s="636"/>
    </row>
    <row r="261" spans="1:17" ht="15.75" customHeight="1" x14ac:dyDescent="0.25">
      <c r="A261">
        <v>10019</v>
      </c>
      <c r="B261" s="106" t="s">
        <v>304</v>
      </c>
      <c r="C261" s="595" t="s">
        <v>17</v>
      </c>
      <c r="D261" s="603" t="s">
        <v>386</v>
      </c>
      <c r="E261" s="558">
        <v>7</v>
      </c>
      <c r="F261" s="559" t="s">
        <v>40</v>
      </c>
      <c r="G261" s="581"/>
      <c r="H261" s="581"/>
      <c r="I261" s="575"/>
      <c r="J261" s="571"/>
      <c r="K261" s="581"/>
      <c r="L261" s="581"/>
      <c r="M261" s="571"/>
      <c r="N261" s="572"/>
      <c r="O261" s="582"/>
      <c r="P261" s="579">
        <v>1E-4</v>
      </c>
      <c r="Q261" s="582"/>
    </row>
    <row r="262" spans="1:17" ht="15.75" customHeight="1" x14ac:dyDescent="0.25">
      <c r="A262">
        <v>11019</v>
      </c>
      <c r="B262" s="107" t="s">
        <v>306</v>
      </c>
      <c r="C262" s="595" t="s">
        <v>11</v>
      </c>
      <c r="D262" s="621" t="s">
        <v>386</v>
      </c>
      <c r="E262" s="558">
        <v>7</v>
      </c>
      <c r="F262" s="559" t="s">
        <v>40</v>
      </c>
      <c r="G262" s="581"/>
      <c r="H262" s="570">
        <v>7.4999999999999997E-2</v>
      </c>
      <c r="I262" s="571">
        <v>5.0000000000000001E-3</v>
      </c>
      <c r="J262" s="575"/>
      <c r="K262" s="581"/>
      <c r="L262" s="581"/>
      <c r="M262" s="571">
        <v>5.0000000000000001E-3</v>
      </c>
      <c r="N262" s="572">
        <v>5.0000000000000001E-3</v>
      </c>
      <c r="O262" s="573">
        <v>3.5000000000000003E-2</v>
      </c>
      <c r="P262" s="573">
        <v>1.4999999999999999E-2</v>
      </c>
      <c r="Q262" s="573">
        <v>5.0000000000000001E-3</v>
      </c>
    </row>
    <row r="263" spans="1:17" ht="15.75" customHeight="1" x14ac:dyDescent="0.25">
      <c r="A263">
        <v>1032</v>
      </c>
      <c r="B263" s="108" t="s">
        <v>372</v>
      </c>
      <c r="C263" s="564" t="s">
        <v>11</v>
      </c>
      <c r="D263" s="569" t="s">
        <v>68</v>
      </c>
      <c r="E263" s="558">
        <v>5</v>
      </c>
      <c r="F263" s="559" t="s">
        <v>36</v>
      </c>
      <c r="G263" s="602">
        <v>1.4999999999999999E-2</v>
      </c>
      <c r="H263" s="602">
        <v>1E-4</v>
      </c>
      <c r="I263" s="600"/>
      <c r="J263" s="600"/>
      <c r="K263" s="600"/>
      <c r="L263" s="600"/>
      <c r="M263" s="600"/>
      <c r="N263" s="601"/>
      <c r="O263" s="561"/>
      <c r="P263" s="622"/>
      <c r="Q263" s="563"/>
    </row>
    <row r="264" spans="1:17" ht="15.75" customHeight="1" x14ac:dyDescent="0.25">
      <c r="A264">
        <v>1033</v>
      </c>
      <c r="B264" s="108" t="s">
        <v>372</v>
      </c>
      <c r="C264" s="564" t="s">
        <v>11</v>
      </c>
      <c r="D264" s="569" t="s">
        <v>69</v>
      </c>
      <c r="E264" s="558">
        <v>5</v>
      </c>
      <c r="F264" s="559" t="s">
        <v>70</v>
      </c>
      <c r="G264" s="602">
        <v>5.0000000000000001E-3</v>
      </c>
      <c r="H264" s="600"/>
      <c r="I264" s="602">
        <v>7.4999999999999997E-2</v>
      </c>
      <c r="J264" s="602">
        <v>5.0000000000000001E-3</v>
      </c>
      <c r="K264" s="602">
        <v>5.0000000000000001E-3</v>
      </c>
      <c r="L264" s="600"/>
      <c r="M264" s="600"/>
      <c r="N264" s="601">
        <v>5.0000000000000001E-3</v>
      </c>
      <c r="O264" s="561">
        <v>5.0000000000000001E-3</v>
      </c>
      <c r="P264" s="622">
        <v>5.0000000000000001E-3</v>
      </c>
      <c r="Q264" s="563">
        <v>1.4999999999999999E-2</v>
      </c>
    </row>
    <row r="265" spans="1:17" ht="15.75" customHeight="1" x14ac:dyDescent="0.25">
      <c r="A265">
        <v>4020</v>
      </c>
      <c r="B265" s="112" t="s">
        <v>375</v>
      </c>
      <c r="C265" s="595" t="s">
        <v>11</v>
      </c>
      <c r="D265" s="583" t="s">
        <v>69</v>
      </c>
      <c r="E265" s="558">
        <v>5</v>
      </c>
      <c r="F265" s="559" t="s">
        <v>70</v>
      </c>
      <c r="G265" s="581"/>
      <c r="H265" s="581"/>
      <c r="I265" s="571">
        <v>1E-4</v>
      </c>
      <c r="J265" s="571">
        <v>5.0000000000000001E-3</v>
      </c>
      <c r="K265" s="570">
        <v>5.0000000000000001E-3</v>
      </c>
      <c r="L265" s="570">
        <v>5.0000000000000001E-3</v>
      </c>
      <c r="M265" s="571">
        <v>1E-4</v>
      </c>
      <c r="N265" s="572"/>
      <c r="O265" s="573"/>
      <c r="P265" s="567"/>
      <c r="Q265" s="567"/>
    </row>
    <row r="266" spans="1:17" ht="15.75" customHeight="1" x14ac:dyDescent="0.25">
      <c r="A266">
        <v>11020</v>
      </c>
      <c r="B266" s="107" t="s">
        <v>306</v>
      </c>
      <c r="C266" s="595" t="s">
        <v>11</v>
      </c>
      <c r="D266" s="595" t="s">
        <v>69</v>
      </c>
      <c r="E266" s="558">
        <v>5</v>
      </c>
      <c r="F266" s="559" t="s">
        <v>70</v>
      </c>
      <c r="G266" s="581"/>
      <c r="H266" s="581"/>
      <c r="I266" s="575"/>
      <c r="J266" s="571">
        <v>1E-4</v>
      </c>
      <c r="K266" s="570">
        <v>5.0000000000000001E-3</v>
      </c>
      <c r="L266" s="570">
        <v>7.4999999999999997E-2</v>
      </c>
      <c r="M266" s="564"/>
      <c r="N266" s="572"/>
      <c r="O266" s="573"/>
      <c r="P266" s="573"/>
      <c r="Q266" s="573"/>
    </row>
    <row r="267" spans="1:17" ht="15.75" customHeight="1" x14ac:dyDescent="0.25">
      <c r="A267">
        <v>1034</v>
      </c>
      <c r="B267" s="108" t="s">
        <v>372</v>
      </c>
      <c r="C267" s="564" t="s">
        <v>11</v>
      </c>
      <c r="D267" s="569" t="s">
        <v>72</v>
      </c>
      <c r="E267" s="558">
        <v>6</v>
      </c>
      <c r="F267" s="559" t="s">
        <v>15</v>
      </c>
      <c r="G267" s="602">
        <v>1E-4</v>
      </c>
      <c r="H267" s="602">
        <v>5.0000000000000001E-3</v>
      </c>
      <c r="I267" s="602">
        <v>7.4999999999999997E-2</v>
      </c>
      <c r="J267" s="602">
        <v>3.5000000000000003E-2</v>
      </c>
      <c r="K267" s="602">
        <v>3.5000000000000003E-2</v>
      </c>
      <c r="L267" s="602">
        <v>1.4999999999999999E-2</v>
      </c>
      <c r="M267" s="602">
        <v>7.4999999999999997E-2</v>
      </c>
      <c r="N267" s="601">
        <v>3.5000000000000003E-2</v>
      </c>
      <c r="O267" s="561">
        <v>3.5000000000000003E-2</v>
      </c>
      <c r="P267" s="622">
        <v>3.5000000000000003E-2</v>
      </c>
      <c r="Q267" s="563">
        <v>1.4999999999999999E-2</v>
      </c>
    </row>
    <row r="268" spans="1:17" ht="15.75" customHeight="1" x14ac:dyDescent="0.25">
      <c r="A268">
        <v>3024</v>
      </c>
      <c r="B268" s="111" t="s">
        <v>374</v>
      </c>
      <c r="C268" s="595" t="s">
        <v>9</v>
      </c>
      <c r="D268" s="564" t="s">
        <v>72</v>
      </c>
      <c r="E268" s="558">
        <v>6</v>
      </c>
      <c r="F268" s="607" t="s">
        <v>15</v>
      </c>
      <c r="G268" s="581"/>
      <c r="H268" s="581"/>
      <c r="I268" s="575"/>
      <c r="J268" s="575"/>
      <c r="K268" s="570"/>
      <c r="L268" s="581"/>
      <c r="M268" s="575"/>
      <c r="N268" s="572"/>
      <c r="O268" s="573"/>
      <c r="P268" s="567"/>
      <c r="Q268" s="567">
        <v>5.0000000000000001E-3</v>
      </c>
    </row>
    <row r="269" spans="1:17" ht="15.75" customHeight="1" x14ac:dyDescent="0.25">
      <c r="A269">
        <v>4021</v>
      </c>
      <c r="B269" s="112" t="s">
        <v>375</v>
      </c>
      <c r="C269" s="595" t="s">
        <v>11</v>
      </c>
      <c r="D269" s="583" t="s">
        <v>72</v>
      </c>
      <c r="E269" s="558">
        <v>6</v>
      </c>
      <c r="F269" s="559" t="s">
        <v>15</v>
      </c>
      <c r="G269" s="570">
        <v>1E-4</v>
      </c>
      <c r="H269" s="570">
        <v>5.0000000000000001E-3</v>
      </c>
      <c r="I269" s="564"/>
      <c r="J269" s="575"/>
      <c r="K269" s="581"/>
      <c r="L269" s="581"/>
      <c r="M269" s="575"/>
      <c r="N269" s="572"/>
      <c r="O269" s="573"/>
      <c r="P269" s="567"/>
      <c r="Q269" s="567"/>
    </row>
    <row r="270" spans="1:17" ht="15.75" customHeight="1" x14ac:dyDescent="0.25">
      <c r="A270">
        <v>9024</v>
      </c>
      <c r="B270" s="118" t="s">
        <v>380</v>
      </c>
      <c r="C270" s="595" t="s">
        <v>17</v>
      </c>
      <c r="D270" s="569" t="s">
        <v>72</v>
      </c>
      <c r="E270" s="558">
        <v>6</v>
      </c>
      <c r="F270" s="607" t="s">
        <v>15</v>
      </c>
      <c r="G270" s="581"/>
      <c r="H270" s="581"/>
      <c r="I270" s="575"/>
      <c r="J270" s="571">
        <v>1E-4</v>
      </c>
      <c r="K270" s="581"/>
      <c r="L270" s="581"/>
      <c r="M270" s="575"/>
      <c r="N270" s="572"/>
      <c r="O270" s="563"/>
      <c r="P270" s="623"/>
      <c r="Q270" s="563"/>
    </row>
    <row r="271" spans="1:17" ht="15.75" customHeight="1" x14ac:dyDescent="0.25">
      <c r="A271">
        <v>10020</v>
      </c>
      <c r="B271" s="106" t="s">
        <v>304</v>
      </c>
      <c r="C271" s="595" t="s">
        <v>17</v>
      </c>
      <c r="D271" s="583" t="s">
        <v>72</v>
      </c>
      <c r="E271" s="558">
        <v>6</v>
      </c>
      <c r="F271" s="607" t="s">
        <v>15</v>
      </c>
      <c r="G271" s="570">
        <v>1E-4</v>
      </c>
      <c r="H271" s="570">
        <v>5.0000000000000001E-3</v>
      </c>
      <c r="I271" s="575"/>
      <c r="J271" s="571">
        <v>1E-4</v>
      </c>
      <c r="K271" s="581"/>
      <c r="L271" s="581"/>
      <c r="M271" s="575"/>
      <c r="N271" s="572"/>
      <c r="O271" s="582"/>
      <c r="P271" s="579"/>
      <c r="Q271" s="582"/>
    </row>
    <row r="272" spans="1:17" ht="15.75" customHeight="1" x14ac:dyDescent="0.25">
      <c r="A272">
        <v>11021</v>
      </c>
      <c r="B272" s="107" t="s">
        <v>306</v>
      </c>
      <c r="C272" s="595" t="s">
        <v>11</v>
      </c>
      <c r="D272" s="581" t="s">
        <v>72</v>
      </c>
      <c r="E272" s="558">
        <v>6</v>
      </c>
      <c r="F272" s="559" t="s">
        <v>15</v>
      </c>
      <c r="G272" s="570">
        <v>0.625</v>
      </c>
      <c r="H272" s="570">
        <v>0.625</v>
      </c>
      <c r="I272" s="571">
        <v>0.625</v>
      </c>
      <c r="J272" s="571">
        <v>0.625</v>
      </c>
      <c r="K272" s="570">
        <v>0.375</v>
      </c>
      <c r="L272" s="570">
        <v>0.375</v>
      </c>
      <c r="M272" s="571">
        <v>0.625</v>
      </c>
      <c r="N272" s="572">
        <v>0.375</v>
      </c>
      <c r="O272" s="573">
        <v>0.375</v>
      </c>
      <c r="P272" s="573">
        <v>0.375</v>
      </c>
      <c r="Q272" s="573">
        <v>0.17499999999999999</v>
      </c>
    </row>
    <row r="273" spans="1:17" ht="15.75" customHeight="1" x14ac:dyDescent="0.25">
      <c r="A273">
        <v>1035</v>
      </c>
      <c r="B273" s="108" t="s">
        <v>372</v>
      </c>
      <c r="C273" s="564" t="s">
        <v>11</v>
      </c>
      <c r="D273" s="569" t="s">
        <v>0</v>
      </c>
      <c r="E273" s="558">
        <v>6</v>
      </c>
      <c r="F273" s="559" t="s">
        <v>21</v>
      </c>
      <c r="G273" s="600"/>
      <c r="H273" s="600"/>
      <c r="I273" s="600"/>
      <c r="J273" s="600"/>
      <c r="K273" s="602">
        <v>5.0000000000000001E-3</v>
      </c>
      <c r="L273" s="602">
        <v>1.4999999999999999E-2</v>
      </c>
      <c r="M273" s="602">
        <v>5.0000000000000001E-3</v>
      </c>
      <c r="N273" s="601">
        <v>1.4999999999999999E-2</v>
      </c>
      <c r="O273" s="561">
        <v>7.4999999999999997E-2</v>
      </c>
      <c r="P273" s="622">
        <v>3.5000000000000003E-2</v>
      </c>
      <c r="Q273" s="563">
        <v>3.5000000000000003E-2</v>
      </c>
    </row>
    <row r="274" spans="1:17" ht="15.75" customHeight="1" x14ac:dyDescent="0.2">
      <c r="A274">
        <v>2031</v>
      </c>
      <c r="B274" s="110" t="s">
        <v>373</v>
      </c>
      <c r="C274" s="564" t="s">
        <v>17</v>
      </c>
      <c r="D274" s="564" t="s">
        <v>0</v>
      </c>
      <c r="E274" s="565">
        <v>6</v>
      </c>
      <c r="F274" s="564" t="s">
        <v>21</v>
      </c>
      <c r="G274" s="563"/>
      <c r="H274" s="563"/>
      <c r="I274" s="563"/>
      <c r="J274" s="563">
        <v>1.4999999999999999E-2</v>
      </c>
      <c r="K274" s="563">
        <v>1.4999999999999999E-2</v>
      </c>
      <c r="L274" s="563">
        <v>1.4999999999999999E-2</v>
      </c>
      <c r="M274" s="563">
        <v>1.4999999999999999E-2</v>
      </c>
      <c r="N274" s="563">
        <v>3.5000000000000003E-2</v>
      </c>
      <c r="O274" s="563"/>
      <c r="P274" s="563">
        <v>7.4999999999999997E-2</v>
      </c>
      <c r="Q274" s="567">
        <v>7.4999999999999997E-2</v>
      </c>
    </row>
    <row r="275" spans="1:17" ht="15.75" customHeight="1" x14ac:dyDescent="0.25">
      <c r="A275">
        <v>4022</v>
      </c>
      <c r="B275" s="112" t="s">
        <v>375</v>
      </c>
      <c r="C275" s="595" t="s">
        <v>11</v>
      </c>
      <c r="D275" s="569" t="s">
        <v>0</v>
      </c>
      <c r="E275" s="558">
        <v>6</v>
      </c>
      <c r="F275" s="559" t="s">
        <v>21</v>
      </c>
      <c r="G275" s="581"/>
      <c r="H275" s="581"/>
      <c r="I275" s="575"/>
      <c r="J275" s="575"/>
      <c r="K275" s="581"/>
      <c r="L275" s="581"/>
      <c r="M275" s="575"/>
      <c r="N275" s="572">
        <v>5.0000000000000001E-3</v>
      </c>
      <c r="O275" s="573">
        <v>5.0000000000000001E-3</v>
      </c>
      <c r="P275" s="567">
        <v>5.0000000000000001E-3</v>
      </c>
      <c r="Q275" s="567">
        <v>5.0000000000000001E-3</v>
      </c>
    </row>
    <row r="276" spans="1:17" ht="15.75" customHeight="1" x14ac:dyDescent="0.25">
      <c r="A276">
        <v>5023</v>
      </c>
      <c r="B276" s="113" t="s">
        <v>376</v>
      </c>
      <c r="C276" s="595" t="s">
        <v>9</v>
      </c>
      <c r="D276" s="569" t="s">
        <v>0</v>
      </c>
      <c r="E276" s="558">
        <v>6</v>
      </c>
      <c r="F276" s="559" t="s">
        <v>21</v>
      </c>
      <c r="G276" s="581"/>
      <c r="H276" s="570">
        <v>5.0000000000000001E-3</v>
      </c>
      <c r="I276" s="575"/>
      <c r="J276" s="571">
        <v>1.4999999999999999E-2</v>
      </c>
      <c r="K276" s="581"/>
      <c r="L276" s="570">
        <v>5.0000000000000001E-3</v>
      </c>
      <c r="M276" s="571">
        <v>5.0000000000000001E-3</v>
      </c>
      <c r="N276" s="572">
        <v>1.4999999999999999E-2</v>
      </c>
      <c r="O276" s="579">
        <v>5.0000000000000001E-3</v>
      </c>
      <c r="P276" s="611">
        <v>5.0000000000000001E-3</v>
      </c>
      <c r="Q276" s="579">
        <v>3.5000000000000003E-2</v>
      </c>
    </row>
    <row r="277" spans="1:17" ht="15.75" customHeight="1" x14ac:dyDescent="0.25">
      <c r="A277">
        <v>6026</v>
      </c>
      <c r="B277" s="115" t="s">
        <v>377</v>
      </c>
      <c r="C277" s="595" t="s">
        <v>17</v>
      </c>
      <c r="D277" s="569" t="s">
        <v>0</v>
      </c>
      <c r="E277" s="558">
        <v>6</v>
      </c>
      <c r="F277" s="559" t="s">
        <v>21</v>
      </c>
      <c r="G277" s="570">
        <v>5.0000000000000001E-3</v>
      </c>
      <c r="H277" s="570">
        <v>1.4999999999999999E-2</v>
      </c>
      <c r="I277" s="571">
        <v>3.5000000000000003E-2</v>
      </c>
      <c r="J277" s="571">
        <v>5.0000000000000001E-3</v>
      </c>
      <c r="K277" s="570">
        <v>3.5000000000000003E-2</v>
      </c>
      <c r="L277" s="570">
        <v>1E-4</v>
      </c>
      <c r="M277" s="571">
        <v>3.5000000000000003E-2</v>
      </c>
      <c r="N277" s="572">
        <v>5.0000000000000001E-3</v>
      </c>
      <c r="O277" s="582">
        <v>1.4999999999999999E-2</v>
      </c>
      <c r="P277" s="637">
        <v>1.4999999999999999E-2</v>
      </c>
      <c r="Q277" s="638">
        <v>3.5000000000000003E-2</v>
      </c>
    </row>
    <row r="278" spans="1:17" ht="15.75" customHeight="1" x14ac:dyDescent="0.25">
      <c r="A278" s="93">
        <v>8026</v>
      </c>
      <c r="B278" s="117" t="s">
        <v>379</v>
      </c>
      <c r="C278" s="595" t="s">
        <v>9</v>
      </c>
      <c r="D278" s="583" t="s">
        <v>0</v>
      </c>
      <c r="E278" s="558">
        <v>6</v>
      </c>
      <c r="F278" s="559" t="s">
        <v>21</v>
      </c>
      <c r="G278" s="581"/>
      <c r="H278" s="581"/>
      <c r="I278" s="571">
        <v>5.0000000000000001E-3</v>
      </c>
      <c r="J278" s="575"/>
      <c r="K278" s="581"/>
      <c r="L278" s="581"/>
      <c r="M278" s="575"/>
      <c r="N278" s="572"/>
      <c r="O278" s="579"/>
      <c r="P278" s="611"/>
      <c r="Q278" s="579"/>
    </row>
    <row r="279" spans="1:17" ht="15.75" customHeight="1" x14ac:dyDescent="0.25">
      <c r="A279">
        <v>9025</v>
      </c>
      <c r="B279" s="118" t="s">
        <v>380</v>
      </c>
      <c r="C279" s="595" t="s">
        <v>17</v>
      </c>
      <c r="D279" s="569" t="s">
        <v>0</v>
      </c>
      <c r="E279" s="558">
        <v>6</v>
      </c>
      <c r="F279" s="559" t="s">
        <v>21</v>
      </c>
      <c r="G279" s="581"/>
      <c r="H279" s="570">
        <v>1.4999999999999999E-2</v>
      </c>
      <c r="I279" s="571">
        <v>5.0000000000000001E-3</v>
      </c>
      <c r="J279" s="571">
        <v>5.0000000000000001E-3</v>
      </c>
      <c r="K279" s="570">
        <v>3.5000000000000003E-2</v>
      </c>
      <c r="L279" s="570">
        <v>3.5000000000000003E-2</v>
      </c>
      <c r="M279" s="571">
        <v>5.0000000000000001E-3</v>
      </c>
      <c r="N279" s="572">
        <v>5.0000000000000001E-3</v>
      </c>
      <c r="O279" s="563">
        <v>5.0000000000000001E-3</v>
      </c>
      <c r="P279" s="623">
        <v>3.5000000000000003E-2</v>
      </c>
      <c r="Q279" s="563"/>
    </row>
    <row r="280" spans="1:17" ht="15.75" customHeight="1" x14ac:dyDescent="0.25">
      <c r="A280">
        <v>10021</v>
      </c>
      <c r="B280" s="106" t="s">
        <v>304</v>
      </c>
      <c r="C280" s="595" t="s">
        <v>17</v>
      </c>
      <c r="D280" s="569" t="s">
        <v>0</v>
      </c>
      <c r="E280" s="558">
        <v>6</v>
      </c>
      <c r="F280" s="559" t="s">
        <v>21</v>
      </c>
      <c r="G280" s="581"/>
      <c r="H280" s="581"/>
      <c r="I280" s="575"/>
      <c r="J280" s="575"/>
      <c r="K280" s="581"/>
      <c r="L280" s="581"/>
      <c r="M280" s="575"/>
      <c r="N280" s="572">
        <v>5.0000000000000001E-3</v>
      </c>
      <c r="O280" s="582"/>
      <c r="P280" s="579">
        <v>1E-4</v>
      </c>
      <c r="Q280" s="582"/>
    </row>
    <row r="281" spans="1:17" ht="15.75" customHeight="1" x14ac:dyDescent="0.25">
      <c r="A281">
        <v>12014</v>
      </c>
      <c r="B281" s="73" t="s">
        <v>221</v>
      </c>
      <c r="C281" s="595" t="s">
        <v>222</v>
      </c>
      <c r="D281" s="569" t="s">
        <v>0</v>
      </c>
      <c r="E281" s="558">
        <v>6</v>
      </c>
      <c r="F281" s="559" t="s">
        <v>21</v>
      </c>
      <c r="G281" s="581"/>
      <c r="H281" s="581"/>
      <c r="I281" s="575"/>
      <c r="J281" s="575"/>
      <c r="K281" s="576"/>
      <c r="L281" s="595"/>
      <c r="M281" s="570">
        <v>0.17499999999999999</v>
      </c>
      <c r="N281" s="582">
        <v>0.17499999999999999</v>
      </c>
      <c r="O281" s="612">
        <v>0.17499999999999999</v>
      </c>
      <c r="P281" s="605">
        <v>0.17499999999999999</v>
      </c>
      <c r="Q281" s="605">
        <v>0.17499999999999999</v>
      </c>
    </row>
    <row r="282" spans="1:17" ht="15.75" customHeight="1" x14ac:dyDescent="0.2">
      <c r="A282">
        <v>2032</v>
      </c>
      <c r="B282" s="110" t="s">
        <v>373</v>
      </c>
      <c r="C282" s="564" t="s">
        <v>17</v>
      </c>
      <c r="D282" s="564" t="s">
        <v>142</v>
      </c>
      <c r="E282" s="565">
        <v>6</v>
      </c>
      <c r="F282" s="564" t="s">
        <v>21</v>
      </c>
      <c r="G282" s="563">
        <v>1E-4</v>
      </c>
      <c r="H282" s="563">
        <v>5.0000000000000001E-3</v>
      </c>
      <c r="I282" s="563">
        <v>1E-4</v>
      </c>
      <c r="J282" s="563"/>
      <c r="K282" s="563"/>
      <c r="L282" s="563"/>
      <c r="M282" s="563">
        <v>5.0000000000000001E-3</v>
      </c>
      <c r="N282" s="563">
        <v>5.0000000000000001E-3</v>
      </c>
      <c r="O282" s="563">
        <v>5.0000000000000001E-3</v>
      </c>
      <c r="P282" s="563">
        <v>5.0000000000000001E-3</v>
      </c>
      <c r="Q282" s="567">
        <v>5.0000000000000001E-3</v>
      </c>
    </row>
    <row r="283" spans="1:17" ht="15.75" customHeight="1" x14ac:dyDescent="0.25">
      <c r="A283">
        <v>3025</v>
      </c>
      <c r="B283" s="111" t="s">
        <v>374</v>
      </c>
      <c r="C283" s="595" t="s">
        <v>9</v>
      </c>
      <c r="D283" s="569" t="s">
        <v>142</v>
      </c>
      <c r="E283" s="558">
        <v>6</v>
      </c>
      <c r="F283" s="559" t="s">
        <v>21</v>
      </c>
      <c r="G283" s="570">
        <v>5.0000000000000001E-3</v>
      </c>
      <c r="H283" s="570">
        <v>5.0000000000000001E-3</v>
      </c>
      <c r="I283" s="571">
        <v>5.0000000000000001E-3</v>
      </c>
      <c r="J283" s="571">
        <v>5.0000000000000001E-3</v>
      </c>
      <c r="K283" s="639">
        <v>1.4999999999999999E-2</v>
      </c>
      <c r="L283" s="570">
        <v>5.0000000000000001E-3</v>
      </c>
      <c r="M283" s="575"/>
      <c r="N283" s="572"/>
      <c r="O283" s="573"/>
      <c r="P283" s="567">
        <v>5.0000000000000001E-3</v>
      </c>
      <c r="Q283" s="567">
        <v>5.0000000000000001E-3</v>
      </c>
    </row>
    <row r="284" spans="1:17" ht="15.75" customHeight="1" x14ac:dyDescent="0.25">
      <c r="A284">
        <v>4023</v>
      </c>
      <c r="B284" s="112" t="s">
        <v>375</v>
      </c>
      <c r="C284" s="595" t="s">
        <v>11</v>
      </c>
      <c r="D284" s="569" t="s">
        <v>142</v>
      </c>
      <c r="E284" s="558">
        <v>6</v>
      </c>
      <c r="F284" s="559" t="s">
        <v>21</v>
      </c>
      <c r="G284" s="581"/>
      <c r="H284" s="581"/>
      <c r="I284" s="571">
        <v>1E-4</v>
      </c>
      <c r="J284" s="575"/>
      <c r="K284" s="570">
        <v>1E-4</v>
      </c>
      <c r="L284" s="570">
        <v>5.0000000000000001E-3</v>
      </c>
      <c r="M284" s="575"/>
      <c r="N284" s="572"/>
      <c r="O284" s="573"/>
      <c r="P284" s="567"/>
      <c r="Q284" s="567"/>
    </row>
    <row r="285" spans="1:17" ht="15.75" customHeight="1" x14ac:dyDescent="0.25">
      <c r="A285">
        <v>5024</v>
      </c>
      <c r="B285" s="113" t="s">
        <v>376</v>
      </c>
      <c r="C285" s="595" t="s">
        <v>9</v>
      </c>
      <c r="D285" s="569" t="s">
        <v>142</v>
      </c>
      <c r="E285" s="558">
        <v>6</v>
      </c>
      <c r="F285" s="559" t="s">
        <v>21</v>
      </c>
      <c r="G285" s="570">
        <v>5.0000000000000001E-3</v>
      </c>
      <c r="H285" s="570">
        <v>5.0000000000000001E-3</v>
      </c>
      <c r="I285" s="571">
        <v>5.0000000000000001E-3</v>
      </c>
      <c r="J285" s="571">
        <v>5.0000000000000001E-3</v>
      </c>
      <c r="K285" s="570">
        <v>5.0000000000000001E-3</v>
      </c>
      <c r="L285" s="570">
        <v>5.0000000000000001E-3</v>
      </c>
      <c r="M285" s="571">
        <v>5.0000000000000001E-3</v>
      </c>
      <c r="N285" s="572">
        <v>5.0000000000000001E-3</v>
      </c>
      <c r="O285" s="579">
        <v>5.0000000000000001E-3</v>
      </c>
      <c r="P285" s="611">
        <v>5.0000000000000001E-3</v>
      </c>
      <c r="Q285" s="579">
        <v>5.0000000000000001E-3</v>
      </c>
    </row>
    <row r="286" spans="1:17" ht="15.75" customHeight="1" x14ac:dyDescent="0.25">
      <c r="A286">
        <v>6027</v>
      </c>
      <c r="B286" s="115" t="s">
        <v>377</v>
      </c>
      <c r="C286" s="595" t="s">
        <v>17</v>
      </c>
      <c r="D286" s="583" t="s">
        <v>142</v>
      </c>
      <c r="E286" s="558">
        <v>6</v>
      </c>
      <c r="F286" s="559" t="s">
        <v>21</v>
      </c>
      <c r="G286" s="581"/>
      <c r="H286" s="581"/>
      <c r="I286" s="571">
        <v>5.0000000000000001E-3</v>
      </c>
      <c r="J286" s="571">
        <v>5.0000000000000001E-3</v>
      </c>
      <c r="K286" s="570">
        <v>5.0000000000000001E-3</v>
      </c>
      <c r="L286" s="570">
        <v>1E-4</v>
      </c>
      <c r="M286" s="571">
        <v>5.0000000000000001E-3</v>
      </c>
      <c r="N286" s="572">
        <v>5.0000000000000001E-3</v>
      </c>
      <c r="O286" s="582">
        <v>5.0000000000000001E-3</v>
      </c>
      <c r="P286" s="611">
        <v>1E-4</v>
      </c>
      <c r="Q286" s="582">
        <v>5.0000000000000001E-3</v>
      </c>
    </row>
    <row r="287" spans="1:17" ht="15.75" customHeight="1" x14ac:dyDescent="0.25">
      <c r="A287" s="89">
        <v>7019</v>
      </c>
      <c r="B287" s="116" t="s">
        <v>378</v>
      </c>
      <c r="C287" s="595" t="s">
        <v>11</v>
      </c>
      <c r="D287" s="583" t="s">
        <v>142</v>
      </c>
      <c r="E287" s="584">
        <v>6</v>
      </c>
      <c r="F287" s="585" t="s">
        <v>21</v>
      </c>
      <c r="G287" s="581"/>
      <c r="H287" s="581"/>
      <c r="I287" s="575"/>
      <c r="J287" s="571">
        <v>1E-4</v>
      </c>
      <c r="K287" s="570">
        <v>1.4999999999999999E-2</v>
      </c>
      <c r="L287" s="581"/>
      <c r="M287" s="571">
        <v>5.0000000000000001E-3</v>
      </c>
      <c r="N287" s="572">
        <v>1E-4</v>
      </c>
      <c r="O287" s="582">
        <v>5.0000000000000001E-3</v>
      </c>
      <c r="P287" s="611">
        <v>5.0000000000000001E-3</v>
      </c>
      <c r="Q287" s="611">
        <v>5.0000000000000001E-3</v>
      </c>
    </row>
    <row r="288" spans="1:17" ht="15.75" customHeight="1" x14ac:dyDescent="0.25">
      <c r="A288" s="93">
        <v>8027</v>
      </c>
      <c r="B288" s="117" t="s">
        <v>379</v>
      </c>
      <c r="C288" s="595" t="s">
        <v>9</v>
      </c>
      <c r="D288" s="569" t="s">
        <v>142</v>
      </c>
      <c r="E288" s="558">
        <v>6</v>
      </c>
      <c r="F288" s="559" t="s">
        <v>21</v>
      </c>
      <c r="G288" s="581"/>
      <c r="H288" s="570">
        <v>5.0000000000000001E-3</v>
      </c>
      <c r="I288" s="571">
        <v>1.4999999999999999E-2</v>
      </c>
      <c r="J288" s="571">
        <v>5.0000000000000001E-3</v>
      </c>
      <c r="K288" s="570">
        <v>1.4999999999999999E-2</v>
      </c>
      <c r="L288" s="570">
        <v>5.0000000000000001E-3</v>
      </c>
      <c r="M288" s="571">
        <v>5.0000000000000001E-3</v>
      </c>
      <c r="N288" s="572">
        <v>5.0000000000000001E-3</v>
      </c>
      <c r="O288" s="579">
        <v>5.0000000000000001E-3</v>
      </c>
      <c r="P288" s="611">
        <v>5.0000000000000001E-3</v>
      </c>
      <c r="Q288" s="579">
        <v>5.0000000000000001E-3</v>
      </c>
    </row>
    <row r="289" spans="1:17" ht="15.75" customHeight="1" x14ac:dyDescent="0.25">
      <c r="A289">
        <v>9026</v>
      </c>
      <c r="B289" s="118" t="s">
        <v>380</v>
      </c>
      <c r="C289" s="595" t="s">
        <v>17</v>
      </c>
      <c r="D289" s="569" t="s">
        <v>142</v>
      </c>
      <c r="E289" s="558">
        <v>6</v>
      </c>
      <c r="F289" s="559" t="s">
        <v>21</v>
      </c>
      <c r="G289" s="570">
        <v>1E-4</v>
      </c>
      <c r="H289" s="570">
        <v>5.0000000000000001E-3</v>
      </c>
      <c r="I289" s="571">
        <v>1E-4</v>
      </c>
      <c r="J289" s="575"/>
      <c r="K289" s="570">
        <v>5.0000000000000001E-3</v>
      </c>
      <c r="L289" s="581"/>
      <c r="M289" s="575"/>
      <c r="N289" s="572">
        <v>5.0000000000000001E-3</v>
      </c>
      <c r="O289" s="563">
        <v>5.0000000000000001E-3</v>
      </c>
      <c r="P289" s="563"/>
      <c r="Q289" s="563"/>
    </row>
    <row r="290" spans="1:17" ht="15.75" customHeight="1" x14ac:dyDescent="0.25">
      <c r="A290">
        <v>10022</v>
      </c>
      <c r="B290" s="106" t="s">
        <v>304</v>
      </c>
      <c r="C290" s="595" t="s">
        <v>17</v>
      </c>
      <c r="D290" s="569" t="s">
        <v>142</v>
      </c>
      <c r="E290" s="558">
        <v>6</v>
      </c>
      <c r="F290" s="559" t="s">
        <v>21</v>
      </c>
      <c r="G290" s="570">
        <v>1E-4</v>
      </c>
      <c r="H290" s="581"/>
      <c r="I290" s="571">
        <v>1E-4</v>
      </c>
      <c r="J290" s="575"/>
      <c r="K290" s="570">
        <v>5.0000000000000001E-3</v>
      </c>
      <c r="L290" s="581"/>
      <c r="M290" s="575"/>
      <c r="N290" s="572">
        <v>5.0000000000000001E-3</v>
      </c>
      <c r="O290" s="582"/>
      <c r="P290" s="579"/>
      <c r="Q290" s="582"/>
    </row>
    <row r="291" spans="1:17" ht="15.75" customHeight="1" x14ac:dyDescent="0.25">
      <c r="A291">
        <v>11022</v>
      </c>
      <c r="B291" s="107" t="s">
        <v>306</v>
      </c>
      <c r="C291" s="595" t="s">
        <v>11</v>
      </c>
      <c r="D291" s="621" t="s">
        <v>142</v>
      </c>
      <c r="E291" s="558">
        <v>6</v>
      </c>
      <c r="F291" s="559" t="s">
        <v>21</v>
      </c>
      <c r="G291" s="570"/>
      <c r="H291" s="570"/>
      <c r="I291" s="571"/>
      <c r="J291" s="571"/>
      <c r="K291" s="570"/>
      <c r="L291" s="570"/>
      <c r="M291" s="571"/>
      <c r="N291" s="572"/>
      <c r="O291" s="573"/>
      <c r="P291" s="573"/>
      <c r="Q291" s="573">
        <v>5.0000000000000001E-3</v>
      </c>
    </row>
    <row r="292" spans="1:17" ht="15.75" customHeight="1" x14ac:dyDescent="0.2">
      <c r="A292">
        <v>2033</v>
      </c>
      <c r="B292" s="110" t="s">
        <v>373</v>
      </c>
      <c r="C292" s="564" t="s">
        <v>17</v>
      </c>
      <c r="D292" s="564" t="s">
        <v>387</v>
      </c>
      <c r="E292" s="565">
        <v>3</v>
      </c>
      <c r="F292" s="564" t="s">
        <v>21</v>
      </c>
      <c r="G292" s="563"/>
      <c r="H292" s="563"/>
      <c r="I292" s="563"/>
      <c r="J292" s="563"/>
      <c r="K292" s="563"/>
      <c r="L292" s="563"/>
      <c r="M292" s="563"/>
      <c r="N292" s="563"/>
      <c r="O292" s="563"/>
      <c r="P292" s="563"/>
      <c r="Q292" s="567">
        <v>5.0000000000000001E-3</v>
      </c>
    </row>
    <row r="293" spans="1:17" ht="15.75" customHeight="1" x14ac:dyDescent="0.25">
      <c r="A293">
        <v>1037</v>
      </c>
      <c r="B293" s="108" t="s">
        <v>372</v>
      </c>
      <c r="C293" s="564" t="s">
        <v>11</v>
      </c>
      <c r="D293" s="569" t="s">
        <v>76</v>
      </c>
      <c r="E293" s="558">
        <v>4</v>
      </c>
      <c r="F293" s="559" t="s">
        <v>13</v>
      </c>
      <c r="G293" s="602">
        <v>1E-4</v>
      </c>
      <c r="H293" s="602">
        <v>5.0000000000000001E-3</v>
      </c>
      <c r="I293" s="602">
        <v>5.0000000000000001E-3</v>
      </c>
      <c r="J293" s="602">
        <v>3.5000000000000003E-2</v>
      </c>
      <c r="K293" s="602">
        <v>1.4999999999999999E-2</v>
      </c>
      <c r="L293" s="600"/>
      <c r="M293" s="602">
        <v>5.0000000000000001E-3</v>
      </c>
      <c r="N293" s="601"/>
      <c r="O293" s="561">
        <v>5.0000000000000001E-3</v>
      </c>
      <c r="P293" s="622">
        <v>1.4999999999999999E-2</v>
      </c>
      <c r="Q293" s="563">
        <v>3.5000000000000003E-2</v>
      </c>
    </row>
    <row r="294" spans="1:17" ht="15.75" customHeight="1" x14ac:dyDescent="0.2">
      <c r="A294">
        <v>2034</v>
      </c>
      <c r="B294" s="110" t="s">
        <v>373</v>
      </c>
      <c r="C294" s="564" t="s">
        <v>17</v>
      </c>
      <c r="D294" s="564" t="s">
        <v>76</v>
      </c>
      <c r="E294" s="565">
        <v>4</v>
      </c>
      <c r="F294" s="564" t="s">
        <v>13</v>
      </c>
      <c r="G294" s="563">
        <v>5.0000000000000001E-3</v>
      </c>
      <c r="H294" s="563">
        <v>5.0000000000000001E-3</v>
      </c>
      <c r="I294" s="563">
        <v>5.0000000000000001E-3</v>
      </c>
      <c r="J294" s="563">
        <v>1.4999999999999999E-2</v>
      </c>
      <c r="K294" s="563">
        <v>1.4999999999999999E-2</v>
      </c>
      <c r="L294" s="563">
        <v>5.0000000000000001E-3</v>
      </c>
      <c r="M294" s="563">
        <v>5.0000000000000001E-3</v>
      </c>
      <c r="N294" s="563"/>
      <c r="O294" s="563"/>
      <c r="P294" s="563">
        <v>5.0000000000000001E-3</v>
      </c>
      <c r="Q294" s="567">
        <v>5.0000000000000001E-3</v>
      </c>
    </row>
    <row r="295" spans="1:17" ht="15.75" customHeight="1" x14ac:dyDescent="0.25">
      <c r="A295">
        <v>3026</v>
      </c>
      <c r="B295" s="111" t="s">
        <v>374</v>
      </c>
      <c r="C295" s="595" t="s">
        <v>9</v>
      </c>
      <c r="D295" s="569" t="s">
        <v>76</v>
      </c>
      <c r="E295" s="558">
        <v>4</v>
      </c>
      <c r="F295" s="559" t="s">
        <v>13</v>
      </c>
      <c r="G295" s="581"/>
      <c r="H295" s="570">
        <v>5.0000000000000001E-3</v>
      </c>
      <c r="I295" s="571">
        <v>5.0000000000000001E-3</v>
      </c>
      <c r="J295" s="571">
        <v>5.0000000000000001E-3</v>
      </c>
      <c r="K295" s="582">
        <v>5.0000000000000001E-3</v>
      </c>
      <c r="L295" s="570">
        <v>5.0000000000000001E-3</v>
      </c>
      <c r="M295" s="571">
        <v>1E-4</v>
      </c>
      <c r="N295" s="572">
        <v>5.0000000000000001E-3</v>
      </c>
      <c r="O295" s="573">
        <v>5.0000000000000001E-3</v>
      </c>
      <c r="P295" s="567">
        <v>5.0000000000000001E-3</v>
      </c>
      <c r="Q295" s="567">
        <v>1.4999999999999999E-2</v>
      </c>
    </row>
    <row r="296" spans="1:17" ht="15.75" customHeight="1" x14ac:dyDescent="0.25">
      <c r="A296">
        <v>4024</v>
      </c>
      <c r="B296" s="112" t="s">
        <v>375</v>
      </c>
      <c r="C296" s="595" t="s">
        <v>11</v>
      </c>
      <c r="D296" s="569" t="s">
        <v>76</v>
      </c>
      <c r="E296" s="558">
        <v>4</v>
      </c>
      <c r="F296" s="559" t="s">
        <v>13</v>
      </c>
      <c r="G296" s="581"/>
      <c r="H296" s="581"/>
      <c r="I296" s="571">
        <v>5.0000000000000001E-3</v>
      </c>
      <c r="J296" s="571">
        <v>3.5000000000000003E-2</v>
      </c>
      <c r="K296" s="570">
        <v>5.0000000000000001E-3</v>
      </c>
      <c r="L296" s="570">
        <v>5.0000000000000001E-3</v>
      </c>
      <c r="M296" s="571">
        <v>1E-4</v>
      </c>
      <c r="N296" s="572"/>
      <c r="O296" s="573">
        <v>1.4999999999999999E-2</v>
      </c>
      <c r="P296" s="567">
        <v>5.0000000000000001E-3</v>
      </c>
      <c r="Q296" s="567">
        <v>1.4999999999999999E-2</v>
      </c>
    </row>
    <row r="297" spans="1:17" ht="15.75" customHeight="1" x14ac:dyDescent="0.25">
      <c r="A297">
        <v>5025</v>
      </c>
      <c r="B297" s="113" t="s">
        <v>376</v>
      </c>
      <c r="C297" s="595" t="s">
        <v>9</v>
      </c>
      <c r="D297" s="583" t="s">
        <v>76</v>
      </c>
      <c r="E297" s="558">
        <v>4</v>
      </c>
      <c r="F297" s="559" t="s">
        <v>13</v>
      </c>
      <c r="G297" s="570">
        <v>5.0000000000000001E-3</v>
      </c>
      <c r="H297" s="570">
        <v>5.0000000000000001E-3</v>
      </c>
      <c r="I297" s="571">
        <v>5.0000000000000001E-3</v>
      </c>
      <c r="J297" s="571">
        <v>5.0000000000000001E-3</v>
      </c>
      <c r="K297" s="570">
        <v>5.0000000000000001E-3</v>
      </c>
      <c r="L297" s="570">
        <v>5.0000000000000001E-3</v>
      </c>
      <c r="M297" s="571">
        <v>5.0000000000000001E-3</v>
      </c>
      <c r="N297" s="572">
        <v>5.0000000000000001E-3</v>
      </c>
      <c r="O297" s="579">
        <v>5.0000000000000001E-3</v>
      </c>
      <c r="P297" s="611">
        <v>5.0000000000000001E-3</v>
      </c>
      <c r="Q297" s="579">
        <v>5.0000000000000001E-3</v>
      </c>
    </row>
    <row r="298" spans="1:17" ht="15.75" customHeight="1" x14ac:dyDescent="0.25">
      <c r="A298">
        <v>6028</v>
      </c>
      <c r="B298" s="115" t="s">
        <v>377</v>
      </c>
      <c r="C298" s="595" t="s">
        <v>17</v>
      </c>
      <c r="D298" s="569" t="s">
        <v>76</v>
      </c>
      <c r="E298" s="558">
        <v>4</v>
      </c>
      <c r="F298" s="559" t="s">
        <v>13</v>
      </c>
      <c r="G298" s="581"/>
      <c r="H298" s="581"/>
      <c r="I298" s="575"/>
      <c r="J298" s="571">
        <v>5.0000000000000001E-3</v>
      </c>
      <c r="K298" s="570">
        <v>5.0000000000000001E-3</v>
      </c>
      <c r="L298" s="570">
        <v>5.0000000000000001E-3</v>
      </c>
      <c r="M298" s="571">
        <v>5.0000000000000001E-3</v>
      </c>
      <c r="N298" s="572">
        <v>5.0000000000000001E-3</v>
      </c>
      <c r="O298" s="582">
        <v>5.0000000000000001E-3</v>
      </c>
      <c r="P298" s="611"/>
      <c r="Q298" s="582"/>
    </row>
    <row r="299" spans="1:17" ht="15.75" customHeight="1" x14ac:dyDescent="0.25">
      <c r="A299" s="89">
        <v>7020</v>
      </c>
      <c r="B299" s="116" t="s">
        <v>378</v>
      </c>
      <c r="C299" s="595" t="s">
        <v>11</v>
      </c>
      <c r="D299" s="583" t="s">
        <v>76</v>
      </c>
      <c r="E299" s="584">
        <v>4</v>
      </c>
      <c r="F299" s="585" t="s">
        <v>13</v>
      </c>
      <c r="G299" s="570">
        <v>1E-4</v>
      </c>
      <c r="H299" s="570">
        <v>5.0000000000000001E-3</v>
      </c>
      <c r="I299" s="571">
        <v>5.0000000000000001E-3</v>
      </c>
      <c r="J299" s="571">
        <v>1.4999999999999999E-2</v>
      </c>
      <c r="K299" s="570">
        <v>5.0000000000000001E-3</v>
      </c>
      <c r="L299" s="581"/>
      <c r="M299" s="575"/>
      <c r="N299" s="572"/>
      <c r="O299" s="582"/>
      <c r="P299" s="611"/>
      <c r="Q299" s="611"/>
    </row>
    <row r="300" spans="1:17" ht="15.75" customHeight="1" x14ac:dyDescent="0.25">
      <c r="A300" s="93">
        <v>8028</v>
      </c>
      <c r="B300" s="117" t="s">
        <v>379</v>
      </c>
      <c r="C300" s="595" t="s">
        <v>9</v>
      </c>
      <c r="D300" s="569" t="s">
        <v>76</v>
      </c>
      <c r="E300" s="558">
        <v>4</v>
      </c>
      <c r="F300" s="559" t="s">
        <v>13</v>
      </c>
      <c r="G300" s="570">
        <v>1E-4</v>
      </c>
      <c r="H300" s="570">
        <v>5.0000000000000001E-3</v>
      </c>
      <c r="I300" s="571">
        <v>5.0000000000000001E-3</v>
      </c>
      <c r="J300" s="571">
        <v>5.0000000000000001E-3</v>
      </c>
      <c r="K300" s="570">
        <v>1.4999999999999999E-2</v>
      </c>
      <c r="L300" s="570">
        <v>5.0000000000000001E-3</v>
      </c>
      <c r="M300" s="575"/>
      <c r="N300" s="572">
        <v>5.0000000000000001E-3</v>
      </c>
      <c r="O300" s="579">
        <v>5.0000000000000001E-3</v>
      </c>
      <c r="P300" s="611">
        <v>5.0000000000000001E-3</v>
      </c>
      <c r="Q300" s="579">
        <v>5.0000000000000001E-3</v>
      </c>
    </row>
    <row r="301" spans="1:17" ht="15.75" customHeight="1" x14ac:dyDescent="0.25">
      <c r="A301">
        <v>9027</v>
      </c>
      <c r="B301" s="118" t="s">
        <v>380</v>
      </c>
      <c r="C301" s="595" t="s">
        <v>17</v>
      </c>
      <c r="D301" s="569" t="s">
        <v>76</v>
      </c>
      <c r="E301" s="558">
        <v>4</v>
      </c>
      <c r="F301" s="559" t="s">
        <v>13</v>
      </c>
      <c r="G301" s="581"/>
      <c r="H301" s="581"/>
      <c r="I301" s="571">
        <v>5.0000000000000001E-3</v>
      </c>
      <c r="J301" s="575"/>
      <c r="K301" s="581"/>
      <c r="L301" s="581"/>
      <c r="M301" s="575"/>
      <c r="N301" s="572"/>
      <c r="O301" s="563"/>
      <c r="P301" s="623"/>
      <c r="Q301" s="563">
        <v>5.0000000000000001E-3</v>
      </c>
    </row>
    <row r="302" spans="1:17" ht="15.75" customHeight="1" x14ac:dyDescent="0.25">
      <c r="A302">
        <v>10023</v>
      </c>
      <c r="B302" s="106" t="s">
        <v>304</v>
      </c>
      <c r="C302" s="595" t="s">
        <v>17</v>
      </c>
      <c r="D302" s="569" t="s">
        <v>76</v>
      </c>
      <c r="E302" s="558">
        <v>4</v>
      </c>
      <c r="F302" s="559" t="s">
        <v>13</v>
      </c>
      <c r="G302" s="581"/>
      <c r="H302" s="570">
        <v>5.0000000000000001E-3</v>
      </c>
      <c r="I302" s="571">
        <v>1E-4</v>
      </c>
      <c r="J302" s="571">
        <v>5.0000000000000001E-3</v>
      </c>
      <c r="K302" s="570">
        <v>1.4999999999999999E-2</v>
      </c>
      <c r="L302" s="570">
        <v>3.5000000000000003E-2</v>
      </c>
      <c r="M302" s="571">
        <v>5.0000000000000001E-3</v>
      </c>
      <c r="N302" s="572">
        <v>5.0000000000000001E-3</v>
      </c>
      <c r="O302" s="582">
        <v>5.0000000000000001E-3</v>
      </c>
      <c r="P302" s="579">
        <v>5.0000000000000001E-3</v>
      </c>
      <c r="Q302" s="582">
        <v>1.4999999999999999E-2</v>
      </c>
    </row>
    <row r="303" spans="1:17" ht="15.75" customHeight="1" x14ac:dyDescent="0.25">
      <c r="A303">
        <v>11023</v>
      </c>
      <c r="B303" s="107" t="s">
        <v>306</v>
      </c>
      <c r="C303" s="595" t="s">
        <v>11</v>
      </c>
      <c r="D303" s="595" t="s">
        <v>76</v>
      </c>
      <c r="E303" s="558">
        <v>4</v>
      </c>
      <c r="F303" s="559" t="s">
        <v>13</v>
      </c>
      <c r="G303" s="581"/>
      <c r="H303" s="570">
        <v>1.4999999999999999E-2</v>
      </c>
      <c r="I303" s="575"/>
      <c r="J303" s="571">
        <v>5.0000000000000001E-3</v>
      </c>
      <c r="K303" s="570">
        <v>5.0000000000000001E-3</v>
      </c>
      <c r="L303" s="570">
        <v>5.0000000000000001E-3</v>
      </c>
      <c r="M303" s="571">
        <v>5.0000000000000001E-3</v>
      </c>
      <c r="N303" s="572"/>
      <c r="O303" s="573">
        <v>5.0000000000000001E-3</v>
      </c>
      <c r="P303" s="573">
        <v>1.4999999999999999E-2</v>
      </c>
      <c r="Q303" s="573">
        <v>3.5000000000000003E-2</v>
      </c>
    </row>
    <row r="304" spans="1:17" ht="15.75" customHeight="1" x14ac:dyDescent="0.25">
      <c r="A304">
        <v>12015</v>
      </c>
      <c r="B304" s="73" t="s">
        <v>221</v>
      </c>
      <c r="C304" s="595" t="s">
        <v>222</v>
      </c>
      <c r="D304" s="588" t="s">
        <v>76</v>
      </c>
      <c r="E304" s="558">
        <v>4</v>
      </c>
      <c r="F304" s="559" t="s">
        <v>13</v>
      </c>
      <c r="G304" s="581"/>
      <c r="H304" s="581"/>
      <c r="I304" s="575"/>
      <c r="J304" s="575"/>
      <c r="K304" s="576"/>
      <c r="L304" s="595"/>
      <c r="M304" s="570">
        <v>5.0000000000000001E-3</v>
      </c>
      <c r="N304" s="582"/>
      <c r="O304" s="612"/>
      <c r="P304" s="612"/>
      <c r="Q304" s="605">
        <v>5.0000000000000001E-3</v>
      </c>
    </row>
    <row r="305" spans="1:17" ht="15.75" customHeight="1" x14ac:dyDescent="0.25">
      <c r="A305">
        <v>1038</v>
      </c>
      <c r="B305" s="108" t="s">
        <v>372</v>
      </c>
      <c r="C305" s="564" t="s">
        <v>11</v>
      </c>
      <c r="D305" s="569" t="s">
        <v>78</v>
      </c>
      <c r="E305" s="558">
        <v>3</v>
      </c>
      <c r="F305" s="559" t="s">
        <v>33</v>
      </c>
      <c r="G305" s="602">
        <v>5.0000000000000001E-3</v>
      </c>
      <c r="H305" s="602">
        <v>5.0000000000000001E-3</v>
      </c>
      <c r="I305" s="602">
        <v>5.0000000000000001E-3</v>
      </c>
      <c r="J305" s="602">
        <v>1.4999999999999999E-2</v>
      </c>
      <c r="K305" s="600"/>
      <c r="L305" s="600"/>
      <c r="M305" s="600"/>
      <c r="N305" s="601"/>
      <c r="O305" s="561"/>
      <c r="P305" s="622"/>
      <c r="Q305" s="563"/>
    </row>
    <row r="306" spans="1:17" ht="15.75" customHeight="1" x14ac:dyDescent="0.25">
      <c r="A306">
        <v>3027</v>
      </c>
      <c r="B306" s="111" t="s">
        <v>374</v>
      </c>
      <c r="C306" s="595" t="s">
        <v>9</v>
      </c>
      <c r="D306" s="569" t="s">
        <v>78</v>
      </c>
      <c r="E306" s="558">
        <v>3</v>
      </c>
      <c r="F306" s="559" t="s">
        <v>33</v>
      </c>
      <c r="G306" s="570">
        <v>5.0000000000000001E-3</v>
      </c>
      <c r="H306" s="581"/>
      <c r="I306" s="575"/>
      <c r="J306" s="575"/>
      <c r="K306" s="581"/>
      <c r="L306" s="581"/>
      <c r="M306" s="575"/>
      <c r="N306" s="572"/>
      <c r="O306" s="573"/>
      <c r="P306" s="567"/>
      <c r="Q306" s="567"/>
    </row>
    <row r="307" spans="1:17" ht="15.75" customHeight="1" x14ac:dyDescent="0.25">
      <c r="A307">
        <v>4025</v>
      </c>
      <c r="B307" s="112" t="s">
        <v>375</v>
      </c>
      <c r="C307" s="595" t="s">
        <v>11</v>
      </c>
      <c r="D307" s="569" t="s">
        <v>78</v>
      </c>
      <c r="E307" s="558">
        <v>3</v>
      </c>
      <c r="F307" s="559" t="s">
        <v>33</v>
      </c>
      <c r="G307" s="570">
        <v>5.0000000000000001E-3</v>
      </c>
      <c r="H307" s="570">
        <v>5.0000000000000001E-3</v>
      </c>
      <c r="I307" s="571">
        <v>5.0000000000000001E-3</v>
      </c>
      <c r="J307" s="571">
        <v>1.4999999999999999E-2</v>
      </c>
      <c r="K307" s="570">
        <v>5.0000000000000001E-3</v>
      </c>
      <c r="L307" s="581"/>
      <c r="M307" s="575"/>
      <c r="N307" s="572">
        <v>1E-4</v>
      </c>
      <c r="O307" s="573"/>
      <c r="P307" s="567"/>
      <c r="Q307" s="567"/>
    </row>
    <row r="308" spans="1:17" ht="15.75" customHeight="1" x14ac:dyDescent="0.25">
      <c r="A308">
        <v>5026</v>
      </c>
      <c r="B308" s="113" t="s">
        <v>376</v>
      </c>
      <c r="C308" s="595" t="s">
        <v>9</v>
      </c>
      <c r="D308" s="583" t="s">
        <v>78</v>
      </c>
      <c r="E308" s="558">
        <v>3</v>
      </c>
      <c r="F308" s="559" t="s">
        <v>33</v>
      </c>
      <c r="G308" s="570">
        <v>5.0000000000000001E-3</v>
      </c>
      <c r="H308" s="581"/>
      <c r="I308" s="575"/>
      <c r="J308" s="575"/>
      <c r="K308" s="581"/>
      <c r="L308" s="581"/>
      <c r="M308" s="575"/>
      <c r="N308" s="572"/>
      <c r="O308" s="579"/>
      <c r="P308" s="611"/>
      <c r="Q308" s="579"/>
    </row>
    <row r="309" spans="1:17" ht="15.75" customHeight="1" x14ac:dyDescent="0.25">
      <c r="A309">
        <v>6029</v>
      </c>
      <c r="B309" s="115" t="s">
        <v>377</v>
      </c>
      <c r="C309" s="595" t="s">
        <v>17</v>
      </c>
      <c r="D309" s="569" t="s">
        <v>78</v>
      </c>
      <c r="E309" s="558">
        <v>3</v>
      </c>
      <c r="F309" s="559" t="s">
        <v>33</v>
      </c>
      <c r="G309" s="570">
        <v>5.0000000000000001E-3</v>
      </c>
      <c r="H309" s="581"/>
      <c r="I309" s="575"/>
      <c r="J309" s="575"/>
      <c r="K309" s="581"/>
      <c r="L309" s="581"/>
      <c r="M309" s="575"/>
      <c r="N309" s="572"/>
      <c r="O309" s="582"/>
      <c r="P309" s="611"/>
      <c r="Q309" s="582"/>
    </row>
    <row r="310" spans="1:17" ht="15.75" customHeight="1" x14ac:dyDescent="0.25">
      <c r="A310" s="89">
        <v>7021</v>
      </c>
      <c r="B310" s="116" t="s">
        <v>378</v>
      </c>
      <c r="C310" s="595" t="s">
        <v>11</v>
      </c>
      <c r="D310" s="583" t="s">
        <v>78</v>
      </c>
      <c r="E310" s="584">
        <v>3</v>
      </c>
      <c r="F310" s="585" t="s">
        <v>33</v>
      </c>
      <c r="G310" s="570">
        <v>5.0000000000000001E-3</v>
      </c>
      <c r="H310" s="570">
        <v>5.0000000000000001E-3</v>
      </c>
      <c r="I310" s="571">
        <v>5.0000000000000001E-3</v>
      </c>
      <c r="J310" s="571">
        <v>1.4999999999999999E-2</v>
      </c>
      <c r="K310" s="570">
        <v>5.0000000000000001E-3</v>
      </c>
      <c r="L310" s="581"/>
      <c r="M310" s="575"/>
      <c r="N310" s="572"/>
      <c r="O310" s="582">
        <v>5.0000000000000001E-3</v>
      </c>
      <c r="P310" s="611">
        <v>5.0000000000000001E-3</v>
      </c>
      <c r="Q310" s="611"/>
    </row>
    <row r="311" spans="1:17" ht="15.75" customHeight="1" x14ac:dyDescent="0.25">
      <c r="A311" s="93">
        <v>8029</v>
      </c>
      <c r="B311" s="117" t="s">
        <v>379</v>
      </c>
      <c r="C311" s="595" t="s">
        <v>9</v>
      </c>
      <c r="D311" s="583" t="s">
        <v>78</v>
      </c>
      <c r="E311" s="558">
        <v>3</v>
      </c>
      <c r="F311" s="559" t="s">
        <v>33</v>
      </c>
      <c r="G311" s="570">
        <v>5.0000000000000001E-3</v>
      </c>
      <c r="H311" s="581"/>
      <c r="I311" s="575"/>
      <c r="J311" s="575"/>
      <c r="K311" s="581"/>
      <c r="L311" s="581"/>
      <c r="M311" s="575"/>
      <c r="N311" s="572"/>
      <c r="O311" s="579"/>
      <c r="P311" s="611"/>
      <c r="Q311" s="579"/>
    </row>
    <row r="312" spans="1:17" ht="15.75" customHeight="1" x14ac:dyDescent="0.25">
      <c r="A312">
        <v>9028</v>
      </c>
      <c r="B312" s="118" t="s">
        <v>380</v>
      </c>
      <c r="C312" s="595" t="s">
        <v>17</v>
      </c>
      <c r="D312" s="569" t="s">
        <v>78</v>
      </c>
      <c r="E312" s="558">
        <v>3</v>
      </c>
      <c r="F312" s="559" t="s">
        <v>33</v>
      </c>
      <c r="G312" s="570">
        <v>5.0000000000000001E-3</v>
      </c>
      <c r="H312" s="581"/>
      <c r="I312" s="571">
        <v>1E-4</v>
      </c>
      <c r="J312" s="571">
        <v>5.0000000000000001E-3</v>
      </c>
      <c r="K312" s="581"/>
      <c r="L312" s="581"/>
      <c r="M312" s="575"/>
      <c r="N312" s="572"/>
      <c r="O312" s="563"/>
      <c r="P312" s="623"/>
      <c r="Q312" s="563"/>
    </row>
    <row r="313" spans="1:17" ht="15.75" customHeight="1" x14ac:dyDescent="0.25">
      <c r="A313">
        <v>10024</v>
      </c>
      <c r="B313" s="106" t="s">
        <v>304</v>
      </c>
      <c r="C313" s="595" t="s">
        <v>17</v>
      </c>
      <c r="D313" s="583" t="s">
        <v>78</v>
      </c>
      <c r="E313" s="558">
        <v>3</v>
      </c>
      <c r="F313" s="559" t="s">
        <v>33</v>
      </c>
      <c r="G313" s="570">
        <v>5.0000000000000001E-3</v>
      </c>
      <c r="H313" s="581"/>
      <c r="I313" s="575"/>
      <c r="J313" s="575"/>
      <c r="K313" s="581"/>
      <c r="L313" s="581"/>
      <c r="M313" s="575"/>
      <c r="N313" s="572"/>
      <c r="O313" s="582"/>
      <c r="P313" s="579"/>
      <c r="Q313" s="582"/>
    </row>
    <row r="314" spans="1:17" ht="15.75" customHeight="1" x14ac:dyDescent="0.25">
      <c r="A314">
        <v>11024</v>
      </c>
      <c r="B314" s="107" t="s">
        <v>306</v>
      </c>
      <c r="C314" s="595" t="s">
        <v>11</v>
      </c>
      <c r="D314" s="595" t="s">
        <v>78</v>
      </c>
      <c r="E314" s="558">
        <v>3</v>
      </c>
      <c r="F314" s="559" t="s">
        <v>33</v>
      </c>
      <c r="G314" s="570">
        <v>5.0000000000000001E-3</v>
      </c>
      <c r="H314" s="570">
        <v>5.0000000000000001E-3</v>
      </c>
      <c r="I314" s="571">
        <v>5.0000000000000001E-3</v>
      </c>
      <c r="J314" s="571">
        <v>1.4999999999999999E-2</v>
      </c>
      <c r="K314" s="570">
        <v>5.0000000000000001E-3</v>
      </c>
      <c r="L314" s="570">
        <v>1.4999999999999999E-2</v>
      </c>
      <c r="M314" s="571">
        <v>3.5000000000000003E-2</v>
      </c>
      <c r="N314" s="572">
        <v>3.5000000000000003E-2</v>
      </c>
      <c r="O314" s="573">
        <v>1.4999999999999999E-2</v>
      </c>
      <c r="P314" s="573">
        <v>3.5000000000000003E-2</v>
      </c>
      <c r="Q314" s="573">
        <v>5.0000000000000001E-3</v>
      </c>
    </row>
    <row r="315" spans="1:17" ht="15.75" customHeight="1" x14ac:dyDescent="0.25">
      <c r="A315">
        <v>1039</v>
      </c>
      <c r="B315" s="108" t="s">
        <v>372</v>
      </c>
      <c r="C315" s="564" t="s">
        <v>11</v>
      </c>
      <c r="D315" s="615" t="s">
        <v>80</v>
      </c>
      <c r="E315" s="616">
        <v>0</v>
      </c>
      <c r="F315" s="617" t="s">
        <v>40</v>
      </c>
      <c r="G315" s="600"/>
      <c r="H315" s="600"/>
      <c r="I315" s="600"/>
      <c r="J315" s="600"/>
      <c r="K315" s="602">
        <v>1E-4</v>
      </c>
      <c r="L315" s="602">
        <v>5.0000000000000001E-3</v>
      </c>
      <c r="M315" s="600"/>
      <c r="N315" s="601">
        <v>1E-4</v>
      </c>
      <c r="O315" s="561"/>
      <c r="P315" s="622"/>
      <c r="Q315" s="563"/>
    </row>
    <row r="316" spans="1:17" ht="15.75" customHeight="1" x14ac:dyDescent="0.2">
      <c r="A316">
        <v>2035</v>
      </c>
      <c r="B316" s="110" t="s">
        <v>373</v>
      </c>
      <c r="C316" s="564" t="s">
        <v>17</v>
      </c>
      <c r="D316" s="564" t="s">
        <v>143</v>
      </c>
      <c r="E316" s="565">
        <v>3</v>
      </c>
      <c r="F316" s="564" t="s">
        <v>36</v>
      </c>
      <c r="G316" s="563"/>
      <c r="H316" s="563"/>
      <c r="I316" s="563"/>
      <c r="J316" s="563">
        <v>5.0000000000000001E-3</v>
      </c>
      <c r="K316" s="563"/>
      <c r="L316" s="563"/>
      <c r="M316" s="563"/>
      <c r="N316" s="563"/>
      <c r="O316" s="563"/>
      <c r="P316" s="563"/>
      <c r="Q316" s="567">
        <v>5.0000000000000001E-3</v>
      </c>
    </row>
    <row r="317" spans="1:17" ht="15.75" customHeight="1" x14ac:dyDescent="0.25">
      <c r="A317">
        <v>6030</v>
      </c>
      <c r="B317" s="86" t="s">
        <v>377</v>
      </c>
      <c r="C317" s="568" t="s">
        <v>17</v>
      </c>
      <c r="D317" s="615" t="s">
        <v>143</v>
      </c>
      <c r="E317" s="616">
        <v>3</v>
      </c>
      <c r="F317" s="617" t="s">
        <v>36</v>
      </c>
      <c r="G317" s="608"/>
      <c r="H317" s="608"/>
      <c r="I317" s="618"/>
      <c r="J317" s="618"/>
      <c r="K317" s="608"/>
      <c r="L317" s="608"/>
      <c r="M317" s="618"/>
      <c r="N317" s="598">
        <v>5.0000000000000001E-3</v>
      </c>
      <c r="O317" s="638">
        <v>5.0000000000000001E-3</v>
      </c>
      <c r="P317" s="637"/>
      <c r="Q317" s="638"/>
    </row>
    <row r="318" spans="1:17" ht="15.75" customHeight="1" x14ac:dyDescent="0.25">
      <c r="A318" s="89">
        <v>7022</v>
      </c>
      <c r="B318" s="116" t="s">
        <v>378</v>
      </c>
      <c r="C318" s="640" t="s">
        <v>11</v>
      </c>
      <c r="D318" s="641" t="s">
        <v>143</v>
      </c>
      <c r="E318" s="642">
        <v>3</v>
      </c>
      <c r="F318" s="643" t="s">
        <v>36</v>
      </c>
      <c r="G318" s="644">
        <v>1E-4</v>
      </c>
      <c r="H318" s="644">
        <v>5.0000000000000001E-3</v>
      </c>
      <c r="I318" s="645">
        <v>1.4999999999999999E-2</v>
      </c>
      <c r="J318" s="645">
        <v>1.4999999999999999E-2</v>
      </c>
      <c r="K318" s="644">
        <v>7.4999999999999997E-2</v>
      </c>
      <c r="L318" s="644">
        <v>1.4999999999999999E-2</v>
      </c>
      <c r="M318" s="645">
        <v>5.0000000000000001E-3</v>
      </c>
      <c r="N318" s="646">
        <v>1.4999999999999999E-2</v>
      </c>
      <c r="O318" s="582">
        <v>0.375</v>
      </c>
      <c r="P318" s="647">
        <v>1.4999999999999999E-2</v>
      </c>
      <c r="Q318" s="637">
        <v>1.4999999999999999E-2</v>
      </c>
    </row>
    <row r="319" spans="1:17" ht="15.75" customHeight="1" x14ac:dyDescent="0.25">
      <c r="A319">
        <v>11025</v>
      </c>
      <c r="B319" s="107" t="s">
        <v>306</v>
      </c>
      <c r="C319" s="595" t="s">
        <v>11</v>
      </c>
      <c r="D319" s="621" t="s">
        <v>143</v>
      </c>
      <c r="E319" s="558">
        <v>3</v>
      </c>
      <c r="F319" s="559" t="s">
        <v>36</v>
      </c>
      <c r="G319" s="570"/>
      <c r="H319" s="570"/>
      <c r="I319" s="571"/>
      <c r="J319" s="571"/>
      <c r="K319" s="570"/>
      <c r="L319" s="570"/>
      <c r="M319" s="571"/>
      <c r="N319" s="572"/>
      <c r="O319" s="648">
        <v>5.0000000000000001E-3</v>
      </c>
      <c r="P319" s="573"/>
      <c r="Q319" s="573"/>
    </row>
    <row r="320" spans="1:17" ht="15.75" customHeight="1" x14ac:dyDescent="0.25">
      <c r="A320">
        <v>1040</v>
      </c>
      <c r="B320" s="108" t="s">
        <v>372</v>
      </c>
      <c r="C320" s="564" t="s">
        <v>11</v>
      </c>
      <c r="D320" s="583" t="s">
        <v>75</v>
      </c>
      <c r="E320" s="558">
        <v>2</v>
      </c>
      <c r="F320" s="559" t="s">
        <v>13</v>
      </c>
      <c r="G320" s="600"/>
      <c r="H320" s="602">
        <v>5.0000000000000001E-3</v>
      </c>
      <c r="I320" s="600"/>
      <c r="J320" s="602">
        <v>5.0000000000000001E-3</v>
      </c>
      <c r="K320" s="602">
        <v>1.4999999999999999E-2</v>
      </c>
      <c r="L320" s="602">
        <v>1.4999999999999999E-2</v>
      </c>
      <c r="M320" s="602">
        <v>5.0000000000000001E-3</v>
      </c>
      <c r="N320" s="601">
        <v>5.0000000000000001E-3</v>
      </c>
      <c r="O320" s="649">
        <v>5.0000000000000001E-3</v>
      </c>
      <c r="P320" s="622">
        <v>5.0000000000000001E-3</v>
      </c>
      <c r="Q320" s="563">
        <v>3.5000000000000003E-2</v>
      </c>
    </row>
    <row r="321" spans="1:17" ht="15.75" customHeight="1" x14ac:dyDescent="0.2">
      <c r="A321">
        <v>2036</v>
      </c>
      <c r="B321" s="110" t="s">
        <v>373</v>
      </c>
      <c r="C321" s="564" t="s">
        <v>17</v>
      </c>
      <c r="D321" s="564" t="s">
        <v>75</v>
      </c>
      <c r="E321" s="565">
        <v>2</v>
      </c>
      <c r="F321" s="564" t="s">
        <v>13</v>
      </c>
      <c r="G321" s="563">
        <v>5.0000000000000001E-3</v>
      </c>
      <c r="H321" s="563">
        <v>1.4999999999999999E-2</v>
      </c>
      <c r="I321" s="563">
        <v>1.4999999999999999E-2</v>
      </c>
      <c r="J321" s="563">
        <v>3.5000000000000003E-2</v>
      </c>
      <c r="K321" s="563">
        <v>1.4999999999999999E-2</v>
      </c>
      <c r="L321" s="563">
        <v>1.4999999999999999E-2</v>
      </c>
      <c r="M321" s="563">
        <v>1.4999999999999999E-2</v>
      </c>
      <c r="N321" s="563">
        <v>3.5000000000000003E-2</v>
      </c>
      <c r="O321" s="650">
        <v>7.4999999999999997E-2</v>
      </c>
      <c r="P321" s="563">
        <v>0.17499999999999999</v>
      </c>
      <c r="Q321" s="567"/>
    </row>
    <row r="322" spans="1:17" ht="15.75" customHeight="1" x14ac:dyDescent="0.25">
      <c r="A322">
        <v>3028</v>
      </c>
      <c r="B322" s="111" t="s">
        <v>374</v>
      </c>
      <c r="C322" s="595" t="s">
        <v>9</v>
      </c>
      <c r="D322" s="583" t="s">
        <v>75</v>
      </c>
      <c r="E322" s="558">
        <v>2</v>
      </c>
      <c r="F322" s="559" t="s">
        <v>13</v>
      </c>
      <c r="G322" s="570">
        <v>1E-4</v>
      </c>
      <c r="H322" s="570">
        <v>3.5000000000000003E-2</v>
      </c>
      <c r="I322" s="571">
        <v>3.5000000000000003E-2</v>
      </c>
      <c r="J322" s="571">
        <v>3.5000000000000003E-2</v>
      </c>
      <c r="K322" s="570">
        <v>7.4999999999999997E-2</v>
      </c>
      <c r="L322" s="570">
        <v>7.4999999999999997E-2</v>
      </c>
      <c r="M322" s="571">
        <v>3.5000000000000003E-2</v>
      </c>
      <c r="N322" s="572">
        <v>7.4999999999999997E-2</v>
      </c>
      <c r="O322" s="648">
        <v>3.5000000000000003E-2</v>
      </c>
      <c r="P322" s="567">
        <v>3.5000000000000003E-2</v>
      </c>
      <c r="Q322" s="567">
        <v>5.0000000000000001E-3</v>
      </c>
    </row>
    <row r="323" spans="1:17" ht="15.75" customHeight="1" x14ac:dyDescent="0.25">
      <c r="A323">
        <v>4026</v>
      </c>
      <c r="B323" s="112" t="s">
        <v>375</v>
      </c>
      <c r="C323" s="595" t="s">
        <v>11</v>
      </c>
      <c r="D323" s="569" t="s">
        <v>75</v>
      </c>
      <c r="E323" s="558">
        <v>2</v>
      </c>
      <c r="F323" s="559" t="s">
        <v>13</v>
      </c>
      <c r="G323" s="570">
        <v>5.0000000000000001E-3</v>
      </c>
      <c r="H323" s="570">
        <v>1E-4</v>
      </c>
      <c r="I323" s="571">
        <v>1E-4</v>
      </c>
      <c r="J323" s="571">
        <v>5.0000000000000001E-3</v>
      </c>
      <c r="K323" s="571">
        <v>5.0000000000000001E-3</v>
      </c>
      <c r="L323" s="570">
        <v>5.0000000000000001E-3</v>
      </c>
      <c r="M323" s="571">
        <v>5.0000000000000001E-3</v>
      </c>
      <c r="N323" s="572">
        <v>5.0000000000000001E-3</v>
      </c>
      <c r="O323" s="648">
        <v>1.4999999999999999E-2</v>
      </c>
      <c r="P323" s="567"/>
      <c r="Q323" s="567">
        <v>5.0000000000000001E-3</v>
      </c>
    </row>
    <row r="324" spans="1:17" ht="15.75" customHeight="1" x14ac:dyDescent="0.25">
      <c r="A324">
        <v>5027</v>
      </c>
      <c r="B324" s="113" t="s">
        <v>376</v>
      </c>
      <c r="C324" s="595" t="s">
        <v>9</v>
      </c>
      <c r="D324" s="615" t="s">
        <v>75</v>
      </c>
      <c r="E324" s="616">
        <v>2</v>
      </c>
      <c r="F324" s="617" t="s">
        <v>13</v>
      </c>
      <c r="G324" s="570">
        <v>3.5000000000000003E-2</v>
      </c>
      <c r="H324" s="570">
        <v>5.0000000000000001E-3</v>
      </c>
      <c r="I324" s="571">
        <v>5.0000000000000001E-3</v>
      </c>
      <c r="J324" s="571">
        <v>3.5000000000000003E-2</v>
      </c>
      <c r="K324" s="570">
        <v>3.5000000000000003E-2</v>
      </c>
      <c r="L324" s="570">
        <v>1.4999999999999999E-2</v>
      </c>
      <c r="M324" s="571">
        <v>1.4999999999999999E-2</v>
      </c>
      <c r="N324" s="572">
        <v>3.5000000000000003E-2</v>
      </c>
      <c r="O324" s="651">
        <v>3.5000000000000003E-2</v>
      </c>
      <c r="P324" s="611">
        <v>3.5000000000000003E-2</v>
      </c>
      <c r="Q324" s="636">
        <v>1.4999999999999999E-2</v>
      </c>
    </row>
    <row r="325" spans="1:17" ht="15.75" customHeight="1" x14ac:dyDescent="0.25">
      <c r="A325">
        <v>6031</v>
      </c>
      <c r="B325" s="115" t="s">
        <v>377</v>
      </c>
      <c r="C325" s="595" t="s">
        <v>17</v>
      </c>
      <c r="D325" s="569" t="s">
        <v>75</v>
      </c>
      <c r="E325" s="558">
        <v>2</v>
      </c>
      <c r="F325" s="559" t="s">
        <v>13</v>
      </c>
      <c r="G325" s="570">
        <v>7.4999999999999997E-2</v>
      </c>
      <c r="H325" s="570">
        <v>3.5000000000000003E-2</v>
      </c>
      <c r="I325" s="571">
        <v>3.5000000000000003E-2</v>
      </c>
      <c r="J325" s="571">
        <v>7.4999999999999997E-2</v>
      </c>
      <c r="K325" s="570">
        <v>7.4999999999999997E-2</v>
      </c>
      <c r="L325" s="570">
        <v>7.4999999999999997E-2</v>
      </c>
      <c r="M325" s="571">
        <v>0.17499999999999999</v>
      </c>
      <c r="N325" s="572">
        <v>0.17499999999999999</v>
      </c>
      <c r="O325" s="652">
        <v>7.4999999999999997E-2</v>
      </c>
      <c r="P325" s="611">
        <v>0.17499999999999999</v>
      </c>
      <c r="Q325" s="582">
        <v>0.17499999999999999</v>
      </c>
    </row>
    <row r="326" spans="1:17" ht="15.75" customHeight="1" x14ac:dyDescent="0.25">
      <c r="A326" s="89">
        <v>7023</v>
      </c>
      <c r="B326" s="116" t="s">
        <v>378</v>
      </c>
      <c r="C326" s="595" t="s">
        <v>11</v>
      </c>
      <c r="D326" s="583" t="s">
        <v>75</v>
      </c>
      <c r="E326" s="584">
        <v>2</v>
      </c>
      <c r="F326" s="585" t="s">
        <v>13</v>
      </c>
      <c r="G326" s="570">
        <v>0.375</v>
      </c>
      <c r="H326" s="570">
        <v>0.17499999999999999</v>
      </c>
      <c r="I326" s="571">
        <v>0.17499999999999999</v>
      </c>
      <c r="J326" s="571">
        <v>7.4999999999999997E-2</v>
      </c>
      <c r="K326" s="570">
        <v>7.4999999999999997E-2</v>
      </c>
      <c r="L326" s="570">
        <v>3.5000000000000003E-2</v>
      </c>
      <c r="M326" s="571">
        <v>7.4999999999999997E-2</v>
      </c>
      <c r="N326" s="572">
        <v>7.4999999999999997E-2</v>
      </c>
      <c r="O326" s="652">
        <v>0.17499999999999999</v>
      </c>
      <c r="P326" s="611">
        <v>0.17499999999999999</v>
      </c>
      <c r="Q326" s="611">
        <v>7.4999999999999997E-2</v>
      </c>
    </row>
    <row r="327" spans="1:17" ht="15.75" customHeight="1" x14ac:dyDescent="0.25">
      <c r="A327" s="93">
        <v>8030</v>
      </c>
      <c r="B327" s="117" t="s">
        <v>379</v>
      </c>
      <c r="C327" s="595" t="s">
        <v>9</v>
      </c>
      <c r="D327" s="569" t="s">
        <v>75</v>
      </c>
      <c r="E327" s="558">
        <v>2</v>
      </c>
      <c r="F327" s="559" t="s">
        <v>13</v>
      </c>
      <c r="G327" s="570">
        <v>1.4999999999999999E-2</v>
      </c>
      <c r="H327" s="570">
        <v>1.4999999999999999E-2</v>
      </c>
      <c r="I327" s="571">
        <v>1.4999999999999999E-2</v>
      </c>
      <c r="J327" s="571">
        <v>3.5000000000000003E-2</v>
      </c>
      <c r="K327" s="570">
        <v>3.5000000000000003E-2</v>
      </c>
      <c r="L327" s="570">
        <v>1.4999999999999999E-2</v>
      </c>
      <c r="M327" s="571">
        <v>3.5000000000000003E-2</v>
      </c>
      <c r="N327" s="572">
        <v>7.4999999999999997E-2</v>
      </c>
      <c r="O327" s="651">
        <v>1.4999999999999999E-2</v>
      </c>
      <c r="P327" s="611">
        <v>5.0000000000000001E-3</v>
      </c>
      <c r="Q327" s="579">
        <v>5.0000000000000001E-3</v>
      </c>
    </row>
    <row r="328" spans="1:17" ht="15.75" customHeight="1" x14ac:dyDescent="0.25">
      <c r="A328">
        <v>9029</v>
      </c>
      <c r="B328" s="118" t="s">
        <v>380</v>
      </c>
      <c r="C328" s="595" t="s">
        <v>17</v>
      </c>
      <c r="D328" s="569" t="s">
        <v>75</v>
      </c>
      <c r="E328" s="558">
        <v>2</v>
      </c>
      <c r="F328" s="559" t="s">
        <v>13</v>
      </c>
      <c r="G328" s="570">
        <v>3.5000000000000003E-2</v>
      </c>
      <c r="H328" s="570">
        <v>5.0000000000000001E-3</v>
      </c>
      <c r="I328" s="571">
        <v>5.0000000000000001E-3</v>
      </c>
      <c r="J328" s="571">
        <v>5.0000000000000001E-3</v>
      </c>
      <c r="K328" s="570">
        <v>5.0000000000000001E-3</v>
      </c>
      <c r="L328" s="570">
        <v>3.5000000000000003E-2</v>
      </c>
      <c r="M328" s="575"/>
      <c r="N328" s="572"/>
      <c r="O328" s="650">
        <v>5.0000000000000001E-3</v>
      </c>
      <c r="P328" s="623">
        <v>5.0000000000000001E-3</v>
      </c>
      <c r="Q328" s="563">
        <v>5.0000000000000001E-3</v>
      </c>
    </row>
    <row r="329" spans="1:17" ht="15.75" customHeight="1" x14ac:dyDescent="0.25">
      <c r="A329">
        <v>10025</v>
      </c>
      <c r="B329" s="106" t="s">
        <v>304</v>
      </c>
      <c r="C329" s="595" t="s">
        <v>17</v>
      </c>
      <c r="D329" s="583" t="s">
        <v>75</v>
      </c>
      <c r="E329" s="558">
        <v>2</v>
      </c>
      <c r="F329" s="559" t="s">
        <v>13</v>
      </c>
      <c r="G329" s="581"/>
      <c r="H329" s="570">
        <v>5.0000000000000001E-3</v>
      </c>
      <c r="I329" s="571">
        <v>1E-4</v>
      </c>
      <c r="J329" s="571">
        <v>5.0000000000000001E-3</v>
      </c>
      <c r="K329" s="570">
        <v>5.0000000000000001E-3</v>
      </c>
      <c r="L329" s="570">
        <v>5.0000000000000001E-3</v>
      </c>
      <c r="M329" s="571">
        <v>5.0000000000000001E-3</v>
      </c>
      <c r="N329" s="572">
        <v>5.0000000000000001E-3</v>
      </c>
      <c r="O329" s="652">
        <v>1.4999999999999999E-2</v>
      </c>
      <c r="P329" s="579">
        <v>3.5000000000000003E-2</v>
      </c>
      <c r="Q329" s="582">
        <v>3.5000000000000003E-2</v>
      </c>
    </row>
    <row r="330" spans="1:17" ht="15.75" customHeight="1" x14ac:dyDescent="0.25">
      <c r="A330">
        <v>11026</v>
      </c>
      <c r="B330" s="107" t="s">
        <v>306</v>
      </c>
      <c r="C330" s="595" t="s">
        <v>11</v>
      </c>
      <c r="D330" s="595" t="s">
        <v>75</v>
      </c>
      <c r="E330" s="558">
        <v>2</v>
      </c>
      <c r="F330" s="559" t="s">
        <v>13</v>
      </c>
      <c r="G330" s="581"/>
      <c r="H330" s="570">
        <v>5.0000000000000001E-3</v>
      </c>
      <c r="I330" s="571">
        <v>5.0000000000000001E-3</v>
      </c>
      <c r="J330" s="571">
        <v>1.4999999999999999E-2</v>
      </c>
      <c r="K330" s="570">
        <v>5.0000000000000001E-3</v>
      </c>
      <c r="L330" s="570">
        <v>5.0000000000000001E-3</v>
      </c>
      <c r="M330" s="571">
        <v>5.0000000000000001E-3</v>
      </c>
      <c r="N330" s="572">
        <v>1.4999999999999999E-2</v>
      </c>
      <c r="O330" s="648">
        <v>5.0000000000000001E-3</v>
      </c>
      <c r="P330" s="573">
        <v>5.0000000000000001E-3</v>
      </c>
      <c r="Q330" s="573">
        <v>1.4999999999999999E-2</v>
      </c>
    </row>
    <row r="331" spans="1:17" ht="15.75" customHeight="1" x14ac:dyDescent="0.25">
      <c r="A331">
        <v>12016</v>
      </c>
      <c r="B331" s="73" t="s">
        <v>221</v>
      </c>
      <c r="C331" s="595" t="s">
        <v>222</v>
      </c>
      <c r="D331" s="583" t="s">
        <v>75</v>
      </c>
      <c r="E331" s="558">
        <v>2</v>
      </c>
      <c r="F331" s="559" t="s">
        <v>13</v>
      </c>
      <c r="G331" s="581"/>
      <c r="H331" s="581"/>
      <c r="I331" s="604"/>
      <c r="J331" s="604"/>
      <c r="K331" s="570"/>
      <c r="L331" s="581"/>
      <c r="M331" s="570">
        <v>0.375</v>
      </c>
      <c r="N331" s="582">
        <v>0.17499999999999999</v>
      </c>
      <c r="O331" s="653">
        <v>0.17499999999999999</v>
      </c>
      <c r="P331" s="605">
        <v>0.375</v>
      </c>
      <c r="Q331" s="605">
        <v>0.375</v>
      </c>
    </row>
    <row r="332" spans="1:17" ht="15.75" customHeight="1" x14ac:dyDescent="0.2">
      <c r="A332">
        <v>2037</v>
      </c>
      <c r="B332" s="110" t="s">
        <v>373</v>
      </c>
      <c r="C332" s="564" t="s">
        <v>17</v>
      </c>
      <c r="D332" s="564" t="s">
        <v>144</v>
      </c>
      <c r="E332" s="565">
        <v>5</v>
      </c>
      <c r="F332" s="564" t="s">
        <v>15</v>
      </c>
      <c r="G332" s="563">
        <v>1E-4</v>
      </c>
      <c r="H332" s="563"/>
      <c r="I332" s="563"/>
      <c r="J332" s="563"/>
      <c r="K332" s="563"/>
      <c r="L332" s="563"/>
      <c r="M332" s="563"/>
      <c r="N332" s="563"/>
      <c r="O332" s="650"/>
      <c r="P332" s="563"/>
      <c r="Q332" s="567"/>
    </row>
    <row r="333" spans="1:17" ht="15.75" customHeight="1" x14ac:dyDescent="0.25">
      <c r="A333">
        <v>1041</v>
      </c>
      <c r="B333" s="108" t="s">
        <v>372</v>
      </c>
      <c r="C333" s="564" t="s">
        <v>11</v>
      </c>
      <c r="D333" s="569" t="s">
        <v>81</v>
      </c>
      <c r="E333" s="558">
        <v>1</v>
      </c>
      <c r="F333" s="559" t="s">
        <v>82</v>
      </c>
      <c r="G333" s="602">
        <v>1E-4</v>
      </c>
      <c r="H333" s="600"/>
      <c r="I333" s="600"/>
      <c r="J333" s="600"/>
      <c r="K333" s="600"/>
      <c r="L333" s="600"/>
      <c r="M333" s="600"/>
      <c r="N333" s="601"/>
      <c r="O333" s="649"/>
      <c r="P333" s="622"/>
      <c r="Q333" s="563"/>
    </row>
    <row r="334" spans="1:17" ht="15.75" customHeight="1" x14ac:dyDescent="0.2">
      <c r="A334">
        <v>2038</v>
      </c>
      <c r="B334" s="110" t="s">
        <v>373</v>
      </c>
      <c r="C334" s="564" t="s">
        <v>17</v>
      </c>
      <c r="D334" s="564" t="s">
        <v>81</v>
      </c>
      <c r="E334" s="565">
        <v>1</v>
      </c>
      <c r="F334" s="564" t="s">
        <v>82</v>
      </c>
      <c r="G334" s="563"/>
      <c r="H334" s="563"/>
      <c r="I334" s="563"/>
      <c r="J334" s="563"/>
      <c r="K334" s="563"/>
      <c r="L334" s="563"/>
      <c r="M334" s="563"/>
      <c r="N334" s="563">
        <v>5.0000000000000001E-3</v>
      </c>
      <c r="O334" s="650">
        <v>5.0000000000000001E-3</v>
      </c>
      <c r="P334" s="563">
        <v>3.5000000000000003E-2</v>
      </c>
      <c r="Q334" s="567"/>
    </row>
    <row r="335" spans="1:17" ht="15.75" customHeight="1" x14ac:dyDescent="0.25">
      <c r="A335">
        <v>4027</v>
      </c>
      <c r="B335" s="112" t="s">
        <v>375</v>
      </c>
      <c r="C335" s="595" t="s">
        <v>11</v>
      </c>
      <c r="D335" s="569" t="s">
        <v>81</v>
      </c>
      <c r="E335" s="558">
        <v>1</v>
      </c>
      <c r="F335" s="559" t="s">
        <v>82</v>
      </c>
      <c r="G335" s="570">
        <v>1E-4</v>
      </c>
      <c r="H335" s="581"/>
      <c r="I335" s="575"/>
      <c r="J335" s="575"/>
      <c r="K335" s="570">
        <v>5.0000000000000001E-3</v>
      </c>
      <c r="L335" s="581"/>
      <c r="M335" s="575"/>
      <c r="N335" s="572"/>
      <c r="O335" s="648"/>
      <c r="P335" s="567"/>
      <c r="Q335" s="567"/>
    </row>
    <row r="336" spans="1:17" ht="15.75" customHeight="1" x14ac:dyDescent="0.25">
      <c r="A336">
        <v>5028</v>
      </c>
      <c r="B336" s="113" t="s">
        <v>376</v>
      </c>
      <c r="C336" s="595" t="s">
        <v>9</v>
      </c>
      <c r="D336" s="569" t="s">
        <v>81</v>
      </c>
      <c r="E336" s="558">
        <v>1</v>
      </c>
      <c r="F336" s="559" t="s">
        <v>82</v>
      </c>
      <c r="G336" s="570">
        <v>1E-4</v>
      </c>
      <c r="H336" s="581"/>
      <c r="I336" s="575"/>
      <c r="J336" s="575"/>
      <c r="K336" s="581"/>
      <c r="L336" s="581"/>
      <c r="M336" s="575"/>
      <c r="N336" s="572"/>
      <c r="O336" s="651"/>
      <c r="P336" s="611"/>
      <c r="Q336" s="579"/>
    </row>
    <row r="337" spans="1:17" ht="15.75" customHeight="1" x14ac:dyDescent="0.25">
      <c r="A337">
        <v>6032</v>
      </c>
      <c r="B337" s="115" t="s">
        <v>377</v>
      </c>
      <c r="C337" s="595" t="s">
        <v>17</v>
      </c>
      <c r="D337" s="654" t="s">
        <v>81</v>
      </c>
      <c r="E337" s="558">
        <v>1</v>
      </c>
      <c r="F337" s="559" t="s">
        <v>82</v>
      </c>
      <c r="G337" s="570">
        <v>1E-4</v>
      </c>
      <c r="H337" s="581"/>
      <c r="I337" s="575"/>
      <c r="J337" s="575"/>
      <c r="K337" s="581"/>
      <c r="L337" s="581"/>
      <c r="M337" s="575"/>
      <c r="N337" s="572"/>
      <c r="O337" s="652"/>
      <c r="P337" s="611"/>
      <c r="Q337" s="582"/>
    </row>
    <row r="338" spans="1:17" ht="15.75" customHeight="1" x14ac:dyDescent="0.25">
      <c r="A338" s="89">
        <v>7024</v>
      </c>
      <c r="B338" s="116" t="s">
        <v>378</v>
      </c>
      <c r="C338" s="595" t="s">
        <v>11</v>
      </c>
      <c r="D338" s="583" t="s">
        <v>81</v>
      </c>
      <c r="E338" s="584">
        <v>1</v>
      </c>
      <c r="F338" s="585" t="s">
        <v>82</v>
      </c>
      <c r="G338" s="570">
        <v>1E-4</v>
      </c>
      <c r="H338" s="581"/>
      <c r="I338" s="575"/>
      <c r="J338" s="575"/>
      <c r="K338" s="581"/>
      <c r="L338" s="581"/>
      <c r="M338" s="575"/>
      <c r="N338" s="572"/>
      <c r="O338" s="652"/>
      <c r="P338" s="611"/>
      <c r="Q338" s="611"/>
    </row>
    <row r="339" spans="1:17" ht="15.75" customHeight="1" x14ac:dyDescent="0.25">
      <c r="A339" s="93">
        <v>8031</v>
      </c>
      <c r="B339" s="117" t="s">
        <v>379</v>
      </c>
      <c r="C339" s="595" t="s">
        <v>9</v>
      </c>
      <c r="D339" s="569" t="s">
        <v>81</v>
      </c>
      <c r="E339" s="558">
        <v>1</v>
      </c>
      <c r="F339" s="559" t="s">
        <v>82</v>
      </c>
      <c r="G339" s="570">
        <v>1E-4</v>
      </c>
      <c r="H339" s="581"/>
      <c r="I339" s="618"/>
      <c r="J339" s="575"/>
      <c r="K339" s="581"/>
      <c r="L339" s="581"/>
      <c r="M339" s="575"/>
      <c r="N339" s="572"/>
      <c r="O339" s="651"/>
      <c r="P339" s="611"/>
      <c r="Q339" s="579"/>
    </row>
    <row r="340" spans="1:17" ht="15.75" customHeight="1" x14ac:dyDescent="0.25">
      <c r="A340">
        <v>9030</v>
      </c>
      <c r="B340" s="118" t="s">
        <v>380</v>
      </c>
      <c r="C340" s="595" t="s">
        <v>17</v>
      </c>
      <c r="D340" s="569" t="s">
        <v>81</v>
      </c>
      <c r="E340" s="558">
        <v>1</v>
      </c>
      <c r="F340" s="559" t="s">
        <v>82</v>
      </c>
      <c r="G340" s="570">
        <v>1E-4</v>
      </c>
      <c r="H340" s="581"/>
      <c r="I340" s="575"/>
      <c r="J340" s="575"/>
      <c r="K340" s="581"/>
      <c r="L340" s="564"/>
      <c r="M340" s="575"/>
      <c r="N340" s="572"/>
      <c r="O340" s="650"/>
      <c r="P340" s="623"/>
      <c r="Q340" s="563"/>
    </row>
    <row r="341" spans="1:17" ht="15.75" customHeight="1" x14ac:dyDescent="0.25">
      <c r="A341">
        <v>3029</v>
      </c>
      <c r="B341" s="111" t="s">
        <v>374</v>
      </c>
      <c r="C341" s="595" t="s">
        <v>9</v>
      </c>
      <c r="D341" s="564" t="s">
        <v>388</v>
      </c>
      <c r="E341" s="565">
        <v>3</v>
      </c>
      <c r="F341" s="564" t="s">
        <v>40</v>
      </c>
      <c r="G341" s="581"/>
      <c r="H341" s="581"/>
      <c r="I341" s="575"/>
      <c r="J341" s="575"/>
      <c r="K341" s="581"/>
      <c r="L341" s="581"/>
      <c r="M341" s="575"/>
      <c r="N341" s="571">
        <v>5.0000000000000001E-3</v>
      </c>
      <c r="O341" s="655"/>
      <c r="P341" s="567"/>
      <c r="Q341" s="567"/>
    </row>
    <row r="342" spans="1:17" ht="15.75" customHeight="1" x14ac:dyDescent="0.25">
      <c r="A342">
        <v>4028</v>
      </c>
      <c r="B342" s="112" t="s">
        <v>375</v>
      </c>
      <c r="C342" s="595" t="s">
        <v>11</v>
      </c>
      <c r="D342" s="564" t="s">
        <v>388</v>
      </c>
      <c r="E342" s="565">
        <v>3</v>
      </c>
      <c r="F342" s="564" t="s">
        <v>40</v>
      </c>
      <c r="G342" s="570">
        <v>1E-4</v>
      </c>
      <c r="H342" s="581"/>
      <c r="I342" s="575"/>
      <c r="J342" s="575"/>
      <c r="K342" s="570">
        <v>1E-4</v>
      </c>
      <c r="L342" s="581"/>
      <c r="M342" s="575"/>
      <c r="N342" s="572"/>
      <c r="O342" s="648"/>
      <c r="P342" s="567"/>
      <c r="Q342" s="567"/>
    </row>
    <row r="343" spans="1:17" ht="15.75" customHeight="1" x14ac:dyDescent="0.25">
      <c r="A343">
        <v>6033</v>
      </c>
      <c r="B343" s="115" t="s">
        <v>377</v>
      </c>
      <c r="C343" s="595" t="s">
        <v>17</v>
      </c>
      <c r="D343" s="603" t="s">
        <v>388</v>
      </c>
      <c r="E343" s="610">
        <v>3</v>
      </c>
      <c r="F343" s="603" t="s">
        <v>40</v>
      </c>
      <c r="G343" s="581"/>
      <c r="H343" s="570">
        <v>5.0000000000000001E-3</v>
      </c>
      <c r="I343" s="575"/>
      <c r="J343" s="575"/>
      <c r="K343" s="581"/>
      <c r="L343" s="581"/>
      <c r="M343" s="575"/>
      <c r="N343" s="572"/>
      <c r="O343" s="652"/>
      <c r="P343" s="611"/>
      <c r="Q343" s="582"/>
    </row>
    <row r="344" spans="1:17" ht="15.75" customHeight="1" x14ac:dyDescent="0.25">
      <c r="A344" s="89">
        <v>7025</v>
      </c>
      <c r="B344" s="116" t="s">
        <v>378</v>
      </c>
      <c r="C344" s="595" t="s">
        <v>11</v>
      </c>
      <c r="D344" s="656" t="s">
        <v>388</v>
      </c>
      <c r="E344" s="657">
        <v>3</v>
      </c>
      <c r="F344" s="579" t="s">
        <v>40</v>
      </c>
      <c r="G344" s="581"/>
      <c r="H344" s="581"/>
      <c r="I344" s="571">
        <v>5.0000000000000001E-3</v>
      </c>
      <c r="J344" s="571">
        <v>5.0000000000000001E-3</v>
      </c>
      <c r="K344" s="570">
        <v>5.0000000000000001E-3</v>
      </c>
      <c r="L344" s="581"/>
      <c r="M344" s="571">
        <v>5.0000000000000001E-3</v>
      </c>
      <c r="N344" s="572"/>
      <c r="O344" s="652"/>
      <c r="P344" s="611"/>
      <c r="Q344" s="611"/>
    </row>
    <row r="345" spans="1:17" ht="15.75" customHeight="1" x14ac:dyDescent="0.25">
      <c r="A345">
        <v>10026</v>
      </c>
      <c r="B345" s="106" t="s">
        <v>304</v>
      </c>
      <c r="C345" s="595" t="s">
        <v>17</v>
      </c>
      <c r="D345" s="564" t="s">
        <v>388</v>
      </c>
      <c r="E345" s="657">
        <v>3</v>
      </c>
      <c r="F345" s="579" t="s">
        <v>40</v>
      </c>
      <c r="G345" s="581"/>
      <c r="H345" s="570">
        <v>1E-4</v>
      </c>
      <c r="I345" s="571"/>
      <c r="J345" s="575"/>
      <c r="K345" s="581"/>
      <c r="L345" s="581"/>
      <c r="M345" s="575"/>
      <c r="N345" s="572"/>
      <c r="O345" s="652"/>
      <c r="P345" s="579"/>
      <c r="Q345" s="582"/>
    </row>
    <row r="346" spans="1:17" ht="15.75" customHeight="1" x14ac:dyDescent="0.25">
      <c r="A346">
        <v>1042</v>
      </c>
      <c r="B346" s="108" t="s">
        <v>372</v>
      </c>
      <c r="C346" s="564" t="s">
        <v>11</v>
      </c>
      <c r="D346" s="615" t="s">
        <v>389</v>
      </c>
      <c r="E346" s="616">
        <v>3</v>
      </c>
      <c r="F346" s="617" t="s">
        <v>40</v>
      </c>
      <c r="G346" s="602">
        <v>1E-4</v>
      </c>
      <c r="H346" s="600"/>
      <c r="I346" s="600"/>
      <c r="J346" s="600"/>
      <c r="K346" s="600"/>
      <c r="L346" s="600"/>
      <c r="M346" s="600"/>
      <c r="N346" s="601"/>
      <c r="O346" s="649"/>
      <c r="P346" s="622"/>
      <c r="Q346" s="563"/>
    </row>
    <row r="347" spans="1:17" ht="15.75" customHeight="1" x14ac:dyDescent="0.25">
      <c r="A347">
        <v>11027</v>
      </c>
      <c r="B347" s="107" t="s">
        <v>306</v>
      </c>
      <c r="C347" s="595" t="s">
        <v>11</v>
      </c>
      <c r="D347" s="595" t="s">
        <v>193</v>
      </c>
      <c r="E347" s="558">
        <v>3</v>
      </c>
      <c r="F347" s="559" t="s">
        <v>40</v>
      </c>
      <c r="G347" s="570">
        <v>7.4999999999999997E-2</v>
      </c>
      <c r="H347" s="570">
        <v>7.4999999999999997E-2</v>
      </c>
      <c r="I347" s="571">
        <v>7.4999999999999997E-2</v>
      </c>
      <c r="J347" s="571">
        <v>7.4999999999999997E-2</v>
      </c>
      <c r="K347" s="570">
        <v>3.5000000000000003E-2</v>
      </c>
      <c r="L347" s="570">
        <v>1E-4</v>
      </c>
      <c r="M347" s="571">
        <v>7.4999999999999997E-2</v>
      </c>
      <c r="N347" s="572">
        <v>3.5000000000000003E-2</v>
      </c>
      <c r="O347" s="648">
        <v>1.4999999999999999E-2</v>
      </c>
      <c r="P347" s="573">
        <v>3.5000000000000003E-2</v>
      </c>
      <c r="Q347" s="573">
        <v>3.5000000000000003E-2</v>
      </c>
    </row>
    <row r="348" spans="1:17" ht="15.75" customHeight="1" x14ac:dyDescent="0.25">
      <c r="A348">
        <v>1043</v>
      </c>
      <c r="B348" s="108" t="s">
        <v>372</v>
      </c>
      <c r="C348" s="564" t="s">
        <v>11</v>
      </c>
      <c r="D348" s="557" t="s">
        <v>145</v>
      </c>
      <c r="E348" s="558">
        <v>3</v>
      </c>
      <c r="F348" s="559" t="s">
        <v>23</v>
      </c>
      <c r="G348" s="600"/>
      <c r="H348" s="600"/>
      <c r="I348" s="600"/>
      <c r="J348" s="600"/>
      <c r="K348" s="600"/>
      <c r="L348" s="602">
        <v>5.0000000000000001E-3</v>
      </c>
      <c r="M348" s="602">
        <v>5.0000000000000001E-3</v>
      </c>
      <c r="N348" s="601"/>
      <c r="O348" s="649">
        <v>5.0000000000000001E-3</v>
      </c>
      <c r="P348" s="622">
        <v>5.0000000000000001E-3</v>
      </c>
      <c r="Q348" s="563">
        <v>5.0000000000000001E-3</v>
      </c>
    </row>
    <row r="349" spans="1:17" ht="15.75" customHeight="1" x14ac:dyDescent="0.2">
      <c r="A349">
        <v>2039</v>
      </c>
      <c r="B349" s="110" t="s">
        <v>373</v>
      </c>
      <c r="C349" s="564" t="s">
        <v>17</v>
      </c>
      <c r="D349" s="564" t="s">
        <v>145</v>
      </c>
      <c r="E349" s="565">
        <v>3</v>
      </c>
      <c r="F349" s="564" t="s">
        <v>23</v>
      </c>
      <c r="G349" s="563">
        <v>1E-4</v>
      </c>
      <c r="H349" s="563"/>
      <c r="I349" s="563"/>
      <c r="J349" s="563"/>
      <c r="K349" s="563">
        <v>5.0000000000000001E-3</v>
      </c>
      <c r="L349" s="563">
        <v>5.0000000000000001E-3</v>
      </c>
      <c r="M349" s="563">
        <v>5.0000000000000001E-3</v>
      </c>
      <c r="N349" s="563"/>
      <c r="O349" s="650">
        <v>5.0000000000000001E-3</v>
      </c>
      <c r="P349" s="564"/>
      <c r="Q349" s="567"/>
    </row>
    <row r="350" spans="1:17" ht="15.75" customHeight="1" x14ac:dyDescent="0.25">
      <c r="A350">
        <v>3030</v>
      </c>
      <c r="B350" s="111" t="s">
        <v>374</v>
      </c>
      <c r="C350" s="595" t="s">
        <v>9</v>
      </c>
      <c r="D350" s="569" t="s">
        <v>145</v>
      </c>
      <c r="E350" s="558">
        <v>3</v>
      </c>
      <c r="F350" s="559" t="s">
        <v>23</v>
      </c>
      <c r="G350" s="570">
        <v>1E-4</v>
      </c>
      <c r="H350" s="570">
        <v>5.0000000000000001E-3</v>
      </c>
      <c r="I350" s="571">
        <v>5.0000000000000001E-3</v>
      </c>
      <c r="J350" s="571">
        <v>5.0000000000000001E-3</v>
      </c>
      <c r="K350" s="581"/>
      <c r="L350" s="581"/>
      <c r="M350" s="575"/>
      <c r="N350" s="572"/>
      <c r="O350" s="648"/>
      <c r="P350" s="567"/>
      <c r="Q350" s="567"/>
    </row>
    <row r="351" spans="1:17" ht="15.75" customHeight="1" x14ac:dyDescent="0.25">
      <c r="A351">
        <v>4029</v>
      </c>
      <c r="B351" s="112" t="s">
        <v>375</v>
      </c>
      <c r="C351" s="595" t="s">
        <v>11</v>
      </c>
      <c r="D351" s="583" t="s">
        <v>145</v>
      </c>
      <c r="E351" s="558">
        <v>3</v>
      </c>
      <c r="F351" s="559" t="s">
        <v>23</v>
      </c>
      <c r="G351" s="570">
        <v>1E-4</v>
      </c>
      <c r="H351" s="570">
        <v>5.0000000000000001E-3</v>
      </c>
      <c r="I351" s="571">
        <v>5.0000000000000001E-3</v>
      </c>
      <c r="J351" s="571">
        <v>5.0000000000000001E-3</v>
      </c>
      <c r="K351" s="570">
        <v>5.0000000000000001E-3</v>
      </c>
      <c r="L351" s="570">
        <v>5.0000000000000001E-3</v>
      </c>
      <c r="M351" s="570">
        <v>3.5000000000000003E-2</v>
      </c>
      <c r="N351" s="572">
        <v>5.0000000000000001E-3</v>
      </c>
      <c r="O351" s="648">
        <v>5.0000000000000001E-3</v>
      </c>
      <c r="P351" s="567">
        <v>7.4999999999999997E-2</v>
      </c>
      <c r="Q351" s="567">
        <v>5.0000000000000001E-3</v>
      </c>
    </row>
    <row r="352" spans="1:17" ht="15.75" customHeight="1" x14ac:dyDescent="0.25">
      <c r="A352">
        <v>5029</v>
      </c>
      <c r="B352" s="113" t="s">
        <v>376</v>
      </c>
      <c r="C352" s="595" t="s">
        <v>9</v>
      </c>
      <c r="D352" s="569" t="s">
        <v>145</v>
      </c>
      <c r="E352" s="558">
        <v>3</v>
      </c>
      <c r="F352" s="559" t="s">
        <v>23</v>
      </c>
      <c r="G352" s="581"/>
      <c r="H352" s="570">
        <v>1E-4</v>
      </c>
      <c r="I352" s="575"/>
      <c r="J352" s="575"/>
      <c r="K352" s="581"/>
      <c r="L352" s="581"/>
      <c r="M352" s="575"/>
      <c r="N352" s="572"/>
      <c r="O352" s="651"/>
      <c r="P352" s="611"/>
      <c r="Q352" s="579"/>
    </row>
    <row r="353" spans="1:17" ht="15.75" customHeight="1" x14ac:dyDescent="0.25">
      <c r="A353">
        <v>6034</v>
      </c>
      <c r="B353" s="115" t="s">
        <v>377</v>
      </c>
      <c r="C353" s="595" t="s">
        <v>17</v>
      </c>
      <c r="D353" s="583" t="s">
        <v>145</v>
      </c>
      <c r="E353" s="558">
        <v>3</v>
      </c>
      <c r="F353" s="559" t="s">
        <v>23</v>
      </c>
      <c r="G353" s="581"/>
      <c r="H353" s="570">
        <v>5.0000000000000001E-3</v>
      </c>
      <c r="I353" s="571">
        <v>5.0000000000000001E-3</v>
      </c>
      <c r="J353" s="571">
        <v>5.0000000000000001E-3</v>
      </c>
      <c r="K353" s="570">
        <v>5.0000000000000001E-3</v>
      </c>
      <c r="L353" s="581"/>
      <c r="M353" s="571">
        <v>5.0000000000000001E-3</v>
      </c>
      <c r="N353" s="572"/>
      <c r="O353" s="652">
        <v>5.0000000000000001E-3</v>
      </c>
      <c r="P353" s="611"/>
      <c r="Q353" s="582"/>
    </row>
    <row r="354" spans="1:17" ht="15.75" customHeight="1" x14ac:dyDescent="0.25">
      <c r="A354" s="89">
        <v>7026</v>
      </c>
      <c r="B354" s="116" t="s">
        <v>378</v>
      </c>
      <c r="C354" s="595" t="s">
        <v>11</v>
      </c>
      <c r="D354" s="583" t="s">
        <v>145</v>
      </c>
      <c r="E354" s="584">
        <v>3</v>
      </c>
      <c r="F354" s="585" t="s">
        <v>23</v>
      </c>
      <c r="G354" s="570">
        <v>1.4999999999999999E-2</v>
      </c>
      <c r="H354" s="570">
        <v>1.4999999999999999E-2</v>
      </c>
      <c r="I354" s="571">
        <v>1.4999999999999999E-2</v>
      </c>
      <c r="J354" s="571">
        <v>5.0000000000000001E-3</v>
      </c>
      <c r="K354" s="570">
        <v>5.0000000000000001E-3</v>
      </c>
      <c r="L354" s="570">
        <v>5.0000000000000001E-3</v>
      </c>
      <c r="M354" s="571">
        <v>5.0000000000000001E-3</v>
      </c>
      <c r="N354" s="572">
        <v>5.0000000000000001E-3</v>
      </c>
      <c r="O354" s="652">
        <v>5.0000000000000001E-3</v>
      </c>
      <c r="P354" s="611">
        <v>5.0000000000000001E-3</v>
      </c>
      <c r="Q354" s="611">
        <v>5.0000000000000001E-3</v>
      </c>
    </row>
    <row r="355" spans="1:17" ht="15.75" customHeight="1" x14ac:dyDescent="0.25">
      <c r="A355" s="93">
        <v>8032</v>
      </c>
      <c r="B355" s="117" t="s">
        <v>379</v>
      </c>
      <c r="C355" s="595" t="s">
        <v>9</v>
      </c>
      <c r="D355" s="569" t="s">
        <v>145</v>
      </c>
      <c r="E355" s="558">
        <v>3</v>
      </c>
      <c r="F355" s="559" t="s">
        <v>23</v>
      </c>
      <c r="G355" s="570">
        <v>5.0000000000000001E-3</v>
      </c>
      <c r="H355" s="570">
        <v>5.0000000000000001E-3</v>
      </c>
      <c r="I355" s="575"/>
      <c r="J355" s="575"/>
      <c r="K355" s="581"/>
      <c r="L355" s="581"/>
      <c r="M355" s="575"/>
      <c r="N355" s="572"/>
      <c r="O355" s="651"/>
      <c r="P355" s="611"/>
      <c r="Q355" s="579"/>
    </row>
    <row r="356" spans="1:17" ht="15.75" customHeight="1" x14ac:dyDescent="0.25">
      <c r="A356">
        <v>9031</v>
      </c>
      <c r="B356" s="118" t="s">
        <v>380</v>
      </c>
      <c r="C356" s="595" t="s">
        <v>17</v>
      </c>
      <c r="D356" s="569" t="s">
        <v>145</v>
      </c>
      <c r="E356" s="558">
        <v>3</v>
      </c>
      <c r="F356" s="559" t="s">
        <v>23</v>
      </c>
      <c r="G356" s="570">
        <v>1.4999999999999999E-2</v>
      </c>
      <c r="H356" s="570">
        <v>5.0000000000000001E-3</v>
      </c>
      <c r="I356" s="571">
        <v>5.0000000000000001E-3</v>
      </c>
      <c r="J356" s="571">
        <v>5.0000000000000001E-3</v>
      </c>
      <c r="K356" s="570">
        <v>5.0000000000000001E-3</v>
      </c>
      <c r="L356" s="581"/>
      <c r="M356" s="575"/>
      <c r="N356" s="572"/>
      <c r="O356" s="650">
        <v>5.0000000000000001E-3</v>
      </c>
      <c r="P356" s="623">
        <v>1.4999999999999999E-2</v>
      </c>
      <c r="Q356" s="563">
        <v>5.0000000000000001E-3</v>
      </c>
    </row>
    <row r="357" spans="1:17" ht="15.75" customHeight="1" x14ac:dyDescent="0.25">
      <c r="A357">
        <v>10027</v>
      </c>
      <c r="B357" s="106" t="s">
        <v>304</v>
      </c>
      <c r="C357" s="595" t="s">
        <v>17</v>
      </c>
      <c r="D357" s="583" t="s">
        <v>145</v>
      </c>
      <c r="E357" s="558">
        <v>3</v>
      </c>
      <c r="F357" s="559" t="s">
        <v>23</v>
      </c>
      <c r="G357" s="581"/>
      <c r="H357" s="570">
        <v>5.0000000000000001E-3</v>
      </c>
      <c r="I357" s="571">
        <v>5.0000000000000001E-3</v>
      </c>
      <c r="J357" s="571">
        <v>5.0000000000000001E-3</v>
      </c>
      <c r="K357" s="581"/>
      <c r="L357" s="581"/>
      <c r="M357" s="571">
        <v>5.0000000000000001E-3</v>
      </c>
      <c r="N357" s="572"/>
      <c r="O357" s="652">
        <v>3.5000000000000003E-2</v>
      </c>
      <c r="P357" s="579">
        <v>5.0000000000000001E-3</v>
      </c>
      <c r="Q357" s="582">
        <v>5.0000000000000001E-3</v>
      </c>
    </row>
    <row r="358" spans="1:17" ht="15.75" customHeight="1" x14ac:dyDescent="0.25">
      <c r="A358">
        <v>12017</v>
      </c>
      <c r="B358" s="73" t="s">
        <v>221</v>
      </c>
      <c r="C358" s="595" t="s">
        <v>222</v>
      </c>
      <c r="D358" s="627" t="s">
        <v>145</v>
      </c>
      <c r="E358" s="558">
        <v>3</v>
      </c>
      <c r="F358" s="607" t="s">
        <v>23</v>
      </c>
      <c r="G358" s="581"/>
      <c r="H358" s="581"/>
      <c r="I358" s="604"/>
      <c r="J358" s="604"/>
      <c r="K358" s="570"/>
      <c r="L358" s="581"/>
      <c r="M358" s="570"/>
      <c r="N358" s="582"/>
      <c r="O358" s="653"/>
      <c r="P358" s="605">
        <v>5.0000000000000001E-3</v>
      </c>
      <c r="Q358" s="605">
        <v>5.0000000000000001E-3</v>
      </c>
    </row>
    <row r="359" spans="1:17" ht="15.75" customHeight="1" x14ac:dyDescent="0.25">
      <c r="A359">
        <v>3031</v>
      </c>
      <c r="B359" s="111" t="s">
        <v>374</v>
      </c>
      <c r="C359" s="595" t="s">
        <v>9</v>
      </c>
      <c r="D359" s="569" t="s">
        <v>24</v>
      </c>
      <c r="E359" s="558">
        <v>6</v>
      </c>
      <c r="F359" s="559" t="s">
        <v>21</v>
      </c>
      <c r="G359" s="570">
        <v>1.4999999999999999E-2</v>
      </c>
      <c r="H359" s="570">
        <v>7.4999999999999997E-2</v>
      </c>
      <c r="I359" s="571">
        <v>7.4999999999999997E-2</v>
      </c>
      <c r="J359" s="571">
        <v>0.17499999999999999</v>
      </c>
      <c r="K359" s="570">
        <v>7.4999999999999997E-2</v>
      </c>
      <c r="L359" s="570">
        <v>7.4999999999999997E-2</v>
      </c>
      <c r="M359" s="571">
        <v>0.17499999999999999</v>
      </c>
      <c r="N359" s="572">
        <v>7.4999999999999997E-2</v>
      </c>
      <c r="O359" s="648">
        <v>7.4999999999999997E-2</v>
      </c>
      <c r="P359" s="567">
        <v>0.17499999999999999</v>
      </c>
      <c r="Q359" s="567">
        <v>0.17499999999999999</v>
      </c>
    </row>
    <row r="360" spans="1:17" ht="15.75" customHeight="1" x14ac:dyDescent="0.25">
      <c r="A360">
        <v>5030</v>
      </c>
      <c r="B360" s="113" t="s">
        <v>376</v>
      </c>
      <c r="C360" s="595" t="s">
        <v>9</v>
      </c>
      <c r="D360" s="569" t="s">
        <v>24</v>
      </c>
      <c r="E360" s="558">
        <v>6</v>
      </c>
      <c r="F360" s="559" t="s">
        <v>21</v>
      </c>
      <c r="G360" s="570">
        <v>0.17499999999999999</v>
      </c>
      <c r="H360" s="570">
        <v>0.375</v>
      </c>
      <c r="I360" s="571">
        <v>0.375</v>
      </c>
      <c r="J360" s="571">
        <v>0.375</v>
      </c>
      <c r="K360" s="570">
        <v>0.17499999999999999</v>
      </c>
      <c r="L360" s="570">
        <v>0.625</v>
      </c>
      <c r="M360" s="571">
        <v>0.375</v>
      </c>
      <c r="N360" s="572">
        <v>0.375</v>
      </c>
      <c r="O360" s="651">
        <v>0.17499999999999999</v>
      </c>
      <c r="P360" s="611">
        <v>0.97</v>
      </c>
      <c r="Q360" s="579">
        <v>0.17499999999999999</v>
      </c>
    </row>
    <row r="361" spans="1:17" ht="15.75" customHeight="1" x14ac:dyDescent="0.25">
      <c r="A361" s="93">
        <v>8033</v>
      </c>
      <c r="B361" s="117" t="s">
        <v>379</v>
      </c>
      <c r="C361" s="595" t="s">
        <v>9</v>
      </c>
      <c r="D361" s="569" t="s">
        <v>24</v>
      </c>
      <c r="E361" s="558">
        <v>6</v>
      </c>
      <c r="F361" s="559" t="s">
        <v>21</v>
      </c>
      <c r="G361" s="570">
        <v>1.4999999999999999E-2</v>
      </c>
      <c r="H361" s="570">
        <v>3.5000000000000003E-2</v>
      </c>
      <c r="I361" s="571">
        <v>1.4999999999999999E-2</v>
      </c>
      <c r="J361" s="571">
        <v>3.5000000000000003E-2</v>
      </c>
      <c r="K361" s="570">
        <v>3.5000000000000003E-2</v>
      </c>
      <c r="L361" s="570">
        <v>1.4999999999999999E-2</v>
      </c>
      <c r="M361" s="571">
        <v>3.5000000000000003E-2</v>
      </c>
      <c r="N361" s="572">
        <v>3.5000000000000003E-2</v>
      </c>
      <c r="O361" s="651">
        <v>1.4999999999999999E-2</v>
      </c>
      <c r="P361" s="611">
        <v>5.0000000000000001E-3</v>
      </c>
      <c r="Q361" s="579">
        <v>5.0000000000000001E-3</v>
      </c>
    </row>
    <row r="362" spans="1:17" ht="15.75" customHeight="1" x14ac:dyDescent="0.25">
      <c r="A362" s="89">
        <v>7027</v>
      </c>
      <c r="B362" s="116" t="s">
        <v>378</v>
      </c>
      <c r="C362" s="595" t="s">
        <v>11</v>
      </c>
      <c r="D362" s="579" t="s">
        <v>390</v>
      </c>
      <c r="E362" s="657">
        <v>3</v>
      </c>
      <c r="F362" s="579" t="s">
        <v>40</v>
      </c>
      <c r="G362" s="581"/>
      <c r="H362" s="570">
        <v>5.0000000000000001E-3</v>
      </c>
      <c r="I362" s="575"/>
      <c r="J362" s="575"/>
      <c r="K362" s="581"/>
      <c r="L362" s="581"/>
      <c r="M362" s="575"/>
      <c r="N362" s="572"/>
      <c r="O362" s="652"/>
      <c r="P362" s="611"/>
      <c r="Q362" s="611"/>
    </row>
    <row r="363" spans="1:17" ht="15.75" customHeight="1" x14ac:dyDescent="0.25">
      <c r="A363">
        <v>1044</v>
      </c>
      <c r="B363" s="108" t="s">
        <v>372</v>
      </c>
      <c r="C363" s="564" t="s">
        <v>11</v>
      </c>
      <c r="D363" s="583" t="s">
        <v>84</v>
      </c>
      <c r="E363" s="558">
        <v>5</v>
      </c>
      <c r="F363" s="564" t="s">
        <v>95</v>
      </c>
      <c r="G363" s="600"/>
      <c r="H363" s="602">
        <v>1E-4</v>
      </c>
      <c r="I363" s="600"/>
      <c r="J363" s="600"/>
      <c r="K363" s="600"/>
      <c r="L363" s="600"/>
      <c r="M363" s="600"/>
      <c r="N363" s="601"/>
      <c r="O363" s="649"/>
      <c r="P363" s="622"/>
      <c r="Q363" s="563"/>
    </row>
    <row r="364" spans="1:17" ht="15.75" customHeight="1" x14ac:dyDescent="0.2">
      <c r="A364">
        <v>2040</v>
      </c>
      <c r="B364" s="110" t="s">
        <v>373</v>
      </c>
      <c r="C364" s="564" t="s">
        <v>17</v>
      </c>
      <c r="D364" s="564" t="s">
        <v>84</v>
      </c>
      <c r="E364" s="565">
        <v>5</v>
      </c>
      <c r="F364" s="564" t="s">
        <v>95</v>
      </c>
      <c r="G364" s="563">
        <v>1E-4</v>
      </c>
      <c r="H364" s="563">
        <v>5.0000000000000001E-3</v>
      </c>
      <c r="I364" s="563">
        <v>5.0000000000000001E-3</v>
      </c>
      <c r="J364" s="563">
        <v>5.0000000000000001E-3</v>
      </c>
      <c r="K364" s="563"/>
      <c r="L364" s="563"/>
      <c r="M364" s="563">
        <v>1E-4</v>
      </c>
      <c r="N364" s="563">
        <v>5.0000000000000001E-3</v>
      </c>
      <c r="O364" s="650">
        <v>5.0000000000000001E-3</v>
      </c>
      <c r="P364" s="563">
        <v>5.0000000000000001E-3</v>
      </c>
      <c r="Q364" s="567">
        <v>5.0000000000000001E-3</v>
      </c>
    </row>
    <row r="365" spans="1:17" ht="15.75" customHeight="1" x14ac:dyDescent="0.25">
      <c r="A365">
        <v>3032</v>
      </c>
      <c r="B365" s="111" t="s">
        <v>374</v>
      </c>
      <c r="C365" s="595" t="s">
        <v>9</v>
      </c>
      <c r="D365" s="583" t="s">
        <v>84</v>
      </c>
      <c r="E365" s="558">
        <v>5</v>
      </c>
      <c r="F365" s="559" t="s">
        <v>95</v>
      </c>
      <c r="G365" s="570">
        <v>1E-4</v>
      </c>
      <c r="H365" s="570">
        <v>1E-4</v>
      </c>
      <c r="I365" s="575"/>
      <c r="J365" s="575"/>
      <c r="K365" s="581"/>
      <c r="L365" s="581"/>
      <c r="M365" s="571">
        <v>5.0000000000000001E-3</v>
      </c>
      <c r="N365" s="572"/>
      <c r="O365" s="648"/>
      <c r="P365" s="567">
        <v>1E-4</v>
      </c>
      <c r="Q365" s="567"/>
    </row>
    <row r="366" spans="1:17" ht="15.75" customHeight="1" x14ac:dyDescent="0.25">
      <c r="A366">
        <v>4030</v>
      </c>
      <c r="B366" s="112" t="s">
        <v>375</v>
      </c>
      <c r="C366" s="595" t="s">
        <v>11</v>
      </c>
      <c r="D366" s="583" t="s">
        <v>84</v>
      </c>
      <c r="E366" s="558">
        <v>5</v>
      </c>
      <c r="F366" s="559" t="s">
        <v>95</v>
      </c>
      <c r="G366" s="581"/>
      <c r="H366" s="570">
        <v>1.4999999999999999E-2</v>
      </c>
      <c r="I366" s="571">
        <v>5.0000000000000001E-3</v>
      </c>
      <c r="J366" s="571">
        <v>5.0000000000000001E-3</v>
      </c>
      <c r="K366" s="570">
        <v>5.0000000000000001E-3</v>
      </c>
      <c r="L366" s="570">
        <v>5.0000000000000001E-3</v>
      </c>
      <c r="M366" s="571">
        <v>5.0000000000000001E-3</v>
      </c>
      <c r="N366" s="572"/>
      <c r="O366" s="648">
        <v>3.5000000000000003E-2</v>
      </c>
      <c r="P366" s="567">
        <v>5.0000000000000001E-3</v>
      </c>
      <c r="Q366" s="567">
        <v>5.0000000000000001E-3</v>
      </c>
    </row>
    <row r="367" spans="1:17" ht="15.75" customHeight="1" x14ac:dyDescent="0.25">
      <c r="A367">
        <v>5031</v>
      </c>
      <c r="B367" s="113" t="s">
        <v>376</v>
      </c>
      <c r="C367" s="595" t="s">
        <v>9</v>
      </c>
      <c r="D367" s="569" t="s">
        <v>84</v>
      </c>
      <c r="E367" s="558">
        <v>5</v>
      </c>
      <c r="F367" s="559" t="s">
        <v>95</v>
      </c>
      <c r="G367" s="570">
        <v>1E-4</v>
      </c>
      <c r="H367" s="581"/>
      <c r="I367" s="575"/>
      <c r="J367" s="575"/>
      <c r="K367" s="581"/>
      <c r="L367" s="581"/>
      <c r="M367" s="575"/>
      <c r="N367" s="572"/>
      <c r="O367" s="651"/>
      <c r="P367" s="611"/>
      <c r="Q367" s="579"/>
    </row>
    <row r="368" spans="1:17" ht="15.75" customHeight="1" x14ac:dyDescent="0.25">
      <c r="A368">
        <v>6035</v>
      </c>
      <c r="B368" s="115" t="s">
        <v>377</v>
      </c>
      <c r="C368" s="595" t="s">
        <v>17</v>
      </c>
      <c r="D368" s="569" t="s">
        <v>84</v>
      </c>
      <c r="E368" s="558">
        <v>5</v>
      </c>
      <c r="F368" s="559" t="s">
        <v>95</v>
      </c>
      <c r="G368" s="581"/>
      <c r="H368" s="581"/>
      <c r="I368" s="575"/>
      <c r="J368" s="575"/>
      <c r="K368" s="581"/>
      <c r="L368" s="581"/>
      <c r="M368" s="575"/>
      <c r="N368" s="572">
        <v>5.0000000000000001E-3</v>
      </c>
      <c r="O368" s="652">
        <v>5.0000000000000001E-3</v>
      </c>
      <c r="P368" s="611">
        <v>5.0000000000000001E-3</v>
      </c>
      <c r="Q368" s="582">
        <v>5.0000000000000001E-3</v>
      </c>
    </row>
    <row r="369" spans="1:17" ht="15.75" customHeight="1" x14ac:dyDescent="0.25">
      <c r="A369" s="89">
        <v>7028</v>
      </c>
      <c r="B369" s="116" t="s">
        <v>378</v>
      </c>
      <c r="C369" s="595" t="s">
        <v>11</v>
      </c>
      <c r="D369" s="583" t="s">
        <v>84</v>
      </c>
      <c r="E369" s="584">
        <v>5</v>
      </c>
      <c r="F369" s="585" t="s">
        <v>95</v>
      </c>
      <c r="G369" s="581"/>
      <c r="H369" s="570">
        <v>5.0000000000000001E-3</v>
      </c>
      <c r="I369" s="571">
        <v>5.0000000000000001E-3</v>
      </c>
      <c r="J369" s="571">
        <v>5.0000000000000001E-3</v>
      </c>
      <c r="K369" s="581"/>
      <c r="L369" s="581"/>
      <c r="M369" s="575"/>
      <c r="N369" s="572"/>
      <c r="O369" s="652"/>
      <c r="P369" s="611"/>
      <c r="Q369" s="611"/>
    </row>
    <row r="370" spans="1:17" ht="15.75" customHeight="1" x14ac:dyDescent="0.25">
      <c r="A370" s="93">
        <v>8034</v>
      </c>
      <c r="B370" s="117" t="s">
        <v>379</v>
      </c>
      <c r="C370" s="595" t="s">
        <v>9</v>
      </c>
      <c r="D370" s="583" t="s">
        <v>84</v>
      </c>
      <c r="E370" s="558">
        <v>5</v>
      </c>
      <c r="F370" s="559" t="s">
        <v>95</v>
      </c>
      <c r="G370" s="581"/>
      <c r="H370" s="581"/>
      <c r="I370" s="575"/>
      <c r="J370" s="575"/>
      <c r="K370" s="581"/>
      <c r="L370" s="570">
        <v>5.0000000000000001E-3</v>
      </c>
      <c r="M370" s="575"/>
      <c r="N370" s="572"/>
      <c r="O370" s="658"/>
      <c r="P370" s="579"/>
      <c r="Q370" s="603"/>
    </row>
    <row r="371" spans="1:17" ht="15.75" customHeight="1" x14ac:dyDescent="0.25">
      <c r="A371">
        <v>9032</v>
      </c>
      <c r="B371" s="118" t="s">
        <v>380</v>
      </c>
      <c r="C371" s="595" t="s">
        <v>17</v>
      </c>
      <c r="D371" s="569" t="s">
        <v>84</v>
      </c>
      <c r="E371" s="558">
        <v>5</v>
      </c>
      <c r="F371" s="559" t="s">
        <v>95</v>
      </c>
      <c r="G371" s="570">
        <v>1E-4</v>
      </c>
      <c r="H371" s="570">
        <v>1E-4</v>
      </c>
      <c r="I371" s="571">
        <v>1.4999999999999999E-2</v>
      </c>
      <c r="J371" s="571">
        <v>5.0000000000000001E-3</v>
      </c>
      <c r="K371" s="570">
        <v>5.0000000000000001E-3</v>
      </c>
      <c r="L371" s="581"/>
      <c r="M371" s="575"/>
      <c r="N371" s="572"/>
      <c r="O371" s="650"/>
      <c r="P371" s="623"/>
      <c r="Q371" s="563"/>
    </row>
    <row r="372" spans="1:17" ht="15.75" customHeight="1" x14ac:dyDescent="0.25">
      <c r="A372">
        <v>10028</v>
      </c>
      <c r="B372" s="106" t="s">
        <v>304</v>
      </c>
      <c r="C372" s="595" t="s">
        <v>17</v>
      </c>
      <c r="D372" s="569" t="s">
        <v>84</v>
      </c>
      <c r="E372" s="558">
        <v>5</v>
      </c>
      <c r="F372" s="559" t="s">
        <v>95</v>
      </c>
      <c r="G372" s="570">
        <v>5.0000000000000001E-3</v>
      </c>
      <c r="H372" s="570">
        <v>1.4999999999999999E-2</v>
      </c>
      <c r="I372" s="571">
        <v>1.4999999999999999E-2</v>
      </c>
      <c r="J372" s="571">
        <v>1.4999999999999999E-2</v>
      </c>
      <c r="K372" s="570">
        <v>1.4999999999999999E-2</v>
      </c>
      <c r="L372" s="570">
        <v>5.0000000000000001E-3</v>
      </c>
      <c r="M372" s="571">
        <v>5.0000000000000001E-3</v>
      </c>
      <c r="N372" s="572"/>
      <c r="O372" s="652">
        <v>5.0000000000000001E-3</v>
      </c>
      <c r="P372" s="579">
        <v>5.0000000000000001E-3</v>
      </c>
      <c r="Q372" s="582"/>
    </row>
    <row r="373" spans="1:17" ht="15.75" customHeight="1" x14ac:dyDescent="0.25">
      <c r="A373">
        <v>11028</v>
      </c>
      <c r="B373" s="107" t="s">
        <v>306</v>
      </c>
      <c r="C373" s="595" t="s">
        <v>11</v>
      </c>
      <c r="D373" s="568" t="s">
        <v>84</v>
      </c>
      <c r="E373" s="616">
        <v>5</v>
      </c>
      <c r="F373" s="617" t="s">
        <v>95</v>
      </c>
      <c r="G373" s="570">
        <v>1E-4</v>
      </c>
      <c r="H373" s="570">
        <v>5.0000000000000001E-3</v>
      </c>
      <c r="I373" s="571">
        <v>5.0000000000000001E-3</v>
      </c>
      <c r="J373" s="571">
        <v>5.0000000000000001E-3</v>
      </c>
      <c r="K373" s="570">
        <v>5.0000000000000001E-3</v>
      </c>
      <c r="L373" s="570">
        <v>5.0000000000000001E-3</v>
      </c>
      <c r="M373" s="571">
        <v>5.0000000000000001E-3</v>
      </c>
      <c r="N373" s="572"/>
      <c r="O373" s="648"/>
      <c r="P373" s="573">
        <v>5.0000000000000001E-3</v>
      </c>
      <c r="Q373" s="573">
        <v>5.0000000000000001E-3</v>
      </c>
    </row>
    <row r="374" spans="1:17" ht="15.75" customHeight="1" x14ac:dyDescent="0.25">
      <c r="A374">
        <v>1045</v>
      </c>
      <c r="B374" s="108" t="s">
        <v>372</v>
      </c>
      <c r="C374" s="564" t="s">
        <v>11</v>
      </c>
      <c r="D374" s="569" t="s">
        <v>85</v>
      </c>
      <c r="E374" s="558">
        <v>8</v>
      </c>
      <c r="F374" s="559" t="s">
        <v>23</v>
      </c>
      <c r="G374" s="602">
        <v>1E-4</v>
      </c>
      <c r="H374" s="602">
        <v>5.0000000000000001E-3</v>
      </c>
      <c r="I374" s="600"/>
      <c r="J374" s="600"/>
      <c r="K374" s="600"/>
      <c r="L374" s="600"/>
      <c r="M374" s="600"/>
      <c r="N374" s="601"/>
      <c r="O374" s="649"/>
      <c r="P374" s="622">
        <v>5.0000000000000001E-3</v>
      </c>
      <c r="Q374" s="563"/>
    </row>
    <row r="375" spans="1:17" ht="15.75" customHeight="1" x14ac:dyDescent="0.2">
      <c r="A375">
        <v>2041</v>
      </c>
      <c r="B375" s="110" t="s">
        <v>373</v>
      </c>
      <c r="C375" s="564" t="s">
        <v>17</v>
      </c>
      <c r="D375" s="564" t="s">
        <v>85</v>
      </c>
      <c r="E375" s="565">
        <v>8</v>
      </c>
      <c r="F375" s="564" t="s">
        <v>23</v>
      </c>
      <c r="G375" s="563">
        <v>1E-4</v>
      </c>
      <c r="H375" s="563">
        <v>5.0000000000000001E-3</v>
      </c>
      <c r="I375" s="563">
        <v>5.0000000000000001E-3</v>
      </c>
      <c r="J375" s="563">
        <v>5.0000000000000001E-3</v>
      </c>
      <c r="K375" s="563"/>
      <c r="L375" s="563"/>
      <c r="M375" s="563"/>
      <c r="N375" s="563"/>
      <c r="O375" s="650">
        <v>5.0000000000000001E-3</v>
      </c>
      <c r="P375" s="563"/>
      <c r="Q375" s="567"/>
    </row>
    <row r="376" spans="1:17" ht="15.75" customHeight="1" x14ac:dyDescent="0.25">
      <c r="A376">
        <v>3033</v>
      </c>
      <c r="B376" s="111" t="s">
        <v>374</v>
      </c>
      <c r="C376" s="595" t="s">
        <v>9</v>
      </c>
      <c r="D376" s="569" t="s">
        <v>85</v>
      </c>
      <c r="E376" s="558">
        <v>8</v>
      </c>
      <c r="F376" s="559" t="s">
        <v>23</v>
      </c>
      <c r="G376" s="570">
        <v>1E-4</v>
      </c>
      <c r="H376" s="570">
        <v>5.0000000000000001E-3</v>
      </c>
      <c r="I376" s="571">
        <v>5.0000000000000001E-3</v>
      </c>
      <c r="J376" s="571">
        <v>5.0000000000000001E-3</v>
      </c>
      <c r="K376" s="570">
        <v>5.0000000000000001E-3</v>
      </c>
      <c r="L376" s="581"/>
      <c r="M376" s="571">
        <v>5.0000000000000001E-3</v>
      </c>
      <c r="N376" s="572">
        <v>5.0000000000000001E-3</v>
      </c>
      <c r="O376" s="648">
        <v>5.0000000000000001E-3</v>
      </c>
      <c r="P376" s="567">
        <v>5.0000000000000001E-3</v>
      </c>
      <c r="Q376" s="567">
        <v>5.0000000000000001E-3</v>
      </c>
    </row>
    <row r="377" spans="1:17" ht="15.75" customHeight="1" x14ac:dyDescent="0.25">
      <c r="A377">
        <v>5032</v>
      </c>
      <c r="B377" s="113" t="s">
        <v>376</v>
      </c>
      <c r="C377" s="595" t="s">
        <v>9</v>
      </c>
      <c r="D377" s="569" t="s">
        <v>85</v>
      </c>
      <c r="E377" s="558">
        <v>8</v>
      </c>
      <c r="F377" s="559" t="s">
        <v>23</v>
      </c>
      <c r="G377" s="570">
        <v>5.0000000000000001E-3</v>
      </c>
      <c r="H377" s="570">
        <v>5.0000000000000001E-3</v>
      </c>
      <c r="I377" s="571">
        <v>5.0000000000000001E-3</v>
      </c>
      <c r="J377" s="571">
        <v>5.0000000000000001E-3</v>
      </c>
      <c r="K377" s="570">
        <v>5.0000000000000001E-3</v>
      </c>
      <c r="L377" s="570">
        <v>5.0000000000000001E-3</v>
      </c>
      <c r="M377" s="571">
        <v>5.0000000000000001E-3</v>
      </c>
      <c r="N377" s="572">
        <v>5.0000000000000001E-3</v>
      </c>
      <c r="O377" s="651">
        <v>5.0000000000000001E-3</v>
      </c>
      <c r="P377" s="611">
        <v>5.0000000000000001E-3</v>
      </c>
      <c r="Q377" s="579">
        <v>5.0000000000000001E-3</v>
      </c>
    </row>
    <row r="378" spans="1:17" ht="15.75" customHeight="1" x14ac:dyDescent="0.25">
      <c r="A378">
        <v>6036</v>
      </c>
      <c r="B378" s="115" t="s">
        <v>377</v>
      </c>
      <c r="C378" s="595" t="s">
        <v>17</v>
      </c>
      <c r="D378" s="569" t="s">
        <v>85</v>
      </c>
      <c r="E378" s="558">
        <v>8</v>
      </c>
      <c r="F378" s="559" t="s">
        <v>23</v>
      </c>
      <c r="G378" s="581"/>
      <c r="H378" s="570">
        <v>5.0000000000000001E-3</v>
      </c>
      <c r="I378" s="571">
        <v>1.4999999999999999E-2</v>
      </c>
      <c r="J378" s="571">
        <v>1.4999999999999999E-2</v>
      </c>
      <c r="K378" s="570">
        <v>5.0000000000000001E-3</v>
      </c>
      <c r="L378" s="570">
        <v>5.0000000000000001E-3</v>
      </c>
      <c r="M378" s="571">
        <v>5.0000000000000001E-3</v>
      </c>
      <c r="N378" s="572">
        <v>5.0000000000000001E-3</v>
      </c>
      <c r="O378" s="652">
        <v>5.0000000000000001E-3</v>
      </c>
      <c r="P378" s="611">
        <v>5.0000000000000001E-3</v>
      </c>
      <c r="Q378" s="582">
        <v>1.4999999999999999E-2</v>
      </c>
    </row>
    <row r="379" spans="1:17" ht="15.75" customHeight="1" x14ac:dyDescent="0.25">
      <c r="A379" s="93">
        <v>8035</v>
      </c>
      <c r="B379" s="117" t="s">
        <v>379</v>
      </c>
      <c r="C379" s="595" t="s">
        <v>9</v>
      </c>
      <c r="D379" s="583" t="s">
        <v>85</v>
      </c>
      <c r="E379" s="558">
        <v>8</v>
      </c>
      <c r="F379" s="559" t="s">
        <v>23</v>
      </c>
      <c r="G379" s="570">
        <v>1E-4</v>
      </c>
      <c r="H379" s="570">
        <v>5.0000000000000001E-3</v>
      </c>
      <c r="I379" s="571">
        <v>1E-4</v>
      </c>
      <c r="J379" s="571">
        <v>5.0000000000000001E-3</v>
      </c>
      <c r="K379" s="570">
        <v>5.0000000000000001E-3</v>
      </c>
      <c r="L379" s="570">
        <v>5.0000000000000001E-3</v>
      </c>
      <c r="M379" s="575"/>
      <c r="N379" s="572">
        <v>5.0000000000000001E-3</v>
      </c>
      <c r="O379" s="651">
        <v>5.0000000000000001E-3</v>
      </c>
      <c r="P379" s="611">
        <v>5.0000000000000001E-3</v>
      </c>
      <c r="Q379" s="579">
        <v>5.0000000000000001E-3</v>
      </c>
    </row>
    <row r="380" spans="1:17" ht="15.75" customHeight="1" x14ac:dyDescent="0.25">
      <c r="A380">
        <v>9033</v>
      </c>
      <c r="B380" s="118" t="s">
        <v>380</v>
      </c>
      <c r="C380" s="595" t="s">
        <v>17</v>
      </c>
      <c r="D380" s="569" t="s">
        <v>85</v>
      </c>
      <c r="E380" s="558">
        <v>8</v>
      </c>
      <c r="F380" s="559" t="s">
        <v>23</v>
      </c>
      <c r="G380" s="570">
        <v>1.4999999999999999E-2</v>
      </c>
      <c r="H380" s="570">
        <v>1.4999999999999999E-2</v>
      </c>
      <c r="I380" s="571">
        <v>3.5000000000000003E-2</v>
      </c>
      <c r="J380" s="571">
        <v>3.5000000000000003E-2</v>
      </c>
      <c r="K380" s="570">
        <v>3.5000000000000003E-2</v>
      </c>
      <c r="L380" s="570">
        <v>1.4999999999999999E-2</v>
      </c>
      <c r="M380" s="571">
        <v>5.0000000000000001E-3</v>
      </c>
      <c r="N380" s="572">
        <v>5.0000000000000001E-3</v>
      </c>
      <c r="O380" s="650">
        <v>5.0000000000000001E-3</v>
      </c>
      <c r="P380" s="623">
        <v>1.4999999999999999E-2</v>
      </c>
      <c r="Q380" s="563">
        <v>5.0000000000000001E-3</v>
      </c>
    </row>
    <row r="381" spans="1:17" ht="15.75" customHeight="1" x14ac:dyDescent="0.25">
      <c r="A381">
        <v>10029</v>
      </c>
      <c r="B381" s="106" t="s">
        <v>304</v>
      </c>
      <c r="C381" s="595" t="s">
        <v>17</v>
      </c>
      <c r="D381" s="569" t="s">
        <v>85</v>
      </c>
      <c r="E381" s="558">
        <v>8</v>
      </c>
      <c r="F381" s="559" t="s">
        <v>23</v>
      </c>
      <c r="G381" s="581"/>
      <c r="H381" s="581"/>
      <c r="I381" s="575"/>
      <c r="J381" s="571">
        <v>1E-4</v>
      </c>
      <c r="K381" s="581"/>
      <c r="L381" s="581"/>
      <c r="M381" s="571">
        <v>1E-4</v>
      </c>
      <c r="N381" s="572">
        <v>5.0000000000000001E-3</v>
      </c>
      <c r="O381" s="652">
        <v>5.0000000000000001E-3</v>
      </c>
      <c r="P381" s="579">
        <v>5.0000000000000001E-3</v>
      </c>
      <c r="Q381" s="582">
        <v>5.0000000000000001E-3</v>
      </c>
    </row>
    <row r="382" spans="1:17" ht="15.75" customHeight="1" x14ac:dyDescent="0.25">
      <c r="A382">
        <v>5033</v>
      </c>
      <c r="B382" s="113" t="s">
        <v>376</v>
      </c>
      <c r="C382" s="595" t="s">
        <v>9</v>
      </c>
      <c r="D382" s="583" t="s">
        <v>181</v>
      </c>
      <c r="E382" s="558">
        <v>5</v>
      </c>
      <c r="F382" s="559" t="s">
        <v>15</v>
      </c>
      <c r="G382" s="570">
        <v>1.4999999999999999E-2</v>
      </c>
      <c r="H382" s="570">
        <v>1E-4</v>
      </c>
      <c r="I382" s="575"/>
      <c r="J382" s="575"/>
      <c r="K382" s="581"/>
      <c r="L382" s="581"/>
      <c r="M382" s="575"/>
      <c r="N382" s="572"/>
      <c r="O382" s="651"/>
      <c r="P382" s="611"/>
      <c r="Q382" s="579"/>
    </row>
    <row r="383" spans="1:17" ht="15.75" customHeight="1" x14ac:dyDescent="0.25">
      <c r="A383">
        <v>5034</v>
      </c>
      <c r="B383" s="113" t="s">
        <v>376</v>
      </c>
      <c r="C383" s="595" t="s">
        <v>9</v>
      </c>
      <c r="D383" s="603" t="s">
        <v>391</v>
      </c>
      <c r="E383" s="610">
        <v>1</v>
      </c>
      <c r="F383" s="603" t="s">
        <v>21</v>
      </c>
      <c r="G383" s="570"/>
      <c r="H383" s="570"/>
      <c r="I383" s="575"/>
      <c r="J383" s="575"/>
      <c r="K383" s="581"/>
      <c r="L383" s="581"/>
      <c r="M383" s="575"/>
      <c r="N383" s="572"/>
      <c r="O383" s="651"/>
      <c r="P383" s="611">
        <v>5.0000000000000001E-3</v>
      </c>
      <c r="Q383" s="579"/>
    </row>
    <row r="384" spans="1:17" ht="15.75" customHeight="1" x14ac:dyDescent="0.25">
      <c r="A384" s="89">
        <v>7029</v>
      </c>
      <c r="B384" s="116" t="s">
        <v>378</v>
      </c>
      <c r="C384" s="595" t="s">
        <v>11</v>
      </c>
      <c r="D384" s="583" t="s">
        <v>194</v>
      </c>
      <c r="E384" s="584">
        <v>3</v>
      </c>
      <c r="F384" s="585" t="s">
        <v>39</v>
      </c>
      <c r="G384" s="581"/>
      <c r="H384" s="581"/>
      <c r="I384" s="575"/>
      <c r="J384" s="575"/>
      <c r="K384" s="570">
        <v>1.4999999999999999E-2</v>
      </c>
      <c r="L384" s="581"/>
      <c r="M384" s="575"/>
      <c r="N384" s="572"/>
      <c r="O384" s="652"/>
      <c r="P384" s="611"/>
      <c r="Q384" s="611">
        <v>5.0000000000000001E-3</v>
      </c>
    </row>
    <row r="385" spans="1:17" ht="15.75" customHeight="1" x14ac:dyDescent="0.25">
      <c r="A385">
        <v>11029</v>
      </c>
      <c r="B385" s="107" t="s">
        <v>306</v>
      </c>
      <c r="C385" s="595" t="s">
        <v>11</v>
      </c>
      <c r="D385" s="621" t="s">
        <v>194</v>
      </c>
      <c r="E385" s="558">
        <v>3</v>
      </c>
      <c r="F385" s="607" t="s">
        <v>39</v>
      </c>
      <c r="G385" s="581"/>
      <c r="H385" s="581"/>
      <c r="I385" s="571">
        <v>1E-4</v>
      </c>
      <c r="J385" s="571">
        <v>1.4999999999999999E-2</v>
      </c>
      <c r="K385" s="570">
        <v>5.0000000000000001E-3</v>
      </c>
      <c r="L385" s="581"/>
      <c r="M385" s="575"/>
      <c r="N385" s="572">
        <v>5.0000000000000001E-3</v>
      </c>
      <c r="O385" s="648">
        <v>5.0000000000000001E-3</v>
      </c>
      <c r="P385" s="573">
        <v>5.0000000000000001E-3</v>
      </c>
      <c r="Q385" s="573">
        <v>5.0000000000000001E-3</v>
      </c>
    </row>
    <row r="386" spans="1:17" ht="15.75" customHeight="1" x14ac:dyDescent="0.2">
      <c r="A386">
        <v>2042</v>
      </c>
      <c r="B386" s="110" t="s">
        <v>373</v>
      </c>
      <c r="C386" s="564" t="s">
        <v>17</v>
      </c>
      <c r="D386" s="564" t="s">
        <v>146</v>
      </c>
      <c r="E386" s="565">
        <v>4</v>
      </c>
      <c r="F386" s="564" t="s">
        <v>82</v>
      </c>
      <c r="G386" s="563">
        <v>1E-4</v>
      </c>
      <c r="H386" s="563">
        <v>5.0000000000000001E-3</v>
      </c>
      <c r="I386" s="563"/>
      <c r="J386" s="563">
        <v>5.0000000000000001E-3</v>
      </c>
      <c r="K386" s="563">
        <v>1.4999999999999999E-2</v>
      </c>
      <c r="L386" s="563">
        <v>5.0000000000000001E-3</v>
      </c>
      <c r="M386" s="563">
        <v>5.0000000000000001E-3</v>
      </c>
      <c r="N386" s="563"/>
      <c r="O386" s="563"/>
      <c r="P386" s="563"/>
      <c r="Q386" s="567"/>
    </row>
    <row r="387" spans="1:17" ht="15.75" customHeight="1" x14ac:dyDescent="0.25">
      <c r="A387">
        <v>3034</v>
      </c>
      <c r="B387" s="111" t="s">
        <v>374</v>
      </c>
      <c r="C387" s="595" t="s">
        <v>9</v>
      </c>
      <c r="D387" s="569" t="s">
        <v>146</v>
      </c>
      <c r="E387" s="558">
        <v>4</v>
      </c>
      <c r="F387" s="559" t="s">
        <v>82</v>
      </c>
      <c r="G387" s="570">
        <v>5.0000000000000001E-3</v>
      </c>
      <c r="H387" s="570">
        <v>5.0000000000000001E-3</v>
      </c>
      <c r="I387" s="575"/>
      <c r="J387" s="571">
        <v>5.0000000000000001E-3</v>
      </c>
      <c r="K387" s="570">
        <v>5.0000000000000001E-3</v>
      </c>
      <c r="L387" s="581"/>
      <c r="M387" s="575"/>
      <c r="N387" s="572"/>
      <c r="O387" s="573">
        <v>5.0000000000000001E-3</v>
      </c>
      <c r="P387" s="564"/>
      <c r="Q387" s="564"/>
    </row>
    <row r="388" spans="1:17" ht="15.75" customHeight="1" x14ac:dyDescent="0.25">
      <c r="A388">
        <v>4031</v>
      </c>
      <c r="B388" s="112" t="s">
        <v>375</v>
      </c>
      <c r="C388" s="595" t="s">
        <v>11</v>
      </c>
      <c r="D388" s="569" t="s">
        <v>146</v>
      </c>
      <c r="E388" s="558">
        <v>4</v>
      </c>
      <c r="F388" s="559" t="s">
        <v>82</v>
      </c>
      <c r="G388" s="570">
        <v>1E-4</v>
      </c>
      <c r="H388" s="581"/>
      <c r="I388" s="575"/>
      <c r="J388" s="571">
        <v>5.0000000000000001E-3</v>
      </c>
      <c r="K388" s="570">
        <v>5.0000000000000001E-3</v>
      </c>
      <c r="L388" s="570">
        <v>5.0000000000000001E-3</v>
      </c>
      <c r="M388" s="575"/>
      <c r="N388" s="572"/>
      <c r="O388" s="573"/>
      <c r="P388" s="567"/>
      <c r="Q388" s="567">
        <v>5.0000000000000001E-3</v>
      </c>
    </row>
    <row r="389" spans="1:17" ht="15.75" customHeight="1" x14ac:dyDescent="0.25">
      <c r="A389">
        <v>5035</v>
      </c>
      <c r="B389" s="113" t="s">
        <v>376</v>
      </c>
      <c r="C389" s="595" t="s">
        <v>9</v>
      </c>
      <c r="D389" s="569" t="s">
        <v>146</v>
      </c>
      <c r="E389" s="558">
        <v>4</v>
      </c>
      <c r="F389" s="559" t="s">
        <v>82</v>
      </c>
      <c r="G389" s="570">
        <v>1E-4</v>
      </c>
      <c r="H389" s="570">
        <v>5.0000000000000001E-3</v>
      </c>
      <c r="I389" s="575"/>
      <c r="J389" s="571">
        <v>5.0000000000000001E-3</v>
      </c>
      <c r="K389" s="570">
        <v>5.0000000000000001E-3</v>
      </c>
      <c r="L389" s="570">
        <v>1E-4</v>
      </c>
      <c r="M389" s="575"/>
      <c r="N389" s="572"/>
      <c r="O389" s="651"/>
      <c r="P389" s="611"/>
      <c r="Q389" s="579"/>
    </row>
    <row r="390" spans="1:17" ht="15.75" customHeight="1" x14ac:dyDescent="0.25">
      <c r="A390">
        <v>6037</v>
      </c>
      <c r="B390" s="115" t="s">
        <v>377</v>
      </c>
      <c r="C390" s="595" t="s">
        <v>17</v>
      </c>
      <c r="D390" s="569" t="s">
        <v>146</v>
      </c>
      <c r="E390" s="558">
        <v>4</v>
      </c>
      <c r="F390" s="559" t="s">
        <v>82</v>
      </c>
      <c r="G390" s="581"/>
      <c r="H390" s="570">
        <v>1E-4</v>
      </c>
      <c r="I390" s="571">
        <v>5.0000000000000001E-3</v>
      </c>
      <c r="J390" s="571">
        <v>5.0000000000000001E-3</v>
      </c>
      <c r="K390" s="570">
        <v>5.0000000000000001E-3</v>
      </c>
      <c r="L390" s="570">
        <v>1E-4</v>
      </c>
      <c r="M390" s="575"/>
      <c r="N390" s="572">
        <v>5.0000000000000001E-3</v>
      </c>
      <c r="O390" s="652">
        <v>5.0000000000000001E-3</v>
      </c>
      <c r="P390" s="611"/>
      <c r="Q390" s="582"/>
    </row>
    <row r="391" spans="1:17" ht="15.75" customHeight="1" x14ac:dyDescent="0.25">
      <c r="A391" s="89">
        <v>7030</v>
      </c>
      <c r="B391" s="116" t="s">
        <v>378</v>
      </c>
      <c r="C391" s="595" t="s">
        <v>11</v>
      </c>
      <c r="D391" s="583" t="s">
        <v>146</v>
      </c>
      <c r="E391" s="584">
        <v>4</v>
      </c>
      <c r="F391" s="585" t="s">
        <v>82</v>
      </c>
      <c r="G391" s="581"/>
      <c r="H391" s="581"/>
      <c r="I391" s="575"/>
      <c r="J391" s="571">
        <v>5.0000000000000001E-3</v>
      </c>
      <c r="K391" s="596">
        <v>1.4999999999999999E-2</v>
      </c>
      <c r="L391" s="596">
        <v>5.0000000000000001E-3</v>
      </c>
      <c r="M391" s="571">
        <v>5.0000000000000001E-3</v>
      </c>
      <c r="N391" s="572">
        <v>1.4999999999999999E-2</v>
      </c>
      <c r="O391" s="652">
        <v>5.0000000000000001E-3</v>
      </c>
      <c r="P391" s="611"/>
      <c r="Q391" s="611"/>
    </row>
    <row r="392" spans="1:17" ht="15.75" customHeight="1" x14ac:dyDescent="0.25">
      <c r="A392" s="93">
        <v>8036</v>
      </c>
      <c r="B392" s="117" t="s">
        <v>379</v>
      </c>
      <c r="C392" s="595" t="s">
        <v>9</v>
      </c>
      <c r="D392" s="569" t="s">
        <v>146</v>
      </c>
      <c r="E392" s="558">
        <v>4</v>
      </c>
      <c r="F392" s="559" t="s">
        <v>82</v>
      </c>
      <c r="G392" s="570">
        <v>5.0000000000000001E-3</v>
      </c>
      <c r="H392" s="570">
        <v>5.0000000000000001E-3</v>
      </c>
      <c r="I392" s="571">
        <v>5.0000000000000001E-3</v>
      </c>
      <c r="J392" s="571">
        <v>1.4999999999999999E-2</v>
      </c>
      <c r="K392" s="570">
        <v>5.0000000000000001E-3</v>
      </c>
      <c r="L392" s="570">
        <v>1E-4</v>
      </c>
      <c r="M392" s="575"/>
      <c r="N392" s="572"/>
      <c r="O392" s="651">
        <v>5.0000000000000001E-3</v>
      </c>
      <c r="P392" s="611"/>
      <c r="Q392" s="579"/>
    </row>
    <row r="393" spans="1:17" ht="15.75" customHeight="1" x14ac:dyDescent="0.25">
      <c r="A393">
        <v>9034</v>
      </c>
      <c r="B393" s="118" t="s">
        <v>380</v>
      </c>
      <c r="C393" s="595" t="s">
        <v>17</v>
      </c>
      <c r="D393" s="583" t="s">
        <v>146</v>
      </c>
      <c r="E393" s="558">
        <v>4</v>
      </c>
      <c r="F393" s="559" t="s">
        <v>82</v>
      </c>
      <c r="G393" s="570">
        <v>1E-4</v>
      </c>
      <c r="H393" s="570">
        <v>5.0000000000000001E-3</v>
      </c>
      <c r="I393" s="575"/>
      <c r="J393" s="571">
        <v>5.0000000000000001E-3</v>
      </c>
      <c r="K393" s="570">
        <v>5.0000000000000001E-3</v>
      </c>
      <c r="L393" s="581"/>
      <c r="M393" s="571">
        <v>5.0000000000000001E-3</v>
      </c>
      <c r="N393" s="572">
        <v>5.0000000000000001E-3</v>
      </c>
      <c r="O393" s="650">
        <v>5.0000000000000001E-3</v>
      </c>
      <c r="P393" s="623"/>
      <c r="Q393" s="563">
        <v>5.0000000000000001E-3</v>
      </c>
    </row>
    <row r="394" spans="1:17" ht="15.75" customHeight="1" x14ac:dyDescent="0.25">
      <c r="A394">
        <v>10030</v>
      </c>
      <c r="B394" s="106" t="s">
        <v>304</v>
      </c>
      <c r="C394" s="595" t="s">
        <v>17</v>
      </c>
      <c r="D394" s="583" t="s">
        <v>146</v>
      </c>
      <c r="E394" s="558">
        <v>4</v>
      </c>
      <c r="F394" s="559" t="s">
        <v>82</v>
      </c>
      <c r="G394" s="570">
        <v>1E-4</v>
      </c>
      <c r="H394" s="570">
        <v>5.0000000000000001E-3</v>
      </c>
      <c r="I394" s="571">
        <v>1.4999999999999999E-2</v>
      </c>
      <c r="J394" s="571">
        <v>1.4999999999999999E-2</v>
      </c>
      <c r="K394" s="570">
        <v>5.0000000000000001E-3</v>
      </c>
      <c r="L394" s="570">
        <v>5.0000000000000001E-3</v>
      </c>
      <c r="M394" s="571">
        <v>5.0000000000000001E-3</v>
      </c>
      <c r="N394" s="572">
        <v>5.0000000000000001E-3</v>
      </c>
      <c r="O394" s="652">
        <v>5.0000000000000001E-3</v>
      </c>
      <c r="P394" s="579"/>
      <c r="Q394" s="582">
        <v>5.0000000000000001E-3</v>
      </c>
    </row>
    <row r="395" spans="1:17" ht="15.75" customHeight="1" x14ac:dyDescent="0.25">
      <c r="A395">
        <v>11030</v>
      </c>
      <c r="B395" s="107" t="s">
        <v>306</v>
      </c>
      <c r="C395" s="595" t="s">
        <v>11</v>
      </c>
      <c r="D395" s="595" t="s">
        <v>146</v>
      </c>
      <c r="E395" s="558">
        <v>4</v>
      </c>
      <c r="F395" s="559" t="s">
        <v>82</v>
      </c>
      <c r="G395" s="581"/>
      <c r="H395" s="581"/>
      <c r="I395" s="575"/>
      <c r="J395" s="575"/>
      <c r="K395" s="570">
        <v>5.0000000000000001E-3</v>
      </c>
      <c r="L395" s="570">
        <v>5.0000000000000001E-3</v>
      </c>
      <c r="M395" s="575"/>
      <c r="N395" s="572"/>
      <c r="O395" s="648">
        <v>5.0000000000000001E-3</v>
      </c>
      <c r="P395" s="573"/>
      <c r="Q395" s="573"/>
    </row>
    <row r="396" spans="1:17" ht="15.75" customHeight="1" x14ac:dyDescent="0.25">
      <c r="A396">
        <v>1046</v>
      </c>
      <c r="B396" s="108" t="s">
        <v>372</v>
      </c>
      <c r="C396" s="564" t="s">
        <v>11</v>
      </c>
      <c r="D396" s="583" t="s">
        <v>86</v>
      </c>
      <c r="E396" s="558">
        <v>1</v>
      </c>
      <c r="F396" s="559" t="s">
        <v>21</v>
      </c>
      <c r="G396" s="602">
        <v>1E-4</v>
      </c>
      <c r="H396" s="600"/>
      <c r="I396" s="600"/>
      <c r="J396" s="602">
        <v>5.0000000000000001E-3</v>
      </c>
      <c r="K396" s="602">
        <v>5.0000000000000001E-3</v>
      </c>
      <c r="L396" s="602">
        <v>5.0000000000000001E-3</v>
      </c>
      <c r="M396" s="600"/>
      <c r="N396" s="601"/>
      <c r="O396" s="649">
        <v>5.0000000000000001E-3</v>
      </c>
      <c r="P396" s="622">
        <v>5.0000000000000001E-3</v>
      </c>
      <c r="Q396" s="563">
        <v>5.0000000000000001E-3</v>
      </c>
    </row>
    <row r="397" spans="1:17" ht="15.75" customHeight="1" x14ac:dyDescent="0.2">
      <c r="A397">
        <v>2043</v>
      </c>
      <c r="B397" s="110" t="s">
        <v>373</v>
      </c>
      <c r="C397" s="564" t="s">
        <v>17</v>
      </c>
      <c r="D397" s="564" t="s">
        <v>86</v>
      </c>
      <c r="E397" s="565">
        <v>1</v>
      </c>
      <c r="F397" s="564" t="s">
        <v>21</v>
      </c>
      <c r="G397" s="563"/>
      <c r="H397" s="563"/>
      <c r="I397" s="563"/>
      <c r="J397" s="563"/>
      <c r="K397" s="563"/>
      <c r="L397" s="563"/>
      <c r="M397" s="563">
        <v>5.0000000000000001E-3</v>
      </c>
      <c r="N397" s="563"/>
      <c r="O397" s="650">
        <v>5.0000000000000001E-3</v>
      </c>
      <c r="P397" s="563">
        <v>5.0000000000000001E-3</v>
      </c>
      <c r="Q397" s="567">
        <v>5.0000000000000001E-3</v>
      </c>
    </row>
    <row r="398" spans="1:17" ht="15.75" customHeight="1" x14ac:dyDescent="0.25">
      <c r="A398">
        <v>5036</v>
      </c>
      <c r="B398" s="113" t="s">
        <v>376</v>
      </c>
      <c r="C398" s="595" t="s">
        <v>9</v>
      </c>
      <c r="D398" s="614" t="s">
        <v>86</v>
      </c>
      <c r="E398" s="558">
        <v>1</v>
      </c>
      <c r="F398" s="559" t="s">
        <v>21</v>
      </c>
      <c r="G398" s="581"/>
      <c r="H398" s="570">
        <v>5.0000000000000001E-3</v>
      </c>
      <c r="I398" s="575"/>
      <c r="J398" s="575"/>
      <c r="K398" s="581"/>
      <c r="L398" s="581"/>
      <c r="M398" s="575"/>
      <c r="N398" s="572"/>
      <c r="O398" s="651"/>
      <c r="P398" s="611">
        <v>5.0000000000000001E-3</v>
      </c>
      <c r="Q398" s="579"/>
    </row>
    <row r="399" spans="1:17" ht="15.75" customHeight="1" x14ac:dyDescent="0.25">
      <c r="A399" s="89">
        <v>7031</v>
      </c>
      <c r="B399" s="116" t="s">
        <v>378</v>
      </c>
      <c r="C399" s="595" t="s">
        <v>11</v>
      </c>
      <c r="D399" s="583" t="s">
        <v>86</v>
      </c>
      <c r="E399" s="584">
        <v>1</v>
      </c>
      <c r="F399" s="585" t="s">
        <v>21</v>
      </c>
      <c r="G399" s="581"/>
      <c r="H399" s="570">
        <v>5.0000000000000001E-3</v>
      </c>
      <c r="I399" s="575"/>
      <c r="J399" s="575"/>
      <c r="K399" s="581"/>
      <c r="L399" s="581"/>
      <c r="M399" s="571">
        <v>1.4999999999999999E-2</v>
      </c>
      <c r="N399" s="572"/>
      <c r="O399" s="652">
        <v>5.0000000000000001E-3</v>
      </c>
      <c r="P399" s="611">
        <v>5.0000000000000001E-3</v>
      </c>
      <c r="Q399" s="611">
        <v>5.0000000000000001E-3</v>
      </c>
    </row>
    <row r="400" spans="1:17" ht="15.75" customHeight="1" x14ac:dyDescent="0.25">
      <c r="A400">
        <v>11031</v>
      </c>
      <c r="B400" s="107" t="s">
        <v>306</v>
      </c>
      <c r="C400" s="595" t="s">
        <v>11</v>
      </c>
      <c r="D400" s="621" t="s">
        <v>86</v>
      </c>
      <c r="E400" s="565">
        <v>1</v>
      </c>
      <c r="F400" s="564" t="s">
        <v>21</v>
      </c>
      <c r="G400" s="563"/>
      <c r="H400" s="563"/>
      <c r="I400" s="563"/>
      <c r="J400" s="563"/>
      <c r="K400" s="570">
        <v>5.0000000000000001E-3</v>
      </c>
      <c r="L400" s="563"/>
      <c r="M400" s="563"/>
      <c r="N400" s="563"/>
      <c r="O400" s="648">
        <v>5.0000000000000001E-3</v>
      </c>
      <c r="P400" s="573">
        <v>5.0000000000000001E-3</v>
      </c>
      <c r="Q400" s="573">
        <v>5.0000000000000001E-3</v>
      </c>
    </row>
    <row r="401" spans="1:17" ht="15.75" customHeight="1" x14ac:dyDescent="0.25">
      <c r="A401">
        <v>12018</v>
      </c>
      <c r="B401" s="73" t="s">
        <v>221</v>
      </c>
      <c r="C401" s="595" t="s">
        <v>222</v>
      </c>
      <c r="D401" s="588" t="s">
        <v>86</v>
      </c>
      <c r="E401" s="558">
        <v>1</v>
      </c>
      <c r="F401" s="559" t="s">
        <v>21</v>
      </c>
      <c r="G401" s="581"/>
      <c r="H401" s="581"/>
      <c r="I401" s="604"/>
      <c r="J401" s="604"/>
      <c r="K401" s="570"/>
      <c r="L401" s="581"/>
      <c r="M401" s="570"/>
      <c r="N401" s="582"/>
      <c r="O401" s="653">
        <v>5.0000000000000001E-3</v>
      </c>
      <c r="P401" s="605">
        <v>5.0000000000000001E-3</v>
      </c>
      <c r="Q401" s="605">
        <v>5.0000000000000001E-3</v>
      </c>
    </row>
    <row r="402" spans="1:17" ht="15.75" customHeight="1" x14ac:dyDescent="0.25">
      <c r="A402">
        <v>12019</v>
      </c>
      <c r="B402" s="73" t="s">
        <v>221</v>
      </c>
      <c r="C402" s="595" t="s">
        <v>222</v>
      </c>
      <c r="D402" s="635" t="s">
        <v>392</v>
      </c>
      <c r="E402" s="558">
        <v>0</v>
      </c>
      <c r="F402" s="559" t="s">
        <v>36</v>
      </c>
      <c r="G402" s="581"/>
      <c r="H402" s="581"/>
      <c r="I402" s="575"/>
      <c r="J402" s="575"/>
      <c r="K402" s="576"/>
      <c r="L402" s="595"/>
      <c r="M402" s="570">
        <v>5.0000000000000001E-3</v>
      </c>
      <c r="N402" s="582">
        <v>1.4999999999999999E-2</v>
      </c>
      <c r="O402" s="653">
        <v>5.0000000000000001E-3</v>
      </c>
      <c r="P402" s="605">
        <v>5.0000000000000001E-3</v>
      </c>
      <c r="Q402" s="605">
        <v>5.0000000000000001E-3</v>
      </c>
    </row>
    <row r="403" spans="1:17" ht="15.75" customHeight="1" x14ac:dyDescent="0.25">
      <c r="A403">
        <v>1047</v>
      </c>
      <c r="B403" s="108" t="s">
        <v>372</v>
      </c>
      <c r="C403" s="564" t="s">
        <v>11</v>
      </c>
      <c r="D403" s="583" t="s">
        <v>88</v>
      </c>
      <c r="E403" s="558">
        <v>2</v>
      </c>
      <c r="F403" s="559" t="s">
        <v>33</v>
      </c>
      <c r="G403" s="600"/>
      <c r="H403" s="602">
        <v>1E-4</v>
      </c>
      <c r="I403" s="600"/>
      <c r="J403" s="602">
        <v>5.0000000000000001E-3</v>
      </c>
      <c r="K403" s="602">
        <v>5.0000000000000001E-3</v>
      </c>
      <c r="L403" s="602">
        <v>5.0000000000000001E-3</v>
      </c>
      <c r="M403" s="600"/>
      <c r="N403" s="601">
        <v>5.0000000000000001E-3</v>
      </c>
      <c r="O403" s="649"/>
      <c r="P403" s="622"/>
      <c r="Q403" s="563"/>
    </row>
    <row r="404" spans="1:17" ht="15.75" customHeight="1" x14ac:dyDescent="0.2">
      <c r="A404">
        <v>2044</v>
      </c>
      <c r="B404" s="110" t="s">
        <v>373</v>
      </c>
      <c r="C404" s="564" t="s">
        <v>17</v>
      </c>
      <c r="D404" s="564" t="s">
        <v>88</v>
      </c>
      <c r="E404" s="565">
        <v>2</v>
      </c>
      <c r="F404" s="564" t="s">
        <v>33</v>
      </c>
      <c r="G404" s="563"/>
      <c r="H404" s="563"/>
      <c r="I404" s="563"/>
      <c r="J404" s="563">
        <v>5.0000000000000001E-3</v>
      </c>
      <c r="K404" s="563">
        <v>5.0000000000000001E-3</v>
      </c>
      <c r="L404" s="563"/>
      <c r="M404" s="563"/>
      <c r="N404" s="563"/>
      <c r="O404" s="650"/>
      <c r="P404" s="563"/>
      <c r="Q404" s="567"/>
    </row>
    <row r="405" spans="1:17" ht="15.75" customHeight="1" x14ac:dyDescent="0.25">
      <c r="A405">
        <v>4032</v>
      </c>
      <c r="B405" s="112" t="s">
        <v>375</v>
      </c>
      <c r="C405" s="595" t="s">
        <v>11</v>
      </c>
      <c r="D405" s="583" t="s">
        <v>88</v>
      </c>
      <c r="E405" s="558">
        <v>2</v>
      </c>
      <c r="F405" s="559" t="s">
        <v>33</v>
      </c>
      <c r="G405" s="570">
        <v>1E-4</v>
      </c>
      <c r="H405" s="581"/>
      <c r="I405" s="571">
        <v>1E-4</v>
      </c>
      <c r="J405" s="571">
        <v>1.4999999999999999E-2</v>
      </c>
      <c r="K405" s="570">
        <v>5.0000000000000001E-3</v>
      </c>
      <c r="L405" s="570">
        <v>5.0000000000000001E-3</v>
      </c>
      <c r="M405" s="571">
        <v>5.0000000000000001E-3</v>
      </c>
      <c r="N405" s="572"/>
      <c r="O405" s="648">
        <v>5.0000000000000001E-3</v>
      </c>
      <c r="P405" s="567"/>
      <c r="Q405" s="567"/>
    </row>
    <row r="406" spans="1:17" ht="15.75" customHeight="1" x14ac:dyDescent="0.25">
      <c r="A406">
        <v>6038</v>
      </c>
      <c r="B406" s="115" t="s">
        <v>377</v>
      </c>
      <c r="C406" s="595" t="s">
        <v>17</v>
      </c>
      <c r="D406" s="569" t="s">
        <v>88</v>
      </c>
      <c r="E406" s="558">
        <v>2</v>
      </c>
      <c r="F406" s="559" t="s">
        <v>33</v>
      </c>
      <c r="G406" s="581"/>
      <c r="H406" s="570">
        <v>1E-4</v>
      </c>
      <c r="I406" s="575"/>
      <c r="J406" s="571">
        <v>1E-4</v>
      </c>
      <c r="K406" s="581"/>
      <c r="L406" s="581"/>
      <c r="M406" s="575"/>
      <c r="N406" s="572"/>
      <c r="O406" s="652"/>
      <c r="P406" s="611">
        <v>5.0000000000000001E-3</v>
      </c>
      <c r="Q406" s="582"/>
    </row>
    <row r="407" spans="1:17" ht="15.75" customHeight="1" x14ac:dyDescent="0.25">
      <c r="A407" s="89">
        <v>7032</v>
      </c>
      <c r="B407" s="116" t="s">
        <v>378</v>
      </c>
      <c r="C407" s="595" t="s">
        <v>11</v>
      </c>
      <c r="D407" s="583" t="s">
        <v>88</v>
      </c>
      <c r="E407" s="584">
        <v>2</v>
      </c>
      <c r="F407" s="585" t="s">
        <v>33</v>
      </c>
      <c r="G407" s="581"/>
      <c r="H407" s="581"/>
      <c r="I407" s="575"/>
      <c r="J407" s="575"/>
      <c r="K407" s="581"/>
      <c r="L407" s="570">
        <v>5.0000000000000001E-3</v>
      </c>
      <c r="M407" s="575"/>
      <c r="N407" s="572"/>
      <c r="O407" s="652">
        <v>5.0000000000000001E-3</v>
      </c>
      <c r="P407" s="611">
        <v>1.4999999999999999E-2</v>
      </c>
      <c r="Q407" s="611">
        <v>5.0000000000000001E-3</v>
      </c>
    </row>
    <row r="408" spans="1:17" ht="15.75" customHeight="1" x14ac:dyDescent="0.25">
      <c r="A408">
        <v>9035</v>
      </c>
      <c r="B408" s="118" t="s">
        <v>380</v>
      </c>
      <c r="C408" s="595" t="s">
        <v>17</v>
      </c>
      <c r="D408" s="569" t="s">
        <v>88</v>
      </c>
      <c r="E408" s="558">
        <v>2</v>
      </c>
      <c r="F408" s="559" t="s">
        <v>33</v>
      </c>
      <c r="G408" s="581"/>
      <c r="H408" s="581"/>
      <c r="I408" s="575"/>
      <c r="J408" s="575"/>
      <c r="K408" s="581"/>
      <c r="L408" s="581"/>
      <c r="M408" s="571">
        <v>1E-4</v>
      </c>
      <c r="N408" s="572">
        <v>1E-4</v>
      </c>
      <c r="O408" s="650">
        <v>5.0000000000000001E-3</v>
      </c>
      <c r="P408" s="623">
        <v>5.0000000000000001E-3</v>
      </c>
      <c r="Q408" s="563"/>
    </row>
    <row r="409" spans="1:17" ht="15.75" customHeight="1" x14ac:dyDescent="0.25">
      <c r="A409">
        <v>10031</v>
      </c>
      <c r="B409" s="106" t="s">
        <v>304</v>
      </c>
      <c r="C409" s="595" t="s">
        <v>17</v>
      </c>
      <c r="D409" s="583" t="s">
        <v>88</v>
      </c>
      <c r="E409" s="558">
        <v>2</v>
      </c>
      <c r="F409" s="559" t="s">
        <v>33</v>
      </c>
      <c r="G409" s="581"/>
      <c r="H409" s="570">
        <v>5.0000000000000001E-3</v>
      </c>
      <c r="I409" s="575"/>
      <c r="J409" s="571">
        <v>5.0000000000000001E-3</v>
      </c>
      <c r="K409" s="570">
        <v>5.0000000000000001E-3</v>
      </c>
      <c r="L409" s="570">
        <v>5.0000000000000001E-3</v>
      </c>
      <c r="M409" s="575"/>
      <c r="N409" s="572">
        <v>1E-4</v>
      </c>
      <c r="O409" s="652"/>
      <c r="P409" s="579"/>
      <c r="Q409" s="582"/>
    </row>
    <row r="410" spans="1:17" ht="15.75" customHeight="1" x14ac:dyDescent="0.25">
      <c r="A410">
        <v>4033</v>
      </c>
      <c r="B410" s="112" t="s">
        <v>375</v>
      </c>
      <c r="C410" s="595" t="s">
        <v>11</v>
      </c>
      <c r="D410" s="569" t="s">
        <v>171</v>
      </c>
      <c r="E410" s="558">
        <v>0</v>
      </c>
      <c r="F410" s="559" t="s">
        <v>33</v>
      </c>
      <c r="G410" s="581"/>
      <c r="H410" s="570">
        <v>1E-4</v>
      </c>
      <c r="I410" s="575"/>
      <c r="J410" s="575"/>
      <c r="K410" s="581"/>
      <c r="L410" s="581"/>
      <c r="M410" s="575"/>
      <c r="N410" s="572"/>
      <c r="O410" s="648"/>
      <c r="P410" s="567"/>
      <c r="Q410" s="567"/>
    </row>
    <row r="411" spans="1:17" ht="15.75" customHeight="1" x14ac:dyDescent="0.25">
      <c r="A411">
        <v>1048</v>
      </c>
      <c r="B411" s="108" t="s">
        <v>372</v>
      </c>
      <c r="C411" s="564" t="s">
        <v>11</v>
      </c>
      <c r="D411" s="569" t="s">
        <v>89</v>
      </c>
      <c r="E411" s="558">
        <v>0</v>
      </c>
      <c r="F411" s="559" t="s">
        <v>40</v>
      </c>
      <c r="G411" s="602">
        <v>1E-4</v>
      </c>
      <c r="H411" s="600"/>
      <c r="I411" s="600"/>
      <c r="J411" s="602">
        <v>1E-4</v>
      </c>
      <c r="K411" s="600"/>
      <c r="L411" s="600"/>
      <c r="M411" s="600"/>
      <c r="N411" s="601"/>
      <c r="O411" s="649"/>
      <c r="P411" s="622"/>
      <c r="Q411" s="563"/>
    </row>
    <row r="412" spans="1:17" ht="15.75" customHeight="1" x14ac:dyDescent="0.2">
      <c r="A412">
        <v>2045</v>
      </c>
      <c r="B412" s="110" t="s">
        <v>373</v>
      </c>
      <c r="C412" s="564" t="s">
        <v>17</v>
      </c>
      <c r="D412" s="564" t="s">
        <v>89</v>
      </c>
      <c r="E412" s="565">
        <v>0</v>
      </c>
      <c r="F412" s="564" t="s">
        <v>40</v>
      </c>
      <c r="G412" s="563"/>
      <c r="H412" s="563"/>
      <c r="I412" s="563">
        <v>1E-4</v>
      </c>
      <c r="J412" s="563"/>
      <c r="K412" s="563"/>
      <c r="L412" s="563"/>
      <c r="M412" s="563"/>
      <c r="N412" s="563"/>
      <c r="O412" s="650"/>
      <c r="P412" s="563"/>
      <c r="Q412" s="567"/>
    </row>
    <row r="413" spans="1:17" ht="15.75" customHeight="1" x14ac:dyDescent="0.25">
      <c r="A413">
        <v>4034</v>
      </c>
      <c r="B413" s="112" t="s">
        <v>375</v>
      </c>
      <c r="C413" s="595" t="s">
        <v>11</v>
      </c>
      <c r="D413" s="569" t="s">
        <v>89</v>
      </c>
      <c r="E413" s="558">
        <v>0</v>
      </c>
      <c r="F413" s="559" t="s">
        <v>40</v>
      </c>
      <c r="G413" s="581"/>
      <c r="H413" s="570">
        <v>1E-4</v>
      </c>
      <c r="I413" s="575"/>
      <c r="J413" s="571">
        <v>5.0000000000000001E-3</v>
      </c>
      <c r="K413" s="581"/>
      <c r="L413" s="581"/>
      <c r="M413" s="575"/>
      <c r="N413" s="572"/>
      <c r="O413" s="648"/>
      <c r="P413" s="567"/>
      <c r="Q413" s="567"/>
    </row>
    <row r="414" spans="1:17" ht="15.75" customHeight="1" x14ac:dyDescent="0.25">
      <c r="A414">
        <v>6039</v>
      </c>
      <c r="B414" s="115" t="s">
        <v>377</v>
      </c>
      <c r="C414" s="595" t="s">
        <v>17</v>
      </c>
      <c r="D414" s="615" t="s">
        <v>89</v>
      </c>
      <c r="E414" s="616">
        <v>0</v>
      </c>
      <c r="F414" s="617" t="s">
        <v>40</v>
      </c>
      <c r="G414" s="581"/>
      <c r="H414" s="581"/>
      <c r="I414" s="575"/>
      <c r="J414" s="571">
        <v>1E-4</v>
      </c>
      <c r="K414" s="570">
        <v>5.0000000000000001E-3</v>
      </c>
      <c r="L414" s="570">
        <v>5.0000000000000001E-3</v>
      </c>
      <c r="M414" s="571">
        <v>5.0000000000000001E-3</v>
      </c>
      <c r="N414" s="572"/>
      <c r="O414" s="652"/>
      <c r="P414" s="611"/>
      <c r="Q414" s="582"/>
    </row>
    <row r="415" spans="1:17" ht="15.75" customHeight="1" x14ac:dyDescent="0.25">
      <c r="A415" s="89">
        <v>7033</v>
      </c>
      <c r="B415" s="116" t="s">
        <v>378</v>
      </c>
      <c r="C415" s="595" t="s">
        <v>11</v>
      </c>
      <c r="D415" s="583" t="s">
        <v>89</v>
      </c>
      <c r="E415" s="584">
        <v>0</v>
      </c>
      <c r="F415" s="585" t="s">
        <v>40</v>
      </c>
      <c r="G415" s="581"/>
      <c r="H415" s="570">
        <v>1E-4</v>
      </c>
      <c r="I415" s="575"/>
      <c r="J415" s="571">
        <v>1E-4</v>
      </c>
      <c r="K415" s="581"/>
      <c r="L415" s="581"/>
      <c r="M415" s="575"/>
      <c r="N415" s="572"/>
      <c r="O415" s="652"/>
      <c r="P415" s="611"/>
      <c r="Q415" s="611"/>
    </row>
    <row r="416" spans="1:17" ht="15.75" customHeight="1" x14ac:dyDescent="0.25">
      <c r="A416">
        <v>9036</v>
      </c>
      <c r="B416" s="118" t="s">
        <v>380</v>
      </c>
      <c r="C416" s="595" t="s">
        <v>17</v>
      </c>
      <c r="D416" s="569" t="s">
        <v>89</v>
      </c>
      <c r="E416" s="558">
        <v>0</v>
      </c>
      <c r="F416" s="559" t="s">
        <v>40</v>
      </c>
      <c r="G416" s="581"/>
      <c r="H416" s="581"/>
      <c r="I416" s="571">
        <v>5.0000000000000001E-3</v>
      </c>
      <c r="J416" s="575"/>
      <c r="K416" s="581"/>
      <c r="L416" s="581"/>
      <c r="M416" s="575"/>
      <c r="N416" s="572"/>
      <c r="O416" s="650"/>
      <c r="P416" s="623"/>
      <c r="Q416" s="563"/>
    </row>
    <row r="417" spans="1:17" ht="15.75" customHeight="1" x14ac:dyDescent="0.25">
      <c r="A417">
        <v>11032</v>
      </c>
      <c r="B417" s="107" t="s">
        <v>306</v>
      </c>
      <c r="C417" s="595" t="s">
        <v>11</v>
      </c>
      <c r="D417" s="568" t="s">
        <v>89</v>
      </c>
      <c r="E417" s="616">
        <v>0</v>
      </c>
      <c r="F417" s="617" t="s">
        <v>40</v>
      </c>
      <c r="G417" s="570">
        <v>3.5000000000000003E-2</v>
      </c>
      <c r="H417" s="570">
        <v>7.4999999999999997E-2</v>
      </c>
      <c r="I417" s="571">
        <v>5.0000000000000001E-3</v>
      </c>
      <c r="J417" s="571">
        <v>1.4999999999999999E-2</v>
      </c>
      <c r="K417" s="570">
        <v>1.4999999999999999E-2</v>
      </c>
      <c r="L417" s="570">
        <v>5.0000000000000001E-3</v>
      </c>
      <c r="M417" s="571">
        <v>5.0000000000000001E-3</v>
      </c>
      <c r="N417" s="572">
        <v>5.0000000000000001E-3</v>
      </c>
      <c r="O417" s="648">
        <v>5.0000000000000001E-3</v>
      </c>
      <c r="P417" s="573">
        <v>5.0000000000000001E-3</v>
      </c>
      <c r="Q417" s="573">
        <v>5.0000000000000001E-3</v>
      </c>
    </row>
    <row r="418" spans="1:17" ht="15.75" customHeight="1" x14ac:dyDescent="0.25">
      <c r="A418">
        <v>10032</v>
      </c>
      <c r="B418" s="106" t="s">
        <v>304</v>
      </c>
      <c r="C418" s="595" t="s">
        <v>17</v>
      </c>
      <c r="D418" s="615" t="s">
        <v>210</v>
      </c>
      <c r="E418" s="616">
        <v>5</v>
      </c>
      <c r="F418" s="617" t="s">
        <v>36</v>
      </c>
      <c r="G418" s="581"/>
      <c r="H418" s="581"/>
      <c r="I418" s="575"/>
      <c r="J418" s="575"/>
      <c r="K418" s="570">
        <v>5.0000000000000001E-3</v>
      </c>
      <c r="L418" s="581"/>
      <c r="M418" s="575"/>
      <c r="N418" s="572"/>
      <c r="O418" s="652"/>
      <c r="P418" s="579"/>
      <c r="Q418" s="582"/>
    </row>
    <row r="419" spans="1:17" ht="15.75" customHeight="1" x14ac:dyDescent="0.25">
      <c r="A419">
        <v>1049</v>
      </c>
      <c r="B419" s="68" t="s">
        <v>372</v>
      </c>
      <c r="C419" s="556" t="s">
        <v>11</v>
      </c>
      <c r="D419" s="615" t="s">
        <v>90</v>
      </c>
      <c r="E419" s="616">
        <v>3</v>
      </c>
      <c r="F419" s="617" t="s">
        <v>23</v>
      </c>
      <c r="G419" s="630"/>
      <c r="H419" s="630"/>
      <c r="I419" s="630"/>
      <c r="J419" s="631">
        <v>1E-4</v>
      </c>
      <c r="K419" s="631">
        <v>5.0000000000000001E-3</v>
      </c>
      <c r="L419" s="631">
        <v>5.0000000000000001E-3</v>
      </c>
      <c r="M419" s="630"/>
      <c r="N419" s="632"/>
      <c r="O419" s="633"/>
      <c r="P419" s="634"/>
      <c r="Q419" s="619"/>
    </row>
    <row r="420" spans="1:17" ht="15.75" customHeight="1" x14ac:dyDescent="0.2">
      <c r="A420">
        <v>2046</v>
      </c>
      <c r="B420" s="72" t="s">
        <v>373</v>
      </c>
      <c r="C420" s="556" t="s">
        <v>17</v>
      </c>
      <c r="D420" s="556" t="s">
        <v>90</v>
      </c>
      <c r="E420" s="659">
        <v>3</v>
      </c>
      <c r="F420" s="556" t="s">
        <v>23</v>
      </c>
      <c r="G420" s="619"/>
      <c r="H420" s="619"/>
      <c r="I420" s="619"/>
      <c r="J420" s="619"/>
      <c r="K420" s="619">
        <v>5.0000000000000001E-3</v>
      </c>
      <c r="L420" s="619">
        <v>1E-4</v>
      </c>
      <c r="M420" s="619">
        <v>5.0000000000000001E-3</v>
      </c>
      <c r="N420" s="619">
        <v>5.0000000000000001E-3</v>
      </c>
      <c r="O420" s="619">
        <v>5.0000000000000001E-3</v>
      </c>
      <c r="P420" s="619">
        <v>1E-4</v>
      </c>
      <c r="Q420" s="626">
        <v>5.0000000000000001E-3</v>
      </c>
    </row>
    <row r="421" spans="1:17" ht="15.75" customHeight="1" x14ac:dyDescent="0.25">
      <c r="A421">
        <v>4035</v>
      </c>
      <c r="B421" s="112" t="s">
        <v>375</v>
      </c>
      <c r="C421" s="595" t="s">
        <v>11</v>
      </c>
      <c r="D421" s="569" t="s">
        <v>90</v>
      </c>
      <c r="E421" s="558">
        <v>3</v>
      </c>
      <c r="F421" s="559" t="s">
        <v>23</v>
      </c>
      <c r="G421" s="581"/>
      <c r="H421" s="581"/>
      <c r="I421" s="571">
        <v>5.0000000000000001E-3</v>
      </c>
      <c r="J421" s="571">
        <v>5.0000000000000001E-3</v>
      </c>
      <c r="K421" s="581"/>
      <c r="L421" s="581"/>
      <c r="M421" s="575"/>
      <c r="N421" s="572"/>
      <c r="O421" s="573">
        <v>5.0000000000000001E-3</v>
      </c>
      <c r="P421" s="567"/>
      <c r="Q421" s="567"/>
    </row>
    <row r="422" spans="1:17" ht="15.75" customHeight="1" x14ac:dyDescent="0.25">
      <c r="A422">
        <v>6040</v>
      </c>
      <c r="B422" s="115" t="s">
        <v>377</v>
      </c>
      <c r="C422" s="595" t="s">
        <v>17</v>
      </c>
      <c r="D422" s="583" t="s">
        <v>90</v>
      </c>
      <c r="E422" s="558">
        <v>3</v>
      </c>
      <c r="F422" s="559" t="s">
        <v>23</v>
      </c>
      <c r="G422" s="581"/>
      <c r="H422" s="581"/>
      <c r="I422" s="575"/>
      <c r="J422" s="571">
        <v>1E-4</v>
      </c>
      <c r="K422" s="570">
        <v>5.0000000000000001E-3</v>
      </c>
      <c r="L422" s="570">
        <v>5.0000000000000001E-3</v>
      </c>
      <c r="M422" s="571">
        <v>5.0000000000000001E-3</v>
      </c>
      <c r="N422" s="572">
        <v>5.0000000000000001E-3</v>
      </c>
      <c r="O422" s="582">
        <v>5.0000000000000001E-3</v>
      </c>
      <c r="P422" s="611">
        <v>5.0000000000000001E-3</v>
      </c>
      <c r="Q422" s="582">
        <v>5.0000000000000001E-3</v>
      </c>
    </row>
    <row r="423" spans="1:17" ht="15.75" customHeight="1" x14ac:dyDescent="0.25">
      <c r="A423" s="89">
        <v>7034</v>
      </c>
      <c r="B423" s="116" t="s">
        <v>378</v>
      </c>
      <c r="C423" s="595" t="s">
        <v>11</v>
      </c>
      <c r="D423" s="583" t="s">
        <v>90</v>
      </c>
      <c r="E423" s="584">
        <v>3</v>
      </c>
      <c r="F423" s="585" t="s">
        <v>23</v>
      </c>
      <c r="G423" s="581"/>
      <c r="H423" s="581"/>
      <c r="I423" s="571">
        <v>1E-4</v>
      </c>
      <c r="J423" s="575"/>
      <c r="K423" s="581"/>
      <c r="L423" s="570">
        <v>5.0000000000000001E-3</v>
      </c>
      <c r="M423" s="575"/>
      <c r="N423" s="572">
        <v>5.0000000000000001E-3</v>
      </c>
      <c r="O423" s="582">
        <v>5.0000000000000001E-3</v>
      </c>
      <c r="P423" s="611">
        <v>5.0000000000000001E-3</v>
      </c>
      <c r="Q423" s="611">
        <v>5.0000000000000001E-3</v>
      </c>
    </row>
    <row r="424" spans="1:17" ht="15.75" customHeight="1" x14ac:dyDescent="0.25">
      <c r="A424">
        <v>9037</v>
      </c>
      <c r="B424" s="118" t="s">
        <v>380</v>
      </c>
      <c r="C424" s="595" t="s">
        <v>17</v>
      </c>
      <c r="D424" s="569" t="s">
        <v>90</v>
      </c>
      <c r="E424" s="558">
        <v>3</v>
      </c>
      <c r="F424" s="559" t="s">
        <v>23</v>
      </c>
      <c r="G424" s="581"/>
      <c r="H424" s="570">
        <v>1E-4</v>
      </c>
      <c r="I424" s="571">
        <v>5.0000000000000001E-3</v>
      </c>
      <c r="J424" s="571">
        <v>5.0000000000000001E-3</v>
      </c>
      <c r="K424" s="570">
        <v>5.0000000000000001E-3</v>
      </c>
      <c r="L424" s="581"/>
      <c r="M424" s="571">
        <v>5.0000000000000001E-3</v>
      </c>
      <c r="N424" s="572">
        <v>5.0000000000000001E-3</v>
      </c>
      <c r="O424" s="563">
        <v>5.0000000000000001E-3</v>
      </c>
      <c r="P424" s="623">
        <v>5.0000000000000001E-3</v>
      </c>
      <c r="Q424" s="563">
        <v>1.4999999999999999E-2</v>
      </c>
    </row>
    <row r="425" spans="1:17" ht="15.75" customHeight="1" x14ac:dyDescent="0.25">
      <c r="A425">
        <v>10033</v>
      </c>
      <c r="B425" s="106" t="s">
        <v>304</v>
      </c>
      <c r="C425" s="595" t="s">
        <v>17</v>
      </c>
      <c r="D425" s="569" t="s">
        <v>90</v>
      </c>
      <c r="E425" s="558">
        <v>3</v>
      </c>
      <c r="F425" s="559" t="s">
        <v>23</v>
      </c>
      <c r="G425" s="581"/>
      <c r="H425" s="570">
        <v>5.0000000000000001E-3</v>
      </c>
      <c r="I425" s="571">
        <v>5.0000000000000001E-3</v>
      </c>
      <c r="J425" s="571">
        <v>5.0000000000000001E-3</v>
      </c>
      <c r="K425" s="570">
        <v>5.0000000000000001E-3</v>
      </c>
      <c r="L425" s="570">
        <v>1.4999999999999999E-2</v>
      </c>
      <c r="M425" s="571">
        <v>5.0000000000000001E-3</v>
      </c>
      <c r="N425" s="572">
        <v>5.0000000000000001E-3</v>
      </c>
      <c r="O425" s="582">
        <v>5.0000000000000001E-3</v>
      </c>
      <c r="P425" s="579">
        <v>1E-4</v>
      </c>
      <c r="Q425" s="582">
        <v>5.0000000000000001E-3</v>
      </c>
    </row>
    <row r="426" spans="1:17" ht="15.75" customHeight="1" x14ac:dyDescent="0.25">
      <c r="A426">
        <v>4036</v>
      </c>
      <c r="B426" s="112" t="s">
        <v>375</v>
      </c>
      <c r="C426" s="595" t="s">
        <v>11</v>
      </c>
      <c r="D426" s="569" t="s">
        <v>172</v>
      </c>
      <c r="E426" s="558">
        <v>6</v>
      </c>
      <c r="F426" s="559" t="s">
        <v>33</v>
      </c>
      <c r="G426" s="581"/>
      <c r="H426" s="581"/>
      <c r="I426" s="571">
        <v>0.17499999999999999</v>
      </c>
      <c r="J426" s="571">
        <v>3.5000000000000003E-2</v>
      </c>
      <c r="K426" s="570">
        <v>3.5000000000000003E-2</v>
      </c>
      <c r="L426" s="581"/>
      <c r="M426" s="575"/>
      <c r="N426" s="572"/>
      <c r="O426" s="573"/>
      <c r="P426" s="567"/>
      <c r="Q426" s="567"/>
    </row>
    <row r="427" spans="1:17" ht="15.75" customHeight="1" x14ac:dyDescent="0.25">
      <c r="A427">
        <v>11033</v>
      </c>
      <c r="B427" s="107" t="s">
        <v>306</v>
      </c>
      <c r="C427" s="595" t="s">
        <v>11</v>
      </c>
      <c r="D427" s="595" t="s">
        <v>172</v>
      </c>
      <c r="E427" s="558">
        <v>6</v>
      </c>
      <c r="F427" s="559" t="s">
        <v>33</v>
      </c>
      <c r="G427" s="581"/>
      <c r="H427" s="581"/>
      <c r="I427" s="571"/>
      <c r="J427" s="571">
        <v>1E-4</v>
      </c>
      <c r="K427" s="581"/>
      <c r="L427" s="581"/>
      <c r="M427" s="575"/>
      <c r="N427" s="572"/>
      <c r="O427" s="573"/>
      <c r="P427" s="573"/>
      <c r="Q427" s="573"/>
    </row>
    <row r="428" spans="1:17" ht="15.75" customHeight="1" x14ac:dyDescent="0.25">
      <c r="A428">
        <v>1050</v>
      </c>
      <c r="B428" s="108" t="s">
        <v>372</v>
      </c>
      <c r="C428" s="564" t="s">
        <v>11</v>
      </c>
      <c r="D428" s="624" t="s">
        <v>147</v>
      </c>
      <c r="E428" s="558">
        <v>7</v>
      </c>
      <c r="F428" s="559" t="s">
        <v>13</v>
      </c>
      <c r="G428" s="622"/>
      <c r="H428" s="622"/>
      <c r="I428" s="622"/>
      <c r="J428" s="622"/>
      <c r="K428" s="622"/>
      <c r="L428" s="622"/>
      <c r="M428" s="622"/>
      <c r="N428" s="622"/>
      <c r="O428" s="561"/>
      <c r="P428" s="622">
        <v>1.4999999999999999E-2</v>
      </c>
      <c r="Q428" s="563">
        <v>5.0000000000000001E-3</v>
      </c>
    </row>
    <row r="429" spans="1:17" ht="15.75" customHeight="1" x14ac:dyDescent="0.25">
      <c r="A429">
        <v>2047</v>
      </c>
      <c r="B429" s="110" t="s">
        <v>373</v>
      </c>
      <c r="C429" s="564" t="s">
        <v>17</v>
      </c>
      <c r="D429" s="564" t="s">
        <v>147</v>
      </c>
      <c r="E429" s="558">
        <v>7</v>
      </c>
      <c r="F429" s="559" t="s">
        <v>13</v>
      </c>
      <c r="G429" s="563">
        <v>3.5000000000000003E-2</v>
      </c>
      <c r="H429" s="563"/>
      <c r="I429" s="563">
        <v>3.5000000000000003E-2</v>
      </c>
      <c r="J429" s="563"/>
      <c r="K429" s="563"/>
      <c r="L429" s="563"/>
      <c r="M429" s="563"/>
      <c r="N429" s="563"/>
      <c r="O429" s="563"/>
      <c r="P429" s="563"/>
      <c r="Q429" s="567"/>
    </row>
    <row r="430" spans="1:17" ht="15.75" customHeight="1" x14ac:dyDescent="0.25">
      <c r="A430">
        <v>1051</v>
      </c>
      <c r="B430" s="108" t="s">
        <v>372</v>
      </c>
      <c r="C430" s="564" t="s">
        <v>11</v>
      </c>
      <c r="D430" s="569" t="s">
        <v>42</v>
      </c>
      <c r="E430" s="558">
        <v>3</v>
      </c>
      <c r="F430" s="559" t="s">
        <v>13</v>
      </c>
      <c r="G430" s="602">
        <v>0.17499999999999999</v>
      </c>
      <c r="H430" s="602">
        <v>7.4999999999999997E-2</v>
      </c>
      <c r="I430" s="602">
        <v>7.4999999999999997E-2</v>
      </c>
      <c r="J430" s="602">
        <v>7.4999999999999997E-2</v>
      </c>
      <c r="K430" s="602">
        <v>0.17499999999999999</v>
      </c>
      <c r="L430" s="602">
        <v>0.17499999999999999</v>
      </c>
      <c r="M430" s="602">
        <v>0.17499999999999999</v>
      </c>
      <c r="N430" s="601">
        <v>0.375</v>
      </c>
      <c r="O430" s="561">
        <v>0.375</v>
      </c>
      <c r="P430" s="622">
        <v>0.375</v>
      </c>
      <c r="Q430" s="563">
        <v>0.375</v>
      </c>
    </row>
    <row r="431" spans="1:17" ht="15.75" customHeight="1" x14ac:dyDescent="0.2">
      <c r="A431">
        <v>2048</v>
      </c>
      <c r="B431" s="110" t="s">
        <v>373</v>
      </c>
      <c r="C431" s="564" t="s">
        <v>17</v>
      </c>
      <c r="D431" s="564" t="s">
        <v>42</v>
      </c>
      <c r="E431" s="565">
        <v>3</v>
      </c>
      <c r="F431" s="564" t="s">
        <v>13</v>
      </c>
      <c r="G431" s="563">
        <v>0.375</v>
      </c>
      <c r="H431" s="563">
        <v>0.17499999999999999</v>
      </c>
      <c r="I431" s="563">
        <v>3.5000000000000003E-2</v>
      </c>
      <c r="J431" s="563">
        <v>0.17499999999999999</v>
      </c>
      <c r="K431" s="563">
        <v>0.17499999999999999</v>
      </c>
      <c r="L431" s="563">
        <v>0.17499999999999999</v>
      </c>
      <c r="M431" s="563">
        <v>0.17499999999999999</v>
      </c>
      <c r="N431" s="563">
        <v>0.375</v>
      </c>
      <c r="O431" s="563">
        <v>0.17499999999999999</v>
      </c>
      <c r="P431" s="563">
        <v>0.17499999999999999</v>
      </c>
      <c r="Q431" s="567">
        <v>0.17499999999999999</v>
      </c>
    </row>
    <row r="432" spans="1:17" ht="15.75" customHeight="1" x14ac:dyDescent="0.25">
      <c r="A432">
        <v>3035</v>
      </c>
      <c r="B432" s="111" t="s">
        <v>374</v>
      </c>
      <c r="C432" s="595" t="s">
        <v>9</v>
      </c>
      <c r="D432" s="569" t="s">
        <v>42</v>
      </c>
      <c r="E432" s="558">
        <v>3</v>
      </c>
      <c r="F432" s="559" t="s">
        <v>13</v>
      </c>
      <c r="G432" s="570">
        <v>3.5000000000000003E-2</v>
      </c>
      <c r="H432" s="570">
        <v>7.4999999999999997E-2</v>
      </c>
      <c r="I432" s="571">
        <v>5.0000000000000001E-3</v>
      </c>
      <c r="J432" s="571">
        <v>1.4999999999999999E-2</v>
      </c>
      <c r="K432" s="570">
        <v>3.5000000000000003E-2</v>
      </c>
      <c r="L432" s="639">
        <v>5.0000000000000001E-3</v>
      </c>
      <c r="M432" s="571">
        <v>1.4999999999999999E-2</v>
      </c>
      <c r="N432" s="572">
        <v>3.5000000000000003E-2</v>
      </c>
      <c r="O432" s="573">
        <v>1.4999999999999999E-2</v>
      </c>
      <c r="P432" s="567">
        <v>3.5000000000000003E-2</v>
      </c>
      <c r="Q432" s="567">
        <v>7.4999999999999997E-2</v>
      </c>
    </row>
    <row r="433" spans="1:17" ht="15.75" customHeight="1" x14ac:dyDescent="0.25">
      <c r="A433">
        <v>4037</v>
      </c>
      <c r="B433" s="112" t="s">
        <v>375</v>
      </c>
      <c r="C433" s="595" t="s">
        <v>11</v>
      </c>
      <c r="D433" s="569" t="s">
        <v>42</v>
      </c>
      <c r="E433" s="558">
        <v>3</v>
      </c>
      <c r="F433" s="559" t="s">
        <v>13</v>
      </c>
      <c r="G433" s="570">
        <v>0.17499999999999999</v>
      </c>
      <c r="H433" s="570">
        <v>0.17499999999999999</v>
      </c>
      <c r="I433" s="571">
        <v>0.17499999999999999</v>
      </c>
      <c r="J433" s="571">
        <v>0.17499999999999999</v>
      </c>
      <c r="K433" s="570">
        <v>0.17499999999999999</v>
      </c>
      <c r="L433" s="570">
        <v>7.4999999999999997E-2</v>
      </c>
      <c r="M433" s="571">
        <v>0.375</v>
      </c>
      <c r="N433" s="572">
        <v>0.625</v>
      </c>
      <c r="O433" s="573">
        <v>0.625</v>
      </c>
      <c r="P433" s="567">
        <v>0.375</v>
      </c>
      <c r="Q433" s="567">
        <v>0.375</v>
      </c>
    </row>
    <row r="434" spans="1:17" ht="15.75" customHeight="1" x14ac:dyDescent="0.25">
      <c r="A434">
        <v>5037</v>
      </c>
      <c r="B434" s="113" t="s">
        <v>376</v>
      </c>
      <c r="C434" s="595" t="s">
        <v>9</v>
      </c>
      <c r="D434" s="569" t="s">
        <v>42</v>
      </c>
      <c r="E434" s="558">
        <v>3</v>
      </c>
      <c r="F434" s="559" t="s">
        <v>13</v>
      </c>
      <c r="G434" s="581"/>
      <c r="H434" s="581"/>
      <c r="I434" s="575"/>
      <c r="J434" s="575"/>
      <c r="K434" s="581"/>
      <c r="L434" s="581"/>
      <c r="M434" s="575"/>
      <c r="N434" s="572">
        <v>5.0000000000000001E-3</v>
      </c>
      <c r="O434" s="579">
        <v>5.0000000000000001E-3</v>
      </c>
      <c r="P434" s="611">
        <v>5.0000000000000001E-3</v>
      </c>
      <c r="Q434" s="579">
        <v>5.0000000000000001E-3</v>
      </c>
    </row>
    <row r="435" spans="1:17" ht="15.75" customHeight="1" x14ac:dyDescent="0.25">
      <c r="A435">
        <v>6041</v>
      </c>
      <c r="B435" s="115" t="s">
        <v>377</v>
      </c>
      <c r="C435" s="595" t="s">
        <v>17</v>
      </c>
      <c r="D435" s="583" t="s">
        <v>42</v>
      </c>
      <c r="E435" s="558">
        <v>3</v>
      </c>
      <c r="F435" s="559" t="s">
        <v>13</v>
      </c>
      <c r="G435" s="570">
        <v>5.0000000000000001E-3</v>
      </c>
      <c r="H435" s="570">
        <v>1.4999999999999999E-2</v>
      </c>
      <c r="I435" s="571">
        <v>1.4999999999999999E-2</v>
      </c>
      <c r="J435" s="571">
        <v>1.4999999999999999E-2</v>
      </c>
      <c r="K435" s="570">
        <v>5.0000000000000001E-3</v>
      </c>
      <c r="L435" s="570">
        <v>1.4999999999999999E-2</v>
      </c>
      <c r="M435" s="571">
        <v>1.4999999999999999E-2</v>
      </c>
      <c r="N435" s="572">
        <v>3.5000000000000003E-2</v>
      </c>
      <c r="O435" s="582">
        <v>3.5000000000000003E-2</v>
      </c>
      <c r="P435" s="611">
        <v>3.5000000000000003E-2</v>
      </c>
      <c r="Q435" s="582">
        <v>7.4999999999999997E-2</v>
      </c>
    </row>
    <row r="436" spans="1:17" ht="15.75" customHeight="1" x14ac:dyDescent="0.25">
      <c r="A436" s="93">
        <v>8037</v>
      </c>
      <c r="B436" s="117" t="s">
        <v>379</v>
      </c>
      <c r="C436" s="595" t="s">
        <v>9</v>
      </c>
      <c r="D436" s="569" t="s">
        <v>42</v>
      </c>
      <c r="E436" s="558">
        <v>3</v>
      </c>
      <c r="F436" s="559" t="s">
        <v>13</v>
      </c>
      <c r="G436" s="570">
        <v>1.4999999999999999E-2</v>
      </c>
      <c r="H436" s="570">
        <v>5.0000000000000001E-3</v>
      </c>
      <c r="I436" s="571">
        <v>3.5000000000000003E-2</v>
      </c>
      <c r="J436" s="571">
        <v>5.0000000000000001E-3</v>
      </c>
      <c r="K436" s="570">
        <v>3.5000000000000003E-2</v>
      </c>
      <c r="L436" s="570">
        <v>5.0000000000000001E-3</v>
      </c>
      <c r="M436" s="571">
        <v>1.4999999999999999E-2</v>
      </c>
      <c r="N436" s="572">
        <v>3.5000000000000003E-2</v>
      </c>
      <c r="O436" s="579">
        <v>5.0000000000000001E-3</v>
      </c>
      <c r="P436" s="611">
        <v>1.4999999999999999E-2</v>
      </c>
      <c r="Q436" s="579">
        <v>1.4999999999999999E-2</v>
      </c>
    </row>
    <row r="437" spans="1:17" ht="15.75" customHeight="1" x14ac:dyDescent="0.25">
      <c r="A437">
        <v>9038</v>
      </c>
      <c r="B437" s="118" t="s">
        <v>380</v>
      </c>
      <c r="C437" s="595" t="s">
        <v>17</v>
      </c>
      <c r="D437" s="569" t="s">
        <v>42</v>
      </c>
      <c r="E437" s="558">
        <v>3</v>
      </c>
      <c r="F437" s="559" t="s">
        <v>13</v>
      </c>
      <c r="G437" s="570">
        <v>0.17499999999999999</v>
      </c>
      <c r="H437" s="570">
        <v>7.4999999999999997E-2</v>
      </c>
      <c r="I437" s="571">
        <v>7.4999999999999997E-2</v>
      </c>
      <c r="J437" s="571">
        <v>0.17499999999999999</v>
      </c>
      <c r="K437" s="571">
        <v>0.17499999999999999</v>
      </c>
      <c r="L437" s="570">
        <v>7.4999999999999997E-2</v>
      </c>
      <c r="M437" s="571">
        <v>3.5000000000000003E-2</v>
      </c>
      <c r="N437" s="572">
        <v>7.4999999999999997E-2</v>
      </c>
      <c r="O437" s="563">
        <v>7.4999999999999997E-2</v>
      </c>
      <c r="P437" s="623">
        <v>0.17499999999999999</v>
      </c>
      <c r="Q437" s="563">
        <v>7.4999999999999997E-2</v>
      </c>
    </row>
    <row r="438" spans="1:17" ht="15.75" customHeight="1" x14ac:dyDescent="0.25">
      <c r="A438">
        <v>10034</v>
      </c>
      <c r="B438" s="106" t="s">
        <v>304</v>
      </c>
      <c r="C438" s="595" t="s">
        <v>17</v>
      </c>
      <c r="D438" s="569" t="s">
        <v>42</v>
      </c>
      <c r="E438" s="558">
        <v>3</v>
      </c>
      <c r="F438" s="559" t="s">
        <v>13</v>
      </c>
      <c r="G438" s="570">
        <v>3.5000000000000003E-2</v>
      </c>
      <c r="H438" s="570">
        <v>3.5000000000000003E-2</v>
      </c>
      <c r="I438" s="571">
        <v>5.0000000000000001E-3</v>
      </c>
      <c r="J438" s="571">
        <v>7.4999999999999997E-2</v>
      </c>
      <c r="K438" s="570">
        <v>7.4999999999999997E-2</v>
      </c>
      <c r="L438" s="570">
        <v>0.17499999999999999</v>
      </c>
      <c r="M438" s="571">
        <v>0.17499999999999999</v>
      </c>
      <c r="N438" s="572">
        <v>0.17499999999999999</v>
      </c>
      <c r="O438" s="582">
        <v>0.375</v>
      </c>
      <c r="P438" s="579">
        <v>0.375</v>
      </c>
      <c r="Q438" s="582">
        <v>0.375</v>
      </c>
    </row>
    <row r="439" spans="1:17" ht="15.75" customHeight="1" x14ac:dyDescent="0.25">
      <c r="A439">
        <v>11034</v>
      </c>
      <c r="B439" s="107" t="s">
        <v>306</v>
      </c>
      <c r="C439" s="595" t="s">
        <v>11</v>
      </c>
      <c r="D439" s="595" t="s">
        <v>42</v>
      </c>
      <c r="E439" s="558">
        <v>3</v>
      </c>
      <c r="F439" s="559" t="s">
        <v>13</v>
      </c>
      <c r="G439" s="581"/>
      <c r="H439" s="570">
        <v>0.17499999999999999</v>
      </c>
      <c r="I439" s="571">
        <v>5.0000000000000001E-3</v>
      </c>
      <c r="J439" s="571">
        <v>3.5000000000000003E-2</v>
      </c>
      <c r="K439" s="570">
        <v>1.4999999999999999E-2</v>
      </c>
      <c r="L439" s="570">
        <v>3.5000000000000003E-2</v>
      </c>
      <c r="M439" s="571">
        <v>7.4999999999999997E-2</v>
      </c>
      <c r="N439" s="572">
        <v>7.4999999999999997E-2</v>
      </c>
      <c r="O439" s="573">
        <v>0.17499999999999999</v>
      </c>
      <c r="P439" s="573">
        <v>0.17499999999999999</v>
      </c>
      <c r="Q439" s="573">
        <v>0.17499999999999999</v>
      </c>
    </row>
    <row r="440" spans="1:17" ht="15.75" customHeight="1" x14ac:dyDescent="0.25">
      <c r="A440">
        <v>12020</v>
      </c>
      <c r="B440" s="73" t="s">
        <v>221</v>
      </c>
      <c r="C440" s="595" t="s">
        <v>222</v>
      </c>
      <c r="D440" s="569" t="s">
        <v>42</v>
      </c>
      <c r="E440" s="558">
        <v>3</v>
      </c>
      <c r="F440" s="559" t="s">
        <v>13</v>
      </c>
      <c r="G440" s="581"/>
      <c r="H440" s="581"/>
      <c r="I440" s="575"/>
      <c r="J440" s="575"/>
      <c r="K440" s="570"/>
      <c r="L440" s="581"/>
      <c r="M440" s="570">
        <v>0.375</v>
      </c>
      <c r="N440" s="582">
        <v>0.17499999999999999</v>
      </c>
      <c r="O440" s="612">
        <v>0.17499999999999999</v>
      </c>
      <c r="P440" s="605">
        <v>0.17499999999999999</v>
      </c>
      <c r="Q440" s="605">
        <v>0.17499999999999999</v>
      </c>
    </row>
    <row r="441" spans="1:17" ht="15.75" customHeight="1" x14ac:dyDescent="0.25">
      <c r="A441">
        <v>1052</v>
      </c>
      <c r="B441" s="108" t="s">
        <v>372</v>
      </c>
      <c r="C441" s="564" t="s">
        <v>11</v>
      </c>
      <c r="D441" s="569" t="s">
        <v>91</v>
      </c>
      <c r="E441" s="558">
        <v>0</v>
      </c>
      <c r="F441" s="559" t="s">
        <v>33</v>
      </c>
      <c r="G441" s="602">
        <v>1E-4</v>
      </c>
      <c r="H441" s="602">
        <v>1E-4</v>
      </c>
      <c r="I441" s="600"/>
      <c r="J441" s="600"/>
      <c r="K441" s="600"/>
      <c r="L441" s="600"/>
      <c r="M441" s="602">
        <v>5.0000000000000001E-3</v>
      </c>
      <c r="N441" s="601"/>
      <c r="O441" s="561"/>
      <c r="P441" s="622"/>
      <c r="Q441" s="563"/>
    </row>
    <row r="442" spans="1:17" ht="15.75" customHeight="1" x14ac:dyDescent="0.25">
      <c r="A442">
        <v>5038</v>
      </c>
      <c r="B442" s="113" t="s">
        <v>376</v>
      </c>
      <c r="C442" s="595" t="s">
        <v>9</v>
      </c>
      <c r="D442" s="569" t="s">
        <v>91</v>
      </c>
      <c r="E442" s="558">
        <v>0</v>
      </c>
      <c r="F442" s="559" t="s">
        <v>33</v>
      </c>
      <c r="G442" s="581"/>
      <c r="H442" s="570">
        <v>5.0000000000000001E-3</v>
      </c>
      <c r="I442" s="575"/>
      <c r="J442" s="575"/>
      <c r="K442" s="581"/>
      <c r="L442" s="581"/>
      <c r="M442" s="575"/>
      <c r="N442" s="572"/>
      <c r="O442" s="579"/>
      <c r="P442" s="603"/>
      <c r="Q442" s="603"/>
    </row>
    <row r="443" spans="1:17" ht="15.75" customHeight="1" x14ac:dyDescent="0.25">
      <c r="A443" s="89">
        <v>7035</v>
      </c>
      <c r="B443" s="116" t="s">
        <v>378</v>
      </c>
      <c r="C443" s="595" t="s">
        <v>11</v>
      </c>
      <c r="D443" s="583" t="s">
        <v>91</v>
      </c>
      <c r="E443" s="584">
        <v>0</v>
      </c>
      <c r="F443" s="585" t="s">
        <v>33</v>
      </c>
      <c r="G443" s="581"/>
      <c r="H443" s="570">
        <v>5.0000000000000001E-3</v>
      </c>
      <c r="I443" s="575"/>
      <c r="J443" s="575"/>
      <c r="K443" s="570">
        <v>5.0000000000000001E-3</v>
      </c>
      <c r="L443" s="570">
        <v>5.0000000000000001E-3</v>
      </c>
      <c r="M443" s="575"/>
      <c r="N443" s="572"/>
      <c r="O443" s="582"/>
      <c r="P443" s="611"/>
      <c r="Q443" s="611"/>
    </row>
    <row r="444" spans="1:17" ht="15.75" customHeight="1" x14ac:dyDescent="0.25">
      <c r="A444" s="93">
        <v>8038</v>
      </c>
      <c r="B444" s="117" t="s">
        <v>379</v>
      </c>
      <c r="C444" s="595" t="s">
        <v>9</v>
      </c>
      <c r="D444" s="569" t="s">
        <v>91</v>
      </c>
      <c r="E444" s="558">
        <v>0</v>
      </c>
      <c r="F444" s="559" t="s">
        <v>33</v>
      </c>
      <c r="G444" s="581"/>
      <c r="H444" s="570">
        <v>5.0000000000000001E-3</v>
      </c>
      <c r="I444" s="575"/>
      <c r="J444" s="575"/>
      <c r="K444" s="570">
        <v>5.0000000000000001E-3</v>
      </c>
      <c r="L444" s="581"/>
      <c r="M444" s="571">
        <v>5.0000000000000001E-3</v>
      </c>
      <c r="N444" s="572">
        <v>5.0000000000000001E-3</v>
      </c>
      <c r="O444" s="579"/>
      <c r="P444" s="611"/>
      <c r="Q444" s="579"/>
    </row>
    <row r="445" spans="1:17" ht="15.75" customHeight="1" x14ac:dyDescent="0.25">
      <c r="A445">
        <v>9039</v>
      </c>
      <c r="B445" s="118" t="s">
        <v>380</v>
      </c>
      <c r="C445" s="595" t="s">
        <v>17</v>
      </c>
      <c r="D445" s="583" t="s">
        <v>91</v>
      </c>
      <c r="E445" s="558">
        <v>0</v>
      </c>
      <c r="F445" s="559" t="s">
        <v>33</v>
      </c>
      <c r="G445" s="581"/>
      <c r="H445" s="581"/>
      <c r="I445" s="575"/>
      <c r="J445" s="575"/>
      <c r="K445" s="570">
        <v>5.0000000000000001E-3</v>
      </c>
      <c r="L445" s="570">
        <v>1E-4</v>
      </c>
      <c r="M445" s="575"/>
      <c r="N445" s="572"/>
      <c r="O445" s="563"/>
      <c r="P445" s="623"/>
      <c r="Q445" s="563"/>
    </row>
    <row r="446" spans="1:17" ht="15.75" customHeight="1" x14ac:dyDescent="0.25">
      <c r="A446">
        <v>11035</v>
      </c>
      <c r="B446" s="107" t="s">
        <v>306</v>
      </c>
      <c r="C446" s="595" t="s">
        <v>11</v>
      </c>
      <c r="D446" s="595" t="s">
        <v>91</v>
      </c>
      <c r="E446" s="558">
        <v>0</v>
      </c>
      <c r="F446" s="559" t="s">
        <v>33</v>
      </c>
      <c r="G446" s="581"/>
      <c r="H446" s="570">
        <v>5.0000000000000001E-3</v>
      </c>
      <c r="I446" s="575"/>
      <c r="J446" s="575"/>
      <c r="K446" s="570">
        <v>5.0000000000000001E-3</v>
      </c>
      <c r="L446" s="570">
        <v>1E-4</v>
      </c>
      <c r="M446" s="571">
        <v>5.0000000000000001E-3</v>
      </c>
      <c r="N446" s="572">
        <v>5.0000000000000001E-3</v>
      </c>
      <c r="O446" s="573">
        <v>5.0000000000000001E-3</v>
      </c>
      <c r="P446" s="573">
        <v>5.0000000000000001E-3</v>
      </c>
      <c r="Q446" s="573">
        <v>5.0000000000000001E-3</v>
      </c>
    </row>
    <row r="447" spans="1:17" ht="15.75" customHeight="1" x14ac:dyDescent="0.2">
      <c r="A447">
        <v>2049</v>
      </c>
      <c r="B447" s="110" t="s">
        <v>373</v>
      </c>
      <c r="C447" s="564" t="s">
        <v>17</v>
      </c>
      <c r="D447" s="564" t="s">
        <v>148</v>
      </c>
      <c r="E447" s="565">
        <v>4</v>
      </c>
      <c r="F447" s="564" t="s">
        <v>21</v>
      </c>
      <c r="G447" s="563"/>
      <c r="H447" s="563">
        <v>1E-4</v>
      </c>
      <c r="I447" s="563"/>
      <c r="J447" s="563">
        <v>5.0000000000000001E-3</v>
      </c>
      <c r="K447" s="563">
        <v>5.0000000000000001E-3</v>
      </c>
      <c r="L447" s="563"/>
      <c r="M447" s="563"/>
      <c r="N447" s="563"/>
      <c r="O447" s="563"/>
      <c r="P447" s="563"/>
      <c r="Q447" s="567">
        <v>5.0000000000000001E-3</v>
      </c>
    </row>
    <row r="448" spans="1:17" ht="15.75" customHeight="1" x14ac:dyDescent="0.25">
      <c r="A448">
        <v>3036</v>
      </c>
      <c r="B448" s="111" t="s">
        <v>374</v>
      </c>
      <c r="C448" s="595" t="s">
        <v>9</v>
      </c>
      <c r="D448" s="583" t="s">
        <v>148</v>
      </c>
      <c r="E448" s="558">
        <v>4</v>
      </c>
      <c r="F448" s="559" t="s">
        <v>21</v>
      </c>
      <c r="G448" s="570">
        <v>1E-4</v>
      </c>
      <c r="H448" s="570">
        <v>5.0000000000000001E-3</v>
      </c>
      <c r="I448" s="571">
        <v>1E-4</v>
      </c>
      <c r="J448" s="571">
        <v>5.0000000000000001E-3</v>
      </c>
      <c r="K448" s="570">
        <v>5.0000000000000001E-3</v>
      </c>
      <c r="L448" s="581"/>
      <c r="M448" s="575"/>
      <c r="N448" s="572"/>
      <c r="O448" s="573"/>
      <c r="P448" s="567">
        <v>5.0000000000000001E-3</v>
      </c>
      <c r="Q448" s="567">
        <v>5.0000000000000001E-3</v>
      </c>
    </row>
    <row r="449" spans="1:17" ht="15.75" customHeight="1" x14ac:dyDescent="0.25">
      <c r="A449">
        <v>4038</v>
      </c>
      <c r="B449" s="112" t="s">
        <v>375</v>
      </c>
      <c r="C449" s="595" t="s">
        <v>11</v>
      </c>
      <c r="D449" s="564" t="s">
        <v>148</v>
      </c>
      <c r="E449" s="558">
        <v>4</v>
      </c>
      <c r="F449" s="559" t="s">
        <v>21</v>
      </c>
      <c r="G449" s="570"/>
      <c r="H449" s="570"/>
      <c r="I449" s="571"/>
      <c r="J449" s="571"/>
      <c r="K449" s="570"/>
      <c r="L449" s="570"/>
      <c r="M449" s="571"/>
      <c r="N449" s="572"/>
      <c r="O449" s="573"/>
      <c r="P449" s="567"/>
      <c r="Q449" s="567">
        <v>5.0000000000000001E-3</v>
      </c>
    </row>
    <row r="450" spans="1:17" ht="15.75" customHeight="1" x14ac:dyDescent="0.25">
      <c r="A450">
        <v>5039</v>
      </c>
      <c r="B450" s="113" t="s">
        <v>376</v>
      </c>
      <c r="C450" s="595" t="s">
        <v>9</v>
      </c>
      <c r="D450" s="569" t="s">
        <v>148</v>
      </c>
      <c r="E450" s="558">
        <v>4</v>
      </c>
      <c r="F450" s="559" t="s">
        <v>21</v>
      </c>
      <c r="G450" s="570">
        <v>5.0000000000000001E-3</v>
      </c>
      <c r="H450" s="570">
        <v>5.0000000000000001E-3</v>
      </c>
      <c r="I450" s="571">
        <v>5.0000000000000001E-3</v>
      </c>
      <c r="J450" s="571">
        <v>5.0000000000000001E-3</v>
      </c>
      <c r="K450" s="570">
        <v>5.0000000000000001E-3</v>
      </c>
      <c r="L450" s="570">
        <v>5.0000000000000001E-3</v>
      </c>
      <c r="M450" s="571">
        <v>5.0000000000000001E-3</v>
      </c>
      <c r="N450" s="572">
        <v>5.0000000000000001E-3</v>
      </c>
      <c r="O450" s="579">
        <v>5.0000000000000001E-3</v>
      </c>
      <c r="P450" s="611">
        <v>5.0000000000000001E-3</v>
      </c>
      <c r="Q450" s="579">
        <v>5.0000000000000001E-3</v>
      </c>
    </row>
    <row r="451" spans="1:17" ht="15.75" customHeight="1" x14ac:dyDescent="0.25">
      <c r="A451">
        <v>6042</v>
      </c>
      <c r="B451" s="115" t="s">
        <v>377</v>
      </c>
      <c r="C451" s="595" t="s">
        <v>17</v>
      </c>
      <c r="D451" s="583" t="s">
        <v>148</v>
      </c>
      <c r="E451" s="584">
        <v>4</v>
      </c>
      <c r="F451" s="585" t="s">
        <v>21</v>
      </c>
      <c r="G451" s="581"/>
      <c r="H451" s="570"/>
      <c r="I451" s="571">
        <v>1E-4</v>
      </c>
      <c r="J451" s="571">
        <v>5.0000000000000001E-3</v>
      </c>
      <c r="K451" s="570">
        <v>5.0000000000000001E-3</v>
      </c>
      <c r="L451" s="581"/>
      <c r="M451" s="575"/>
      <c r="N451" s="572"/>
      <c r="O451" s="582"/>
      <c r="P451" s="611"/>
      <c r="Q451" s="582"/>
    </row>
    <row r="452" spans="1:17" ht="15.75" customHeight="1" x14ac:dyDescent="0.25">
      <c r="A452" s="89">
        <v>7036</v>
      </c>
      <c r="B452" s="116" t="s">
        <v>378</v>
      </c>
      <c r="C452" s="595" t="s">
        <v>11</v>
      </c>
      <c r="D452" s="583" t="s">
        <v>148</v>
      </c>
      <c r="E452" s="584">
        <v>4</v>
      </c>
      <c r="F452" s="585" t="s">
        <v>21</v>
      </c>
      <c r="G452" s="570">
        <v>1E-4</v>
      </c>
      <c r="H452" s="570">
        <v>3.5000000000000003E-2</v>
      </c>
      <c r="I452" s="571">
        <v>5.0000000000000001E-3</v>
      </c>
      <c r="J452" s="571">
        <v>1.4999999999999999E-2</v>
      </c>
      <c r="K452" s="570">
        <v>1.4999999999999999E-2</v>
      </c>
      <c r="L452" s="570">
        <v>1.4999999999999999E-2</v>
      </c>
      <c r="M452" s="571">
        <v>5.0000000000000001E-3</v>
      </c>
      <c r="N452" s="572">
        <v>5.0000000000000001E-3</v>
      </c>
      <c r="O452" s="582">
        <v>1.4999999999999999E-2</v>
      </c>
      <c r="P452" s="611">
        <v>5.0000000000000001E-3</v>
      </c>
      <c r="Q452" s="611">
        <v>3.5000000000000003E-2</v>
      </c>
    </row>
    <row r="453" spans="1:17" ht="15.75" customHeight="1" x14ac:dyDescent="0.25">
      <c r="A453" s="93">
        <v>8039</v>
      </c>
      <c r="B453" s="117" t="s">
        <v>379</v>
      </c>
      <c r="C453" s="595" t="s">
        <v>9</v>
      </c>
      <c r="D453" s="569" t="s">
        <v>148</v>
      </c>
      <c r="E453" s="558">
        <v>4</v>
      </c>
      <c r="F453" s="559" t="s">
        <v>21</v>
      </c>
      <c r="G453" s="581"/>
      <c r="H453" s="581"/>
      <c r="I453" s="575"/>
      <c r="J453" s="571">
        <v>5.0000000000000001E-3</v>
      </c>
      <c r="K453" s="570">
        <v>5.0000000000000001E-3</v>
      </c>
      <c r="L453" s="581"/>
      <c r="M453" s="575"/>
      <c r="N453" s="572"/>
      <c r="O453" s="579">
        <v>5.0000000000000001E-3</v>
      </c>
      <c r="P453" s="611">
        <v>5.0000000000000001E-3</v>
      </c>
      <c r="Q453" s="579">
        <v>5.0000000000000001E-3</v>
      </c>
    </row>
    <row r="454" spans="1:17" ht="15.75" customHeight="1" x14ac:dyDescent="0.25">
      <c r="A454">
        <v>9040</v>
      </c>
      <c r="B454" s="118" t="s">
        <v>380</v>
      </c>
      <c r="C454" s="595" t="s">
        <v>17</v>
      </c>
      <c r="D454" s="569" t="s">
        <v>148</v>
      </c>
      <c r="E454" s="558">
        <v>4</v>
      </c>
      <c r="F454" s="559" t="s">
        <v>21</v>
      </c>
      <c r="G454" s="570">
        <v>1.4999999999999999E-2</v>
      </c>
      <c r="H454" s="570">
        <v>5.0000000000000001E-3</v>
      </c>
      <c r="I454" s="575"/>
      <c r="J454" s="571">
        <v>5.0000000000000001E-3</v>
      </c>
      <c r="K454" s="564"/>
      <c r="L454" s="570">
        <v>1E-4</v>
      </c>
      <c r="M454" s="575"/>
      <c r="N454" s="572"/>
      <c r="O454" s="563">
        <v>5.0000000000000001E-3</v>
      </c>
      <c r="P454" s="623"/>
      <c r="Q454" s="563">
        <v>5.0000000000000001E-3</v>
      </c>
    </row>
    <row r="455" spans="1:17" ht="15.75" customHeight="1" x14ac:dyDescent="0.25">
      <c r="A455">
        <v>11036</v>
      </c>
      <c r="B455" s="107" t="s">
        <v>306</v>
      </c>
      <c r="C455" s="595" t="s">
        <v>11</v>
      </c>
      <c r="D455" s="621" t="s">
        <v>148</v>
      </c>
      <c r="E455" s="558">
        <v>4</v>
      </c>
      <c r="F455" s="559" t="s">
        <v>21</v>
      </c>
      <c r="G455" s="581"/>
      <c r="H455" s="570"/>
      <c r="I455" s="575"/>
      <c r="J455" s="575"/>
      <c r="K455" s="570"/>
      <c r="L455" s="570"/>
      <c r="M455" s="571"/>
      <c r="N455" s="572"/>
      <c r="O455" s="573"/>
      <c r="P455" s="573">
        <v>5.0000000000000001E-3</v>
      </c>
      <c r="Q455" s="573"/>
    </row>
    <row r="456" spans="1:17" ht="15.75" customHeight="1" x14ac:dyDescent="0.25">
      <c r="A456">
        <v>1053</v>
      </c>
      <c r="B456" s="108" t="s">
        <v>372</v>
      </c>
      <c r="C456" s="564" t="s">
        <v>11</v>
      </c>
      <c r="D456" s="569" t="s">
        <v>92</v>
      </c>
      <c r="E456" s="558">
        <v>4</v>
      </c>
      <c r="F456" s="559" t="s">
        <v>21</v>
      </c>
      <c r="G456" s="602">
        <v>1E-4</v>
      </c>
      <c r="H456" s="600"/>
      <c r="I456" s="600"/>
      <c r="J456" s="602">
        <v>5.0000000000000001E-3</v>
      </c>
      <c r="K456" s="602">
        <v>5.0000000000000001E-3</v>
      </c>
      <c r="L456" s="602">
        <v>5.0000000000000001E-3</v>
      </c>
      <c r="M456" s="602">
        <v>5.0000000000000001E-3</v>
      </c>
      <c r="N456" s="601">
        <v>5.0000000000000001E-3</v>
      </c>
      <c r="O456" s="561">
        <v>5.0000000000000001E-3</v>
      </c>
      <c r="P456" s="622">
        <v>5.0000000000000001E-3</v>
      </c>
      <c r="Q456" s="563">
        <v>5.0000000000000001E-3</v>
      </c>
    </row>
    <row r="457" spans="1:17" ht="15.75" customHeight="1" x14ac:dyDescent="0.2">
      <c r="A457">
        <v>2050</v>
      </c>
      <c r="B457" s="110" t="s">
        <v>373</v>
      </c>
      <c r="C457" s="564" t="s">
        <v>17</v>
      </c>
      <c r="D457" s="564" t="s">
        <v>92</v>
      </c>
      <c r="E457" s="565">
        <v>4</v>
      </c>
      <c r="F457" s="564" t="s">
        <v>21</v>
      </c>
      <c r="G457" s="563">
        <v>1E-4</v>
      </c>
      <c r="H457" s="563"/>
      <c r="I457" s="563">
        <v>5.0000000000000001E-3</v>
      </c>
      <c r="J457" s="563">
        <v>5.0000000000000001E-3</v>
      </c>
      <c r="K457" s="563">
        <v>5.0000000000000001E-3</v>
      </c>
      <c r="L457" s="563">
        <v>5.0000000000000001E-3</v>
      </c>
      <c r="M457" s="563">
        <v>1.4999999999999999E-2</v>
      </c>
      <c r="N457" s="563">
        <v>5.0000000000000001E-3</v>
      </c>
      <c r="O457" s="563">
        <v>5.0000000000000001E-3</v>
      </c>
      <c r="P457" s="563">
        <v>5.0000000000000001E-3</v>
      </c>
      <c r="Q457" s="567">
        <v>5.0000000000000001E-3</v>
      </c>
    </row>
    <row r="458" spans="1:17" ht="15.75" customHeight="1" x14ac:dyDescent="0.25">
      <c r="A458">
        <v>3037</v>
      </c>
      <c r="B458" s="111" t="s">
        <v>374</v>
      </c>
      <c r="C458" s="595" t="s">
        <v>9</v>
      </c>
      <c r="D458" s="569" t="s">
        <v>92</v>
      </c>
      <c r="E458" s="558">
        <v>4</v>
      </c>
      <c r="F458" s="559" t="s">
        <v>21</v>
      </c>
      <c r="G458" s="570">
        <v>1E-4</v>
      </c>
      <c r="H458" s="570">
        <v>1E-4</v>
      </c>
      <c r="I458" s="571">
        <v>5.0000000000000001E-3</v>
      </c>
      <c r="J458" s="571">
        <v>5.0000000000000001E-3</v>
      </c>
      <c r="K458" s="570">
        <v>5.0000000000000001E-3</v>
      </c>
      <c r="L458" s="582">
        <v>5.0000000000000001E-3</v>
      </c>
      <c r="M458" s="571">
        <v>5.0000000000000001E-3</v>
      </c>
      <c r="N458" s="572">
        <v>5.0000000000000001E-3</v>
      </c>
      <c r="O458" s="573">
        <v>5.0000000000000001E-3</v>
      </c>
      <c r="P458" s="567">
        <v>5.0000000000000001E-3</v>
      </c>
      <c r="Q458" s="567">
        <v>7.4999999999999997E-2</v>
      </c>
    </row>
    <row r="459" spans="1:17" ht="15.75" customHeight="1" x14ac:dyDescent="0.25">
      <c r="A459">
        <v>4039</v>
      </c>
      <c r="B459" s="112" t="s">
        <v>375</v>
      </c>
      <c r="C459" s="595" t="s">
        <v>11</v>
      </c>
      <c r="D459" s="569" t="s">
        <v>92</v>
      </c>
      <c r="E459" s="558">
        <v>4</v>
      </c>
      <c r="F459" s="559" t="s">
        <v>21</v>
      </c>
      <c r="G459" s="581"/>
      <c r="H459" s="581"/>
      <c r="I459" s="575"/>
      <c r="J459" s="575"/>
      <c r="K459" s="581"/>
      <c r="L459" s="570">
        <v>5.0000000000000001E-3</v>
      </c>
      <c r="M459" s="571">
        <v>1E-4</v>
      </c>
      <c r="N459" s="572">
        <v>5.0000000000000001E-3</v>
      </c>
      <c r="O459" s="573">
        <v>5.0000000000000001E-3</v>
      </c>
      <c r="P459" s="567">
        <v>5.0000000000000001E-3</v>
      </c>
      <c r="Q459" s="567">
        <v>5.0000000000000001E-3</v>
      </c>
    </row>
    <row r="460" spans="1:17" ht="15.75" customHeight="1" x14ac:dyDescent="0.25">
      <c r="A460">
        <v>5040</v>
      </c>
      <c r="B460" s="113" t="s">
        <v>376</v>
      </c>
      <c r="C460" s="595" t="s">
        <v>9</v>
      </c>
      <c r="D460" s="569" t="s">
        <v>92</v>
      </c>
      <c r="E460" s="558">
        <v>4</v>
      </c>
      <c r="F460" s="559" t="s">
        <v>21</v>
      </c>
      <c r="G460" s="581"/>
      <c r="H460" s="581"/>
      <c r="I460" s="571">
        <v>5.0000000000000001E-3</v>
      </c>
      <c r="J460" s="571">
        <v>1E-4</v>
      </c>
      <c r="K460" s="570">
        <v>3.5000000000000003E-2</v>
      </c>
      <c r="L460" s="570">
        <v>5.0000000000000001E-3</v>
      </c>
      <c r="M460" s="575"/>
      <c r="N460" s="572">
        <v>5.0000000000000001E-3</v>
      </c>
      <c r="O460" s="579">
        <v>5.0000000000000001E-3</v>
      </c>
      <c r="P460" s="611">
        <v>5.0000000000000001E-3</v>
      </c>
      <c r="Q460" s="579">
        <v>5.0000000000000001E-3</v>
      </c>
    </row>
    <row r="461" spans="1:17" ht="15.75" customHeight="1" x14ac:dyDescent="0.25">
      <c r="A461" s="89">
        <v>7038</v>
      </c>
      <c r="B461" s="116" t="s">
        <v>378</v>
      </c>
      <c r="C461" s="595" t="s">
        <v>11</v>
      </c>
      <c r="D461" s="579" t="s">
        <v>92</v>
      </c>
      <c r="E461" s="584">
        <v>4</v>
      </c>
      <c r="F461" s="585" t="s">
        <v>21</v>
      </c>
      <c r="G461" s="570">
        <v>1.4999999999999999E-2</v>
      </c>
      <c r="H461" s="570">
        <v>5.0000000000000001E-3</v>
      </c>
      <c r="I461" s="571"/>
      <c r="J461" s="575"/>
      <c r="K461" s="581"/>
      <c r="L461" s="581"/>
      <c r="M461" s="575"/>
      <c r="N461" s="572"/>
      <c r="O461" s="582"/>
      <c r="P461" s="611">
        <v>5.0000000000000001E-3</v>
      </c>
      <c r="Q461" s="611"/>
    </row>
    <row r="462" spans="1:17" ht="15.75" customHeight="1" x14ac:dyDescent="0.25">
      <c r="A462" s="93">
        <v>8040</v>
      </c>
      <c r="B462" s="117" t="s">
        <v>379</v>
      </c>
      <c r="C462" s="595" t="s">
        <v>9</v>
      </c>
      <c r="D462" s="569" t="s">
        <v>92</v>
      </c>
      <c r="E462" s="558">
        <v>4</v>
      </c>
      <c r="F462" s="559" t="s">
        <v>21</v>
      </c>
      <c r="G462" s="570">
        <v>3.5000000000000003E-2</v>
      </c>
      <c r="H462" s="581"/>
      <c r="I462" s="571">
        <v>1.4999999999999999E-2</v>
      </c>
      <c r="J462" s="571">
        <v>5.0000000000000001E-3</v>
      </c>
      <c r="K462" s="581"/>
      <c r="L462" s="570">
        <v>5.0000000000000001E-3</v>
      </c>
      <c r="M462" s="571">
        <v>5.0000000000000001E-3</v>
      </c>
      <c r="N462" s="572">
        <v>5.0000000000000001E-3</v>
      </c>
      <c r="O462" s="579">
        <v>5.0000000000000001E-3</v>
      </c>
      <c r="P462" s="611">
        <v>5.0000000000000001E-3</v>
      </c>
      <c r="Q462" s="579">
        <v>5.0000000000000001E-3</v>
      </c>
    </row>
    <row r="463" spans="1:17" ht="15.75" customHeight="1" x14ac:dyDescent="0.25">
      <c r="A463">
        <v>9041</v>
      </c>
      <c r="B463" s="118" t="s">
        <v>380</v>
      </c>
      <c r="C463" s="595" t="s">
        <v>17</v>
      </c>
      <c r="D463" s="583" t="s">
        <v>92</v>
      </c>
      <c r="E463" s="558">
        <v>4</v>
      </c>
      <c r="F463" s="559" t="s">
        <v>21</v>
      </c>
      <c r="G463" s="581"/>
      <c r="H463" s="581"/>
      <c r="I463" s="575"/>
      <c r="J463" s="575"/>
      <c r="K463" s="570">
        <v>5.0000000000000001E-3</v>
      </c>
      <c r="L463" s="581"/>
      <c r="M463" s="571">
        <v>5.0000000000000001E-3</v>
      </c>
      <c r="N463" s="572">
        <v>1.4999999999999999E-2</v>
      </c>
      <c r="O463" s="563">
        <v>5.0000000000000001E-3</v>
      </c>
      <c r="P463" s="623">
        <v>5.0000000000000001E-3</v>
      </c>
      <c r="Q463" s="563">
        <v>5.0000000000000001E-3</v>
      </c>
    </row>
    <row r="464" spans="1:17" ht="15.75" customHeight="1" x14ac:dyDescent="0.25">
      <c r="A464">
        <v>10035</v>
      </c>
      <c r="B464" s="106" t="s">
        <v>304</v>
      </c>
      <c r="C464" s="595" t="s">
        <v>17</v>
      </c>
      <c r="D464" s="583" t="s">
        <v>92</v>
      </c>
      <c r="E464" s="558">
        <v>4</v>
      </c>
      <c r="F464" s="559" t="s">
        <v>21</v>
      </c>
      <c r="G464" s="581"/>
      <c r="H464" s="581"/>
      <c r="I464" s="575"/>
      <c r="J464" s="571">
        <v>5.0000000000000001E-3</v>
      </c>
      <c r="K464" s="570">
        <v>5.0000000000000001E-3</v>
      </c>
      <c r="L464" s="570">
        <v>5.0000000000000001E-3</v>
      </c>
      <c r="M464" s="571">
        <v>5.0000000000000001E-3</v>
      </c>
      <c r="N464" s="572">
        <v>5.0000000000000001E-3</v>
      </c>
      <c r="O464" s="582">
        <v>5.0000000000000001E-3</v>
      </c>
      <c r="P464" s="579">
        <v>5.0000000000000001E-3</v>
      </c>
      <c r="Q464" s="582">
        <v>5.0000000000000001E-3</v>
      </c>
    </row>
    <row r="465" spans="1:17" ht="15.75" customHeight="1" x14ac:dyDescent="0.25">
      <c r="A465">
        <v>12021</v>
      </c>
      <c r="B465" s="73" t="s">
        <v>221</v>
      </c>
      <c r="C465" s="595" t="s">
        <v>222</v>
      </c>
      <c r="D465" s="569" t="s">
        <v>92</v>
      </c>
      <c r="E465" s="558">
        <v>4</v>
      </c>
      <c r="F465" s="559" t="s">
        <v>21</v>
      </c>
      <c r="G465" s="581"/>
      <c r="H465" s="581"/>
      <c r="I465" s="575"/>
      <c r="J465" s="575"/>
      <c r="K465" s="576"/>
      <c r="L465" s="595"/>
      <c r="M465" s="570">
        <v>1E-4</v>
      </c>
      <c r="N465" s="582">
        <v>5.0000000000000001E-3</v>
      </c>
      <c r="O465" s="612">
        <v>5.0000000000000001E-3</v>
      </c>
      <c r="P465" s="605">
        <v>5.0000000000000001E-3</v>
      </c>
      <c r="Q465" s="605">
        <v>5.0000000000000001E-3</v>
      </c>
    </row>
    <row r="466" spans="1:17" ht="15.75" customHeight="1" x14ac:dyDescent="0.25">
      <c r="A466">
        <v>3038</v>
      </c>
      <c r="B466" s="111" t="s">
        <v>374</v>
      </c>
      <c r="C466" s="595" t="s">
        <v>9</v>
      </c>
      <c r="D466" s="569" t="s">
        <v>163</v>
      </c>
      <c r="E466" s="558">
        <v>6</v>
      </c>
      <c r="F466" s="559" t="s">
        <v>33</v>
      </c>
      <c r="G466" s="570">
        <v>1E-4</v>
      </c>
      <c r="H466" s="581"/>
      <c r="I466" s="575"/>
      <c r="J466" s="575"/>
      <c r="K466" s="581"/>
      <c r="L466" s="581"/>
      <c r="M466" s="575"/>
      <c r="N466" s="572"/>
      <c r="O466" s="573"/>
      <c r="P466" s="567"/>
      <c r="Q466" s="567"/>
    </row>
    <row r="467" spans="1:17" ht="15.75" customHeight="1" x14ac:dyDescent="0.25">
      <c r="A467">
        <v>11037</v>
      </c>
      <c r="B467" s="107" t="s">
        <v>306</v>
      </c>
      <c r="C467" s="595" t="s">
        <v>11</v>
      </c>
      <c r="D467" s="595" t="s">
        <v>215</v>
      </c>
      <c r="E467" s="558">
        <v>4</v>
      </c>
      <c r="F467" s="559" t="s">
        <v>33</v>
      </c>
      <c r="G467" s="581"/>
      <c r="H467" s="570">
        <v>5.0000000000000001E-3</v>
      </c>
      <c r="I467" s="571">
        <v>5.0000000000000001E-3</v>
      </c>
      <c r="J467" s="571">
        <v>5.0000000000000001E-3</v>
      </c>
      <c r="K467" s="570">
        <v>1E-4</v>
      </c>
      <c r="L467" s="581"/>
      <c r="M467" s="571">
        <v>5.0000000000000001E-3</v>
      </c>
      <c r="N467" s="572">
        <v>5.0000000000000001E-3</v>
      </c>
      <c r="O467" s="573">
        <v>5.0000000000000001E-3</v>
      </c>
      <c r="P467" s="573">
        <v>5.0000000000000001E-3</v>
      </c>
      <c r="Q467" s="573">
        <v>5.0000000000000001E-3</v>
      </c>
    </row>
    <row r="468" spans="1:17" ht="15.75" customHeight="1" x14ac:dyDescent="0.25">
      <c r="A468">
        <v>1054</v>
      </c>
      <c r="B468" s="108" t="s">
        <v>372</v>
      </c>
      <c r="C468" s="564" t="s">
        <v>11</v>
      </c>
      <c r="D468" s="569" t="s">
        <v>93</v>
      </c>
      <c r="E468" s="558">
        <v>2</v>
      </c>
      <c r="F468" s="559" t="s">
        <v>33</v>
      </c>
      <c r="G468" s="602">
        <v>5.0000000000000001E-3</v>
      </c>
      <c r="H468" s="602">
        <v>5.0000000000000001E-3</v>
      </c>
      <c r="I468" s="602">
        <v>5.0000000000000001E-3</v>
      </c>
      <c r="J468" s="602">
        <v>5.0000000000000001E-3</v>
      </c>
      <c r="K468" s="602">
        <v>1.4999999999999999E-2</v>
      </c>
      <c r="L468" s="602">
        <v>1.4999999999999999E-2</v>
      </c>
      <c r="M468" s="602"/>
      <c r="N468" s="601">
        <v>1E-4</v>
      </c>
      <c r="O468" s="561">
        <v>5.0000000000000001E-3</v>
      </c>
      <c r="P468" s="622">
        <v>5.0000000000000001E-3</v>
      </c>
      <c r="Q468" s="563">
        <v>5.0000000000000001E-3</v>
      </c>
    </row>
    <row r="469" spans="1:17" ht="15.75" customHeight="1" x14ac:dyDescent="0.2">
      <c r="A469">
        <v>2051</v>
      </c>
      <c r="B469" s="110" t="s">
        <v>373</v>
      </c>
      <c r="C469" s="564" t="s">
        <v>17</v>
      </c>
      <c r="D469" s="564" t="s">
        <v>93</v>
      </c>
      <c r="E469" s="565">
        <v>2</v>
      </c>
      <c r="F469" s="564" t="s">
        <v>33</v>
      </c>
      <c r="G469" s="563"/>
      <c r="H469" s="563">
        <v>1E-4</v>
      </c>
      <c r="I469" s="563"/>
      <c r="J469" s="563">
        <v>5.0000000000000001E-3</v>
      </c>
      <c r="K469" s="563">
        <v>5.0000000000000001E-3</v>
      </c>
      <c r="L469" s="563">
        <v>5.0000000000000001E-3</v>
      </c>
      <c r="M469" s="563">
        <v>5.0000000000000001E-3</v>
      </c>
      <c r="N469" s="563">
        <v>1E-4</v>
      </c>
      <c r="O469" s="563"/>
      <c r="P469" s="563">
        <v>5.0000000000000001E-3</v>
      </c>
      <c r="Q469" s="567">
        <v>5.0000000000000001E-3</v>
      </c>
    </row>
    <row r="470" spans="1:17" ht="15.75" customHeight="1" x14ac:dyDescent="0.25">
      <c r="A470">
        <v>3039</v>
      </c>
      <c r="B470" s="111" t="s">
        <v>374</v>
      </c>
      <c r="C470" s="595" t="s">
        <v>9</v>
      </c>
      <c r="D470" s="583" t="s">
        <v>93</v>
      </c>
      <c r="E470" s="558">
        <v>2</v>
      </c>
      <c r="F470" s="559" t="s">
        <v>33</v>
      </c>
      <c r="G470" s="570">
        <v>1E-4</v>
      </c>
      <c r="H470" s="570">
        <v>5.0000000000000001E-3</v>
      </c>
      <c r="I470" s="571">
        <v>1E-4</v>
      </c>
      <c r="J470" s="571">
        <v>5.0000000000000001E-3</v>
      </c>
      <c r="K470" s="570">
        <v>5.0000000000000001E-3</v>
      </c>
      <c r="L470" s="582">
        <v>5.0000000000000001E-3</v>
      </c>
      <c r="M470" s="571">
        <v>5.0000000000000001E-3</v>
      </c>
      <c r="N470" s="572">
        <v>5.0000000000000001E-3</v>
      </c>
      <c r="O470" s="573"/>
      <c r="P470" s="567">
        <v>5.0000000000000001E-3</v>
      </c>
      <c r="Q470" s="567">
        <v>5.0000000000000001E-3</v>
      </c>
    </row>
    <row r="471" spans="1:17" ht="15.75" customHeight="1" x14ac:dyDescent="0.25">
      <c r="A471">
        <v>4040</v>
      </c>
      <c r="B471" s="112" t="s">
        <v>375</v>
      </c>
      <c r="C471" s="595" t="s">
        <v>11</v>
      </c>
      <c r="D471" s="583" t="s">
        <v>93</v>
      </c>
      <c r="E471" s="558">
        <v>2</v>
      </c>
      <c r="F471" s="559" t="s">
        <v>33</v>
      </c>
      <c r="G471" s="570">
        <v>0.17499999999999999</v>
      </c>
      <c r="H471" s="570">
        <v>3.5000000000000003E-2</v>
      </c>
      <c r="I471" s="571">
        <v>1.4999999999999999E-2</v>
      </c>
      <c r="J471" s="571">
        <v>3.5000000000000003E-2</v>
      </c>
      <c r="K471" s="570">
        <v>3.5000000000000003E-2</v>
      </c>
      <c r="L471" s="570">
        <v>5.0000000000000001E-3</v>
      </c>
      <c r="M471" s="571">
        <v>1.4999999999999999E-2</v>
      </c>
      <c r="N471" s="572">
        <v>1.4999999999999999E-2</v>
      </c>
      <c r="O471" s="573">
        <v>5.0000000000000001E-3</v>
      </c>
      <c r="P471" s="567">
        <v>1.4999999999999999E-2</v>
      </c>
      <c r="Q471" s="567">
        <v>1.4999999999999999E-2</v>
      </c>
    </row>
    <row r="472" spans="1:17" ht="15.75" customHeight="1" x14ac:dyDescent="0.25">
      <c r="A472">
        <v>5041</v>
      </c>
      <c r="B472" s="113" t="s">
        <v>376</v>
      </c>
      <c r="C472" s="595" t="s">
        <v>9</v>
      </c>
      <c r="D472" s="569" t="s">
        <v>93</v>
      </c>
      <c r="E472" s="558">
        <v>2</v>
      </c>
      <c r="F472" s="559" t="s">
        <v>33</v>
      </c>
      <c r="G472" s="581"/>
      <c r="H472" s="579"/>
      <c r="I472" s="571">
        <v>1E-4</v>
      </c>
      <c r="J472" s="571">
        <v>5.0000000000000001E-3</v>
      </c>
      <c r="K472" s="570">
        <v>5.0000000000000001E-3</v>
      </c>
      <c r="L472" s="581"/>
      <c r="M472" s="575"/>
      <c r="N472" s="572">
        <v>5.0000000000000001E-3</v>
      </c>
      <c r="O472" s="579">
        <v>5.0000000000000001E-3</v>
      </c>
      <c r="P472" s="611">
        <v>5.0000000000000001E-3</v>
      </c>
      <c r="Q472" s="579"/>
    </row>
    <row r="473" spans="1:17" ht="15.75" customHeight="1" x14ac:dyDescent="0.25">
      <c r="A473">
        <v>6043</v>
      </c>
      <c r="B473" s="115" t="s">
        <v>377</v>
      </c>
      <c r="C473" s="595" t="s">
        <v>17</v>
      </c>
      <c r="D473" s="583" t="s">
        <v>93</v>
      </c>
      <c r="E473" s="558">
        <v>2</v>
      </c>
      <c r="F473" s="559" t="s">
        <v>33</v>
      </c>
      <c r="G473" s="570">
        <v>5.0000000000000001E-3</v>
      </c>
      <c r="H473" s="570">
        <v>5.0000000000000001E-3</v>
      </c>
      <c r="I473" s="571">
        <v>5.0000000000000001E-3</v>
      </c>
      <c r="J473" s="571">
        <v>5.0000000000000001E-3</v>
      </c>
      <c r="K473" s="570">
        <v>5.0000000000000001E-3</v>
      </c>
      <c r="L473" s="570">
        <v>5.0000000000000001E-3</v>
      </c>
      <c r="M473" s="571">
        <v>5.0000000000000001E-3</v>
      </c>
      <c r="N473" s="572">
        <v>5.0000000000000001E-3</v>
      </c>
      <c r="O473" s="582">
        <v>5.0000000000000001E-3</v>
      </c>
      <c r="P473" s="611">
        <v>5.0000000000000001E-3</v>
      </c>
      <c r="Q473" s="582">
        <v>5.0000000000000001E-3</v>
      </c>
    </row>
    <row r="474" spans="1:17" ht="15.75" customHeight="1" x14ac:dyDescent="0.25">
      <c r="A474" s="89">
        <v>7039</v>
      </c>
      <c r="B474" s="116" t="s">
        <v>378</v>
      </c>
      <c r="C474" s="595" t="s">
        <v>11</v>
      </c>
      <c r="D474" s="583" t="s">
        <v>93</v>
      </c>
      <c r="E474" s="584">
        <v>2</v>
      </c>
      <c r="F474" s="585" t="s">
        <v>33</v>
      </c>
      <c r="G474" s="570">
        <v>5.0000000000000001E-3</v>
      </c>
      <c r="H474" s="570">
        <v>7.4999999999999997E-2</v>
      </c>
      <c r="I474" s="571">
        <v>1.4999999999999999E-2</v>
      </c>
      <c r="J474" s="571">
        <v>5.0000000000000001E-3</v>
      </c>
      <c r="K474" s="570">
        <v>1.4999999999999999E-2</v>
      </c>
      <c r="L474" s="570">
        <v>5.0000000000000001E-3</v>
      </c>
      <c r="M474" s="571">
        <v>5.0000000000000001E-3</v>
      </c>
      <c r="N474" s="572">
        <v>5.0000000000000001E-3</v>
      </c>
      <c r="O474" s="582">
        <v>5.0000000000000001E-3</v>
      </c>
      <c r="P474" s="611">
        <v>5.0000000000000001E-3</v>
      </c>
      <c r="Q474" s="611"/>
    </row>
    <row r="475" spans="1:17" ht="15.75" customHeight="1" x14ac:dyDescent="0.25">
      <c r="A475" s="93">
        <v>8041</v>
      </c>
      <c r="B475" s="117" t="s">
        <v>379</v>
      </c>
      <c r="C475" s="595" t="s">
        <v>9</v>
      </c>
      <c r="D475" s="569" t="s">
        <v>93</v>
      </c>
      <c r="E475" s="558">
        <v>2</v>
      </c>
      <c r="F475" s="559" t="s">
        <v>33</v>
      </c>
      <c r="G475" s="570">
        <v>5.0000000000000001E-3</v>
      </c>
      <c r="H475" s="570">
        <v>5.0000000000000001E-3</v>
      </c>
      <c r="I475" s="571">
        <v>5.0000000000000001E-3</v>
      </c>
      <c r="J475" s="571">
        <v>5.0000000000000001E-3</v>
      </c>
      <c r="K475" s="570">
        <v>5.0000000000000001E-3</v>
      </c>
      <c r="L475" s="570">
        <v>5.0000000000000001E-3</v>
      </c>
      <c r="M475" s="575"/>
      <c r="N475" s="572">
        <v>5.0000000000000001E-3</v>
      </c>
      <c r="O475" s="579">
        <v>5.0000000000000001E-3</v>
      </c>
      <c r="P475" s="611">
        <v>5.0000000000000001E-3</v>
      </c>
      <c r="Q475" s="579">
        <v>5.0000000000000001E-3</v>
      </c>
    </row>
    <row r="476" spans="1:17" ht="15.75" customHeight="1" x14ac:dyDescent="0.25">
      <c r="A476">
        <v>9042</v>
      </c>
      <c r="B476" s="118" t="s">
        <v>380</v>
      </c>
      <c r="C476" s="595" t="s">
        <v>17</v>
      </c>
      <c r="D476" s="569" t="s">
        <v>93</v>
      </c>
      <c r="E476" s="558">
        <v>2</v>
      </c>
      <c r="F476" s="559" t="s">
        <v>33</v>
      </c>
      <c r="G476" s="570">
        <v>3.5000000000000003E-2</v>
      </c>
      <c r="H476" s="570">
        <v>5.0000000000000001E-3</v>
      </c>
      <c r="I476" s="575"/>
      <c r="J476" s="571">
        <v>5.0000000000000001E-3</v>
      </c>
      <c r="K476" s="570">
        <v>5.0000000000000001E-3</v>
      </c>
      <c r="L476" s="570">
        <v>1.4999999999999999E-2</v>
      </c>
      <c r="M476" s="571">
        <v>5.0000000000000001E-3</v>
      </c>
      <c r="N476" s="572">
        <v>5.0000000000000001E-3</v>
      </c>
      <c r="O476" s="563">
        <v>5.0000000000000001E-3</v>
      </c>
      <c r="P476" s="623"/>
      <c r="Q476" s="563">
        <v>5.0000000000000001E-3</v>
      </c>
    </row>
    <row r="477" spans="1:17" ht="15.75" customHeight="1" x14ac:dyDescent="0.25">
      <c r="A477">
        <v>10036</v>
      </c>
      <c r="B477" s="106" t="s">
        <v>304</v>
      </c>
      <c r="C477" s="595" t="s">
        <v>17</v>
      </c>
      <c r="D477" s="569" t="s">
        <v>93</v>
      </c>
      <c r="E477" s="558">
        <v>2</v>
      </c>
      <c r="F477" s="559" t="s">
        <v>33</v>
      </c>
      <c r="G477" s="570">
        <v>5.0000000000000001E-3</v>
      </c>
      <c r="H477" s="570">
        <v>5.0000000000000001E-3</v>
      </c>
      <c r="I477" s="575"/>
      <c r="J477" s="571">
        <v>5.0000000000000001E-3</v>
      </c>
      <c r="K477" s="570">
        <v>5.0000000000000001E-3</v>
      </c>
      <c r="L477" s="570">
        <v>1.4999999999999999E-2</v>
      </c>
      <c r="M477" s="571">
        <v>5.0000000000000001E-3</v>
      </c>
      <c r="N477" s="572">
        <v>5.0000000000000001E-3</v>
      </c>
      <c r="O477" s="582">
        <v>5.0000000000000001E-3</v>
      </c>
      <c r="P477" s="579">
        <v>5.0000000000000001E-3</v>
      </c>
      <c r="Q477" s="582"/>
    </row>
    <row r="478" spans="1:17" ht="15.75" customHeight="1" x14ac:dyDescent="0.25">
      <c r="A478">
        <v>11038</v>
      </c>
      <c r="B478" s="107" t="s">
        <v>306</v>
      </c>
      <c r="C478" s="595" t="s">
        <v>11</v>
      </c>
      <c r="D478" s="595" t="s">
        <v>93</v>
      </c>
      <c r="E478" s="558">
        <v>2</v>
      </c>
      <c r="F478" s="559" t="s">
        <v>33</v>
      </c>
      <c r="G478" s="570">
        <v>7.4999999999999997E-2</v>
      </c>
      <c r="H478" s="570">
        <v>3.5000000000000003E-2</v>
      </c>
      <c r="I478" s="571">
        <v>1.4999999999999999E-2</v>
      </c>
      <c r="J478" s="571">
        <v>3.5000000000000003E-2</v>
      </c>
      <c r="K478" s="570">
        <v>1.4999999999999999E-2</v>
      </c>
      <c r="L478" s="570">
        <v>5.0000000000000001E-3</v>
      </c>
      <c r="M478" s="571">
        <v>1.4999999999999999E-2</v>
      </c>
      <c r="N478" s="572">
        <v>3.5000000000000003E-2</v>
      </c>
      <c r="O478" s="573">
        <v>7.4999999999999997E-2</v>
      </c>
      <c r="P478" s="573">
        <v>1.4999999999999999E-2</v>
      </c>
      <c r="Q478" s="573">
        <v>1.4999999999999999E-2</v>
      </c>
    </row>
    <row r="479" spans="1:17" ht="15.75" customHeight="1" x14ac:dyDescent="0.25">
      <c r="A479">
        <v>12022</v>
      </c>
      <c r="B479" s="73" t="s">
        <v>221</v>
      </c>
      <c r="C479" s="595" t="s">
        <v>222</v>
      </c>
      <c r="D479" s="588" t="s">
        <v>93</v>
      </c>
      <c r="E479" s="558">
        <v>2</v>
      </c>
      <c r="F479" s="559" t="s">
        <v>33</v>
      </c>
      <c r="G479" s="581"/>
      <c r="H479" s="581"/>
      <c r="I479" s="575"/>
      <c r="J479" s="575"/>
      <c r="K479" s="576"/>
      <c r="L479" s="595"/>
      <c r="M479" s="570">
        <v>5.0000000000000001E-3</v>
      </c>
      <c r="N479" s="582">
        <v>5.0000000000000001E-3</v>
      </c>
      <c r="O479" s="612">
        <v>5.0000000000000001E-3</v>
      </c>
      <c r="P479" s="605">
        <v>5.0000000000000001E-3</v>
      </c>
      <c r="Q479" s="605">
        <v>5.0000000000000001E-3</v>
      </c>
    </row>
    <row r="480" spans="1:17" ht="15.75" customHeight="1" x14ac:dyDescent="0.25">
      <c r="A480">
        <v>4041</v>
      </c>
      <c r="B480" s="112" t="s">
        <v>375</v>
      </c>
      <c r="C480" s="595" t="s">
        <v>11</v>
      </c>
      <c r="D480" s="569" t="s">
        <v>94</v>
      </c>
      <c r="E480" s="558">
        <v>2</v>
      </c>
      <c r="F480" s="559" t="s">
        <v>95</v>
      </c>
      <c r="G480" s="581"/>
      <c r="H480" s="570">
        <v>3.5000000000000003E-2</v>
      </c>
      <c r="I480" s="575"/>
      <c r="J480" s="575"/>
      <c r="K480" s="581"/>
      <c r="L480" s="581"/>
      <c r="M480" s="575"/>
      <c r="N480" s="572"/>
      <c r="O480" s="573"/>
      <c r="P480" s="567"/>
      <c r="Q480" s="567"/>
    </row>
    <row r="481" spans="1:17" ht="15.75" customHeight="1" x14ac:dyDescent="0.25">
      <c r="A481">
        <v>5042</v>
      </c>
      <c r="B481" s="113" t="s">
        <v>376</v>
      </c>
      <c r="C481" s="595" t="s">
        <v>9</v>
      </c>
      <c r="D481" s="569" t="s">
        <v>94</v>
      </c>
      <c r="E481" s="558">
        <v>2</v>
      </c>
      <c r="F481" s="559" t="s">
        <v>95</v>
      </c>
      <c r="G481" s="581"/>
      <c r="H481" s="570">
        <v>1E-4</v>
      </c>
      <c r="I481" s="575"/>
      <c r="J481" s="571">
        <v>1E-4</v>
      </c>
      <c r="K481" s="570">
        <v>5.0000000000000001E-3</v>
      </c>
      <c r="L481" s="581"/>
      <c r="M481" s="575"/>
      <c r="N481" s="572"/>
      <c r="O481" s="579"/>
      <c r="P481" s="611"/>
      <c r="Q481" s="579"/>
    </row>
    <row r="482" spans="1:17" ht="15.75" customHeight="1" x14ac:dyDescent="0.25">
      <c r="A482">
        <v>6044</v>
      </c>
      <c r="B482" s="115" t="s">
        <v>377</v>
      </c>
      <c r="C482" s="595" t="s">
        <v>17</v>
      </c>
      <c r="D482" s="569" t="s">
        <v>94</v>
      </c>
      <c r="E482" s="558">
        <v>2</v>
      </c>
      <c r="F482" s="559" t="s">
        <v>95</v>
      </c>
      <c r="G482" s="581"/>
      <c r="H482" s="570">
        <v>5.0000000000000001E-3</v>
      </c>
      <c r="I482" s="575"/>
      <c r="J482" s="571">
        <v>5.0000000000000001E-3</v>
      </c>
      <c r="K482" s="581"/>
      <c r="L482" s="581"/>
      <c r="M482" s="575"/>
      <c r="N482" s="572"/>
      <c r="O482" s="582"/>
      <c r="P482" s="611"/>
      <c r="Q482" s="582"/>
    </row>
    <row r="483" spans="1:17" ht="15.75" customHeight="1" x14ac:dyDescent="0.25">
      <c r="A483">
        <v>1055</v>
      </c>
      <c r="B483" s="108" t="s">
        <v>372</v>
      </c>
      <c r="C483" s="564" t="s">
        <v>11</v>
      </c>
      <c r="D483" s="569" t="s">
        <v>96</v>
      </c>
      <c r="E483" s="558">
        <v>0</v>
      </c>
      <c r="F483" s="559" t="s">
        <v>33</v>
      </c>
      <c r="G483" s="602">
        <v>1E-4</v>
      </c>
      <c r="H483" s="600"/>
      <c r="I483" s="600"/>
      <c r="J483" s="600"/>
      <c r="K483" s="600"/>
      <c r="L483" s="600"/>
      <c r="M483" s="600"/>
      <c r="N483" s="601"/>
      <c r="O483" s="660"/>
      <c r="P483" s="622"/>
      <c r="Q483" s="563"/>
    </row>
    <row r="484" spans="1:17" ht="15.75" customHeight="1" x14ac:dyDescent="0.25">
      <c r="A484">
        <v>4042</v>
      </c>
      <c r="B484" s="112" t="s">
        <v>375</v>
      </c>
      <c r="C484" s="595" t="s">
        <v>11</v>
      </c>
      <c r="D484" s="583" t="s">
        <v>96</v>
      </c>
      <c r="E484" s="558">
        <v>0</v>
      </c>
      <c r="F484" s="559" t="s">
        <v>33</v>
      </c>
      <c r="G484" s="581"/>
      <c r="H484" s="581"/>
      <c r="I484" s="575"/>
      <c r="J484" s="575"/>
      <c r="K484" s="581"/>
      <c r="L484" s="581"/>
      <c r="M484" s="575"/>
      <c r="N484" s="572">
        <v>1E-4</v>
      </c>
      <c r="O484" s="573"/>
      <c r="P484" s="567"/>
      <c r="Q484" s="567"/>
    </row>
    <row r="485" spans="1:17" ht="15.75" customHeight="1" x14ac:dyDescent="0.25">
      <c r="A485">
        <v>6045</v>
      </c>
      <c r="B485" s="115" t="s">
        <v>377</v>
      </c>
      <c r="C485" s="595" t="s">
        <v>17</v>
      </c>
      <c r="D485" s="569" t="s">
        <v>96</v>
      </c>
      <c r="E485" s="558">
        <v>0</v>
      </c>
      <c r="F485" s="559" t="s">
        <v>33</v>
      </c>
      <c r="G485" s="581"/>
      <c r="H485" s="581"/>
      <c r="I485" s="571">
        <v>1E-4</v>
      </c>
      <c r="J485" s="575"/>
      <c r="K485" s="581"/>
      <c r="L485" s="581"/>
      <c r="M485" s="575"/>
      <c r="N485" s="572"/>
      <c r="O485" s="582"/>
      <c r="P485" s="611"/>
      <c r="Q485" s="582"/>
    </row>
    <row r="486" spans="1:17" ht="15.75" customHeight="1" x14ac:dyDescent="0.25">
      <c r="A486" s="89">
        <v>7040</v>
      </c>
      <c r="B486" s="116" t="s">
        <v>378</v>
      </c>
      <c r="C486" s="595" t="s">
        <v>11</v>
      </c>
      <c r="D486" s="583" t="s">
        <v>96</v>
      </c>
      <c r="E486" s="584">
        <v>0</v>
      </c>
      <c r="F486" s="585" t="s">
        <v>33</v>
      </c>
      <c r="G486" s="581"/>
      <c r="H486" s="570">
        <v>1.4999999999999999E-2</v>
      </c>
      <c r="I486" s="571">
        <v>5.0000000000000001E-3</v>
      </c>
      <c r="J486" s="571">
        <v>5.0000000000000001E-3</v>
      </c>
      <c r="K486" s="570">
        <v>5.0000000000000001E-3</v>
      </c>
      <c r="L486" s="570">
        <v>5.0000000000000001E-3</v>
      </c>
      <c r="M486" s="571">
        <v>1E-4</v>
      </c>
      <c r="N486" s="572"/>
      <c r="O486" s="582"/>
      <c r="P486" s="611"/>
      <c r="Q486" s="611"/>
    </row>
    <row r="487" spans="1:17" ht="15.75" customHeight="1" x14ac:dyDescent="0.25">
      <c r="A487">
        <v>11039</v>
      </c>
      <c r="B487" s="107" t="s">
        <v>306</v>
      </c>
      <c r="C487" s="595" t="s">
        <v>11</v>
      </c>
      <c r="D487" s="595" t="s">
        <v>96</v>
      </c>
      <c r="E487" s="558">
        <v>0</v>
      </c>
      <c r="F487" s="559" t="s">
        <v>33</v>
      </c>
      <c r="G487" s="581"/>
      <c r="H487" s="581"/>
      <c r="I487" s="575"/>
      <c r="J487" s="575"/>
      <c r="K487" s="581"/>
      <c r="L487" s="581"/>
      <c r="M487" s="571">
        <v>5.0000000000000001E-3</v>
      </c>
      <c r="N487" s="572"/>
      <c r="O487" s="573"/>
      <c r="P487" s="573">
        <v>5.0000000000000001E-3</v>
      </c>
      <c r="Q487" s="573"/>
    </row>
    <row r="488" spans="1:17" ht="15.75" customHeight="1" x14ac:dyDescent="0.25">
      <c r="A488">
        <v>9043</v>
      </c>
      <c r="B488" s="118" t="s">
        <v>380</v>
      </c>
      <c r="C488" s="595" t="s">
        <v>17</v>
      </c>
      <c r="D488" s="661" t="s">
        <v>393</v>
      </c>
      <c r="E488" s="558">
        <v>4</v>
      </c>
      <c r="F488" s="559" t="s">
        <v>82</v>
      </c>
      <c r="G488" s="570"/>
      <c r="H488" s="570"/>
      <c r="I488" s="575"/>
      <c r="J488" s="571"/>
      <c r="K488" s="570"/>
      <c r="L488" s="570"/>
      <c r="M488" s="571"/>
      <c r="N488" s="572"/>
      <c r="O488" s="563"/>
      <c r="P488" s="623">
        <v>5.0000000000000001E-3</v>
      </c>
      <c r="Q488" s="563"/>
    </row>
    <row r="489" spans="1:17" ht="15.75" customHeight="1" x14ac:dyDescent="0.25">
      <c r="A489">
        <v>1056</v>
      </c>
      <c r="B489" s="108" t="s">
        <v>372</v>
      </c>
      <c r="C489" s="564" t="s">
        <v>11</v>
      </c>
      <c r="D489" s="624" t="s">
        <v>149</v>
      </c>
      <c r="E489" s="558">
        <v>7</v>
      </c>
      <c r="F489" s="559" t="s">
        <v>21</v>
      </c>
      <c r="G489" s="602"/>
      <c r="H489" s="600"/>
      <c r="I489" s="600"/>
      <c r="J489" s="600"/>
      <c r="K489" s="600"/>
      <c r="L489" s="600"/>
      <c r="M489" s="600"/>
      <c r="N489" s="601"/>
      <c r="O489" s="660"/>
      <c r="P489" s="622"/>
      <c r="Q489" s="563">
        <v>5.0000000000000001E-3</v>
      </c>
    </row>
    <row r="490" spans="1:17" ht="15.75" customHeight="1" x14ac:dyDescent="0.2">
      <c r="A490">
        <v>2052</v>
      </c>
      <c r="B490" s="110" t="s">
        <v>373</v>
      </c>
      <c r="C490" s="564" t="s">
        <v>17</v>
      </c>
      <c r="D490" s="564" t="s">
        <v>149</v>
      </c>
      <c r="E490" s="565">
        <v>7</v>
      </c>
      <c r="F490" s="564" t="s">
        <v>21</v>
      </c>
      <c r="G490" s="563"/>
      <c r="H490" s="563">
        <v>5.0000000000000001E-3</v>
      </c>
      <c r="I490" s="563"/>
      <c r="J490" s="563"/>
      <c r="K490" s="563"/>
      <c r="L490" s="563"/>
      <c r="M490" s="563"/>
      <c r="N490" s="563"/>
      <c r="O490" s="563"/>
      <c r="P490" s="563"/>
      <c r="Q490" s="567">
        <v>1.4999999999999999E-2</v>
      </c>
    </row>
    <row r="491" spans="1:17" ht="15.75" customHeight="1" x14ac:dyDescent="0.25">
      <c r="A491">
        <v>4043</v>
      </c>
      <c r="B491" s="112" t="s">
        <v>375</v>
      </c>
      <c r="C491" s="595" t="s">
        <v>11</v>
      </c>
      <c r="D491" s="564" t="s">
        <v>149</v>
      </c>
      <c r="E491" s="558">
        <v>7</v>
      </c>
      <c r="F491" s="559" t="s">
        <v>21</v>
      </c>
      <c r="G491" s="581"/>
      <c r="H491" s="581"/>
      <c r="I491" s="575"/>
      <c r="J491" s="575"/>
      <c r="K491" s="581"/>
      <c r="L491" s="581"/>
      <c r="M491" s="575"/>
      <c r="N491" s="572"/>
      <c r="O491" s="573"/>
      <c r="P491" s="567"/>
      <c r="Q491" s="567">
        <v>3.5000000000000003E-2</v>
      </c>
    </row>
    <row r="492" spans="1:17" ht="15.75" customHeight="1" x14ac:dyDescent="0.25">
      <c r="A492">
        <v>6046</v>
      </c>
      <c r="B492" s="115" t="s">
        <v>377</v>
      </c>
      <c r="C492" s="595" t="s">
        <v>17</v>
      </c>
      <c r="D492" s="569" t="s">
        <v>149</v>
      </c>
      <c r="E492" s="558">
        <v>7</v>
      </c>
      <c r="F492" s="559" t="s">
        <v>21</v>
      </c>
      <c r="G492" s="581"/>
      <c r="H492" s="581"/>
      <c r="I492" s="575"/>
      <c r="J492" s="571">
        <v>1.4999999999999999E-2</v>
      </c>
      <c r="K492" s="570">
        <v>3.5000000000000003E-2</v>
      </c>
      <c r="L492" s="570">
        <v>7.4999999999999997E-2</v>
      </c>
      <c r="M492" s="571">
        <v>7.4999999999999997E-2</v>
      </c>
      <c r="N492" s="570">
        <v>3.5000000000000003E-2</v>
      </c>
      <c r="O492" s="582">
        <v>0.17499999999999999</v>
      </c>
      <c r="P492" s="611">
        <v>5.0000000000000001E-3</v>
      </c>
      <c r="Q492" s="582">
        <v>0.17499999999999999</v>
      </c>
    </row>
    <row r="493" spans="1:17" ht="15.75" customHeight="1" x14ac:dyDescent="0.25">
      <c r="A493" s="89">
        <v>7041</v>
      </c>
      <c r="B493" s="116" t="s">
        <v>378</v>
      </c>
      <c r="C493" s="595" t="s">
        <v>11</v>
      </c>
      <c r="D493" s="579" t="s">
        <v>149</v>
      </c>
      <c r="E493" s="584">
        <v>7</v>
      </c>
      <c r="F493" s="585" t="s">
        <v>21</v>
      </c>
      <c r="G493" s="581"/>
      <c r="H493" s="570"/>
      <c r="I493" s="571"/>
      <c r="J493" s="571"/>
      <c r="K493" s="570"/>
      <c r="L493" s="570"/>
      <c r="M493" s="571"/>
      <c r="N493" s="572"/>
      <c r="O493" s="582"/>
      <c r="P493" s="611"/>
      <c r="Q493" s="611">
        <v>5.0000000000000001E-3</v>
      </c>
    </row>
    <row r="494" spans="1:17" ht="15.75" customHeight="1" x14ac:dyDescent="0.25">
      <c r="A494">
        <v>9044</v>
      </c>
      <c r="B494" s="118" t="s">
        <v>380</v>
      </c>
      <c r="C494" s="595" t="s">
        <v>17</v>
      </c>
      <c r="D494" s="583" t="s">
        <v>149</v>
      </c>
      <c r="E494" s="558">
        <v>7</v>
      </c>
      <c r="F494" s="559" t="s">
        <v>21</v>
      </c>
      <c r="G494" s="581"/>
      <c r="H494" s="570">
        <v>5.0000000000000001E-3</v>
      </c>
      <c r="I494" s="571">
        <v>1.4999999999999999E-2</v>
      </c>
      <c r="J494" s="571">
        <v>1.4999999999999999E-2</v>
      </c>
      <c r="K494" s="570">
        <v>5.0000000000000001E-3</v>
      </c>
      <c r="L494" s="570">
        <v>3.5000000000000003E-2</v>
      </c>
      <c r="M494" s="571">
        <v>3.5000000000000003E-2</v>
      </c>
      <c r="N494" s="572">
        <v>0.375</v>
      </c>
      <c r="O494" s="563">
        <v>7.4999999999999997E-2</v>
      </c>
      <c r="P494" s="623">
        <v>3.5000000000000003E-2</v>
      </c>
      <c r="Q494" s="563">
        <v>7.4999999999999997E-2</v>
      </c>
    </row>
    <row r="495" spans="1:17" ht="15.75" customHeight="1" x14ac:dyDescent="0.25">
      <c r="A495">
        <v>1057</v>
      </c>
      <c r="B495" s="108" t="s">
        <v>372</v>
      </c>
      <c r="C495" s="564" t="s">
        <v>11</v>
      </c>
      <c r="D495" s="569" t="s">
        <v>97</v>
      </c>
      <c r="E495" s="558">
        <v>6</v>
      </c>
      <c r="F495" s="559" t="s">
        <v>21</v>
      </c>
      <c r="G495" s="600"/>
      <c r="H495" s="600"/>
      <c r="I495" s="600"/>
      <c r="J495" s="600"/>
      <c r="K495" s="602">
        <v>1.4999999999999999E-2</v>
      </c>
      <c r="L495" s="602">
        <v>1.4999999999999999E-2</v>
      </c>
      <c r="M495" s="602">
        <v>1.4999999999999999E-2</v>
      </c>
      <c r="N495" s="601">
        <v>3.5000000000000003E-2</v>
      </c>
      <c r="O495" s="561">
        <v>1.4999999999999999E-2</v>
      </c>
      <c r="P495" s="622">
        <v>3.5000000000000003E-2</v>
      </c>
      <c r="Q495" s="563">
        <v>3.5000000000000003E-2</v>
      </c>
    </row>
    <row r="496" spans="1:17" ht="15.75" customHeight="1" x14ac:dyDescent="0.2">
      <c r="A496">
        <v>2053</v>
      </c>
      <c r="B496" s="110" t="s">
        <v>373</v>
      </c>
      <c r="C496" s="564" t="s">
        <v>17</v>
      </c>
      <c r="D496" s="557" t="s">
        <v>97</v>
      </c>
      <c r="E496" s="565">
        <v>6</v>
      </c>
      <c r="F496" s="564" t="s">
        <v>21</v>
      </c>
      <c r="G496" s="563"/>
      <c r="H496" s="563"/>
      <c r="I496" s="563"/>
      <c r="J496" s="563"/>
      <c r="K496" s="563"/>
      <c r="L496" s="563"/>
      <c r="M496" s="563"/>
      <c r="N496" s="563"/>
      <c r="O496" s="563">
        <v>5.0000000000000001E-3</v>
      </c>
      <c r="P496" s="563">
        <v>5.0000000000000001E-3</v>
      </c>
      <c r="Q496" s="567">
        <v>3.5000000000000003E-2</v>
      </c>
    </row>
    <row r="497" spans="1:17" ht="15.75" customHeight="1" x14ac:dyDescent="0.25">
      <c r="A497">
        <v>3040</v>
      </c>
      <c r="B497" s="111" t="s">
        <v>374</v>
      </c>
      <c r="C497" s="595" t="s">
        <v>9</v>
      </c>
      <c r="D497" s="557" t="s">
        <v>97</v>
      </c>
      <c r="E497" s="558">
        <v>6</v>
      </c>
      <c r="F497" s="559" t="s">
        <v>21</v>
      </c>
      <c r="G497" s="581"/>
      <c r="H497" s="581"/>
      <c r="I497" s="571"/>
      <c r="J497" s="571"/>
      <c r="K497" s="581"/>
      <c r="L497" s="581"/>
      <c r="M497" s="575"/>
      <c r="N497" s="572"/>
      <c r="O497" s="573">
        <v>5.0000000000000001E-3</v>
      </c>
      <c r="P497" s="567"/>
      <c r="Q497" s="567"/>
    </row>
    <row r="498" spans="1:17" ht="15.75" customHeight="1" x14ac:dyDescent="0.25">
      <c r="A498">
        <v>4044</v>
      </c>
      <c r="B498" s="112" t="s">
        <v>375</v>
      </c>
      <c r="C498" s="595" t="s">
        <v>11</v>
      </c>
      <c r="D498" s="569" t="s">
        <v>97</v>
      </c>
      <c r="E498" s="558">
        <v>6</v>
      </c>
      <c r="F498" s="559" t="s">
        <v>21</v>
      </c>
      <c r="G498" s="581"/>
      <c r="H498" s="581"/>
      <c r="I498" s="575"/>
      <c r="J498" s="575"/>
      <c r="K498" s="581"/>
      <c r="L498" s="581"/>
      <c r="M498" s="571">
        <v>5.0000000000000001E-3</v>
      </c>
      <c r="N498" s="572">
        <v>3.5000000000000003E-2</v>
      </c>
      <c r="O498" s="573"/>
      <c r="P498" s="567">
        <v>5.0000000000000001E-3</v>
      </c>
      <c r="Q498" s="567">
        <v>7.4999999999999997E-2</v>
      </c>
    </row>
    <row r="499" spans="1:17" ht="15.75" customHeight="1" x14ac:dyDescent="0.25">
      <c r="A499">
        <v>12023</v>
      </c>
      <c r="B499" s="73" t="s">
        <v>221</v>
      </c>
      <c r="C499" s="595" t="s">
        <v>222</v>
      </c>
      <c r="D499" s="588" t="s">
        <v>97</v>
      </c>
      <c r="E499" s="558">
        <v>6</v>
      </c>
      <c r="F499" s="559" t="s">
        <v>21</v>
      </c>
      <c r="G499" s="581"/>
      <c r="H499" s="581"/>
      <c r="I499" s="604"/>
      <c r="J499" s="604"/>
      <c r="K499" s="570"/>
      <c r="L499" s="581"/>
      <c r="M499" s="570"/>
      <c r="N499" s="582"/>
      <c r="O499" s="612">
        <v>5.0000000000000001E-3</v>
      </c>
      <c r="P499" s="605">
        <v>5.0000000000000001E-3</v>
      </c>
      <c r="Q499" s="605"/>
    </row>
    <row r="500" spans="1:17" ht="15.75" customHeight="1" x14ac:dyDescent="0.25">
      <c r="A500">
        <v>1058</v>
      </c>
      <c r="B500" s="108" t="s">
        <v>372</v>
      </c>
      <c r="C500" s="564" t="s">
        <v>11</v>
      </c>
      <c r="D500" s="569" t="s">
        <v>83</v>
      </c>
      <c r="E500" s="558">
        <v>2</v>
      </c>
      <c r="F500" s="559" t="s">
        <v>21</v>
      </c>
      <c r="G500" s="600"/>
      <c r="H500" s="600"/>
      <c r="I500" s="600"/>
      <c r="J500" s="600"/>
      <c r="K500" s="600"/>
      <c r="L500" s="600"/>
      <c r="M500" s="602">
        <v>5.0000000000000001E-3</v>
      </c>
      <c r="N500" s="601">
        <v>5.0000000000000001E-3</v>
      </c>
      <c r="O500" s="561">
        <v>3.5000000000000003E-2</v>
      </c>
      <c r="P500" s="622">
        <v>5.0000000000000001E-3</v>
      </c>
      <c r="Q500" s="563">
        <v>3.5000000000000003E-2</v>
      </c>
    </row>
    <row r="501" spans="1:17" ht="15.75" customHeight="1" x14ac:dyDescent="0.2">
      <c r="A501">
        <v>2054</v>
      </c>
      <c r="B501" s="110" t="s">
        <v>373</v>
      </c>
      <c r="C501" s="564" t="s">
        <v>17</v>
      </c>
      <c r="D501" s="564" t="s">
        <v>83</v>
      </c>
      <c r="E501" s="565">
        <v>2</v>
      </c>
      <c r="F501" s="564" t="s">
        <v>21</v>
      </c>
      <c r="G501" s="563">
        <v>3.5000000000000003E-2</v>
      </c>
      <c r="H501" s="563">
        <v>3.5000000000000003E-2</v>
      </c>
      <c r="I501" s="563">
        <v>3.5000000000000003E-2</v>
      </c>
      <c r="J501" s="563">
        <v>3.5000000000000003E-2</v>
      </c>
      <c r="K501" s="563">
        <v>7.4999999999999997E-2</v>
      </c>
      <c r="L501" s="563">
        <v>3.5000000000000003E-2</v>
      </c>
      <c r="M501" s="563">
        <v>3.5000000000000003E-2</v>
      </c>
      <c r="N501" s="563">
        <v>7.4999999999999997E-2</v>
      </c>
      <c r="O501" s="563">
        <v>1.4999999999999999E-2</v>
      </c>
      <c r="P501" s="563">
        <v>1.4999999999999999E-2</v>
      </c>
      <c r="Q501" s="567">
        <v>3.5000000000000003E-2</v>
      </c>
    </row>
    <row r="502" spans="1:17" ht="15.75" customHeight="1" x14ac:dyDescent="0.25">
      <c r="A502">
        <v>3041</v>
      </c>
      <c r="B502" s="111" t="s">
        <v>374</v>
      </c>
      <c r="C502" s="595" t="s">
        <v>9</v>
      </c>
      <c r="D502" s="583" t="s">
        <v>83</v>
      </c>
      <c r="E502" s="558">
        <v>2</v>
      </c>
      <c r="F502" s="559" t="s">
        <v>21</v>
      </c>
      <c r="G502" s="570">
        <v>5.0000000000000001E-3</v>
      </c>
      <c r="H502" s="570">
        <v>5.0000000000000001E-3</v>
      </c>
      <c r="I502" s="571">
        <v>5.0000000000000001E-3</v>
      </c>
      <c r="J502" s="571">
        <v>5.0000000000000001E-3</v>
      </c>
      <c r="K502" s="570">
        <v>1.4999999999999999E-2</v>
      </c>
      <c r="L502" s="582">
        <v>5.0000000000000001E-3</v>
      </c>
      <c r="M502" s="571">
        <v>5.0000000000000001E-3</v>
      </c>
      <c r="N502" s="572">
        <v>5.0000000000000001E-3</v>
      </c>
      <c r="O502" s="573">
        <v>5.0000000000000001E-3</v>
      </c>
      <c r="P502" s="567">
        <v>5.0000000000000001E-3</v>
      </c>
      <c r="Q502" s="567">
        <v>5.0000000000000001E-3</v>
      </c>
    </row>
    <row r="503" spans="1:17" ht="15.75" customHeight="1" x14ac:dyDescent="0.25">
      <c r="A503">
        <v>4045</v>
      </c>
      <c r="B503" s="112" t="s">
        <v>375</v>
      </c>
      <c r="C503" s="595" t="s">
        <v>11</v>
      </c>
      <c r="D503" s="569" t="s">
        <v>83</v>
      </c>
      <c r="E503" s="558">
        <v>2</v>
      </c>
      <c r="F503" s="559" t="s">
        <v>21</v>
      </c>
      <c r="G503" s="570">
        <v>1E-4</v>
      </c>
      <c r="H503" s="570">
        <v>1.4999999999999999E-2</v>
      </c>
      <c r="I503" s="571">
        <v>7.4999999999999997E-2</v>
      </c>
      <c r="J503" s="571">
        <v>3.5000000000000003E-2</v>
      </c>
      <c r="K503" s="570">
        <v>3.5000000000000003E-2</v>
      </c>
      <c r="L503" s="570">
        <v>3.5000000000000003E-2</v>
      </c>
      <c r="M503" s="571">
        <v>7.4999999999999997E-2</v>
      </c>
      <c r="N503" s="570">
        <v>0.17499999999999999</v>
      </c>
      <c r="O503" s="573">
        <v>3.5000000000000003E-2</v>
      </c>
      <c r="P503" s="567">
        <v>3.5000000000000003E-2</v>
      </c>
      <c r="Q503" s="567">
        <v>7.4999999999999997E-2</v>
      </c>
    </row>
    <row r="504" spans="1:17" ht="15.75" customHeight="1" x14ac:dyDescent="0.25">
      <c r="A504">
        <v>5043</v>
      </c>
      <c r="B504" s="113" t="s">
        <v>376</v>
      </c>
      <c r="C504" s="595" t="s">
        <v>9</v>
      </c>
      <c r="D504" s="583" t="s">
        <v>83</v>
      </c>
      <c r="E504" s="558">
        <v>2</v>
      </c>
      <c r="F504" s="559" t="s">
        <v>21</v>
      </c>
      <c r="G504" s="570">
        <v>1E-4</v>
      </c>
      <c r="H504" s="570">
        <v>1E-4</v>
      </c>
      <c r="I504" s="571">
        <v>5.0000000000000001E-3</v>
      </c>
      <c r="J504" s="571">
        <v>5.0000000000000001E-3</v>
      </c>
      <c r="K504" s="570">
        <v>5.0000000000000001E-3</v>
      </c>
      <c r="L504" s="581"/>
      <c r="M504" s="571">
        <v>5.0000000000000001E-3</v>
      </c>
      <c r="N504" s="572">
        <v>5.0000000000000001E-3</v>
      </c>
      <c r="O504" s="579">
        <v>5.0000000000000001E-3</v>
      </c>
      <c r="P504" s="611"/>
      <c r="Q504" s="579">
        <v>5.0000000000000001E-3</v>
      </c>
    </row>
    <row r="505" spans="1:17" ht="15.75" customHeight="1" x14ac:dyDescent="0.25">
      <c r="A505">
        <v>6047</v>
      </c>
      <c r="B505" s="115" t="s">
        <v>377</v>
      </c>
      <c r="C505" s="595" t="s">
        <v>17</v>
      </c>
      <c r="D505" s="569" t="s">
        <v>83</v>
      </c>
      <c r="E505" s="558">
        <v>2</v>
      </c>
      <c r="F505" s="559" t="s">
        <v>21</v>
      </c>
      <c r="G505" s="570">
        <v>3.5000000000000003E-2</v>
      </c>
      <c r="H505" s="570">
        <v>5.0000000000000001E-3</v>
      </c>
      <c r="I505" s="571">
        <v>3.5000000000000003E-2</v>
      </c>
      <c r="J505" s="571">
        <v>5.0000000000000001E-3</v>
      </c>
      <c r="K505" s="570">
        <v>3.5000000000000003E-2</v>
      </c>
      <c r="L505" s="570">
        <v>5.0000000000000001E-3</v>
      </c>
      <c r="M505" s="571">
        <v>1.4999999999999999E-2</v>
      </c>
      <c r="N505" s="572">
        <v>7.4999999999999997E-2</v>
      </c>
      <c r="O505" s="582">
        <v>0.17499999999999999</v>
      </c>
      <c r="P505" s="611">
        <v>1.4999999999999999E-2</v>
      </c>
      <c r="Q505" s="582">
        <v>0.17499999999999999</v>
      </c>
    </row>
    <row r="506" spans="1:17" ht="15.75" customHeight="1" x14ac:dyDescent="0.25">
      <c r="A506" s="89">
        <v>7042</v>
      </c>
      <c r="B506" s="116" t="s">
        <v>378</v>
      </c>
      <c r="C506" s="595" t="s">
        <v>11</v>
      </c>
      <c r="D506" s="583" t="s">
        <v>83</v>
      </c>
      <c r="E506" s="584">
        <v>2</v>
      </c>
      <c r="F506" s="585" t="s">
        <v>21</v>
      </c>
      <c r="G506" s="570">
        <v>5.0000000000000001E-3</v>
      </c>
      <c r="H506" s="570">
        <v>0.17499999999999999</v>
      </c>
      <c r="I506" s="571">
        <v>0.625</v>
      </c>
      <c r="J506" s="571">
        <v>0.17499999999999999</v>
      </c>
      <c r="K506" s="570">
        <v>7.4999999999999997E-2</v>
      </c>
      <c r="L506" s="570">
        <v>0.17499999999999999</v>
      </c>
      <c r="M506" s="571">
        <v>0.17499999999999999</v>
      </c>
      <c r="N506" s="572">
        <v>0.17499999999999999</v>
      </c>
      <c r="O506" s="582">
        <v>0.375</v>
      </c>
      <c r="P506" s="611">
        <v>0.375</v>
      </c>
      <c r="Q506" s="611">
        <v>0.17499999999999999</v>
      </c>
    </row>
    <row r="507" spans="1:17" ht="15.75" customHeight="1" x14ac:dyDescent="0.25">
      <c r="A507" s="93">
        <v>8042</v>
      </c>
      <c r="B507" s="117" t="s">
        <v>379</v>
      </c>
      <c r="C507" s="595" t="s">
        <v>9</v>
      </c>
      <c r="D507" s="583" t="s">
        <v>83</v>
      </c>
      <c r="E507" s="558">
        <v>2</v>
      </c>
      <c r="F507" s="559" t="s">
        <v>21</v>
      </c>
      <c r="G507" s="570">
        <v>1E-4</v>
      </c>
      <c r="H507" s="581"/>
      <c r="I507" s="571">
        <v>1E-4</v>
      </c>
      <c r="J507" s="571">
        <v>5.0000000000000001E-3</v>
      </c>
      <c r="K507" s="570">
        <v>5.0000000000000001E-3</v>
      </c>
      <c r="L507" s="570">
        <v>1.4999999999999999E-2</v>
      </c>
      <c r="M507" s="571">
        <v>5.0000000000000001E-3</v>
      </c>
      <c r="N507" s="572">
        <v>5.0000000000000001E-3</v>
      </c>
      <c r="O507" s="579">
        <v>5.0000000000000001E-3</v>
      </c>
      <c r="P507" s="611">
        <v>5.0000000000000001E-3</v>
      </c>
      <c r="Q507" s="579">
        <v>5.0000000000000001E-3</v>
      </c>
    </row>
    <row r="508" spans="1:17" ht="15.75" customHeight="1" x14ac:dyDescent="0.25">
      <c r="A508">
        <v>9045</v>
      </c>
      <c r="B508" s="118" t="s">
        <v>380</v>
      </c>
      <c r="C508" s="595" t="s">
        <v>17</v>
      </c>
      <c r="D508" s="583" t="s">
        <v>83</v>
      </c>
      <c r="E508" s="558">
        <v>2</v>
      </c>
      <c r="F508" s="559" t="s">
        <v>21</v>
      </c>
      <c r="G508" s="570">
        <v>1.4999999999999999E-2</v>
      </c>
      <c r="H508" s="570">
        <v>3.5000000000000003E-2</v>
      </c>
      <c r="I508" s="570">
        <v>3.5000000000000003E-2</v>
      </c>
      <c r="J508" s="571">
        <v>7.4999999999999997E-2</v>
      </c>
      <c r="K508" s="570">
        <v>3.5000000000000003E-2</v>
      </c>
      <c r="L508" s="570">
        <v>7.4999999999999997E-2</v>
      </c>
      <c r="M508" s="571">
        <v>0.17499999999999999</v>
      </c>
      <c r="N508" s="572">
        <v>0.375</v>
      </c>
      <c r="O508" s="563">
        <v>1.4999999999999999E-2</v>
      </c>
      <c r="P508" s="623">
        <v>3.5000000000000003E-2</v>
      </c>
      <c r="Q508" s="563">
        <v>0.17499999999999999</v>
      </c>
    </row>
    <row r="509" spans="1:17" ht="15.75" customHeight="1" x14ac:dyDescent="0.25">
      <c r="A509">
        <v>10037</v>
      </c>
      <c r="B509" s="106" t="s">
        <v>304</v>
      </c>
      <c r="C509" s="595" t="s">
        <v>17</v>
      </c>
      <c r="D509" s="583" t="s">
        <v>83</v>
      </c>
      <c r="E509" s="558">
        <v>2</v>
      </c>
      <c r="F509" s="559" t="s">
        <v>21</v>
      </c>
      <c r="G509" s="570">
        <v>5.0000000000000001E-3</v>
      </c>
      <c r="H509" s="570">
        <v>5.0000000000000001E-3</v>
      </c>
      <c r="I509" s="571">
        <v>1.4999999999999999E-2</v>
      </c>
      <c r="J509" s="571">
        <v>7.4999999999999997E-2</v>
      </c>
      <c r="K509" s="570">
        <v>1.4999999999999999E-2</v>
      </c>
      <c r="L509" s="570">
        <v>3.5000000000000003E-2</v>
      </c>
      <c r="M509" s="571">
        <v>1.4999999999999999E-2</v>
      </c>
      <c r="N509" s="572">
        <v>7.4999999999999997E-2</v>
      </c>
      <c r="O509" s="582">
        <v>0.17499999999999999</v>
      </c>
      <c r="P509" s="579">
        <v>1.4999999999999999E-2</v>
      </c>
      <c r="Q509" s="582">
        <v>7.4999999999999997E-2</v>
      </c>
    </row>
    <row r="510" spans="1:17" ht="15.75" customHeight="1" x14ac:dyDescent="0.25">
      <c r="A510">
        <v>11040</v>
      </c>
      <c r="B510" s="107" t="s">
        <v>306</v>
      </c>
      <c r="C510" s="595" t="s">
        <v>11</v>
      </c>
      <c r="D510" s="595" t="s">
        <v>83</v>
      </c>
      <c r="E510" s="558">
        <v>2</v>
      </c>
      <c r="F510" s="559" t="s">
        <v>21</v>
      </c>
      <c r="G510" s="581"/>
      <c r="H510" s="581"/>
      <c r="I510" s="571">
        <v>1E-4</v>
      </c>
      <c r="J510" s="575"/>
      <c r="K510" s="581"/>
      <c r="L510" s="581"/>
      <c r="M510" s="571">
        <v>5.0000000000000001E-3</v>
      </c>
      <c r="N510" s="572"/>
      <c r="O510" s="573">
        <v>5.0000000000000001E-3</v>
      </c>
      <c r="P510" s="573">
        <v>5.0000000000000001E-3</v>
      </c>
      <c r="Q510" s="573">
        <v>5.0000000000000001E-3</v>
      </c>
    </row>
    <row r="511" spans="1:17" ht="15.75" customHeight="1" x14ac:dyDescent="0.25">
      <c r="A511">
        <v>12024</v>
      </c>
      <c r="B511" s="73" t="s">
        <v>221</v>
      </c>
      <c r="C511" s="595" t="s">
        <v>222</v>
      </c>
      <c r="D511" s="569" t="s">
        <v>83</v>
      </c>
      <c r="E511" s="558">
        <v>2</v>
      </c>
      <c r="F511" s="559" t="s">
        <v>21</v>
      </c>
      <c r="G511" s="581"/>
      <c r="H511" s="581"/>
      <c r="I511" s="604"/>
      <c r="J511" s="604"/>
      <c r="K511" s="576"/>
      <c r="L511" s="595"/>
      <c r="M511" s="581"/>
      <c r="N511" s="582">
        <v>1.4999999999999999E-2</v>
      </c>
      <c r="O511" s="612">
        <v>1.4999999999999999E-2</v>
      </c>
      <c r="P511" s="605">
        <v>3.5000000000000003E-2</v>
      </c>
      <c r="Q511" s="605">
        <v>1.4999999999999999E-2</v>
      </c>
    </row>
    <row r="512" spans="1:17" ht="15.75" customHeight="1" x14ac:dyDescent="0.25">
      <c r="A512">
        <v>6048</v>
      </c>
      <c r="B512" s="115" t="s">
        <v>377</v>
      </c>
      <c r="C512" s="595" t="s">
        <v>17</v>
      </c>
      <c r="D512" s="569" t="s">
        <v>185</v>
      </c>
      <c r="E512" s="558">
        <v>2</v>
      </c>
      <c r="F512" s="559" t="s">
        <v>33</v>
      </c>
      <c r="G512" s="581"/>
      <c r="H512" s="581"/>
      <c r="I512" s="575"/>
      <c r="J512" s="571">
        <v>5.0000000000000001E-3</v>
      </c>
      <c r="K512" s="581"/>
      <c r="L512" s="581"/>
      <c r="M512" s="575"/>
      <c r="N512" s="572"/>
      <c r="O512" s="582"/>
      <c r="P512" s="611"/>
      <c r="Q512" s="582"/>
    </row>
    <row r="513" spans="1:17" ht="15.75" customHeight="1" x14ac:dyDescent="0.25">
      <c r="A513">
        <v>11041</v>
      </c>
      <c r="B513" s="107" t="s">
        <v>306</v>
      </c>
      <c r="C513" s="595" t="s">
        <v>11</v>
      </c>
      <c r="D513" s="581" t="s">
        <v>185</v>
      </c>
      <c r="E513" s="558">
        <v>2</v>
      </c>
      <c r="F513" s="559" t="s">
        <v>33</v>
      </c>
      <c r="G513" s="581"/>
      <c r="H513" s="570">
        <v>1E-4</v>
      </c>
      <c r="I513" s="571">
        <v>1E-4</v>
      </c>
      <c r="J513" s="571">
        <v>1E-4</v>
      </c>
      <c r="K513" s="570">
        <v>5.0000000000000001E-3</v>
      </c>
      <c r="L513" s="570">
        <v>1E-4</v>
      </c>
      <c r="M513" s="571">
        <v>5.0000000000000001E-3</v>
      </c>
      <c r="N513" s="572">
        <v>5.0000000000000001E-3</v>
      </c>
      <c r="O513" s="573">
        <v>5.0000000000000001E-3</v>
      </c>
      <c r="P513" s="573">
        <v>5.0000000000000001E-3</v>
      </c>
      <c r="Q513" s="573">
        <v>5.0000000000000001E-3</v>
      </c>
    </row>
    <row r="514" spans="1:17" ht="15.75" customHeight="1" x14ac:dyDescent="0.25">
      <c r="A514">
        <v>12025</v>
      </c>
      <c r="B514" s="73" t="s">
        <v>221</v>
      </c>
      <c r="C514" s="595" t="s">
        <v>222</v>
      </c>
      <c r="D514" s="569" t="s">
        <v>394</v>
      </c>
      <c r="E514" s="558">
        <v>5</v>
      </c>
      <c r="F514" s="559" t="s">
        <v>40</v>
      </c>
      <c r="G514" s="581"/>
      <c r="H514" s="581"/>
      <c r="I514" s="604"/>
      <c r="J514" s="604"/>
      <c r="K514" s="576"/>
      <c r="L514" s="595"/>
      <c r="M514" s="570">
        <v>1E-4</v>
      </c>
      <c r="N514" s="581"/>
      <c r="O514" s="612"/>
      <c r="P514" s="605"/>
      <c r="Q514" s="605"/>
    </row>
    <row r="515" spans="1:17" ht="15.75" customHeight="1" x14ac:dyDescent="0.25">
      <c r="A515">
        <v>11042</v>
      </c>
      <c r="B515" s="107" t="s">
        <v>306</v>
      </c>
      <c r="C515" s="595" t="s">
        <v>11</v>
      </c>
      <c r="D515" s="568" t="s">
        <v>216</v>
      </c>
      <c r="E515" s="616">
        <v>0</v>
      </c>
      <c r="F515" s="617" t="s">
        <v>33</v>
      </c>
      <c r="G515" s="570">
        <v>1E-4</v>
      </c>
      <c r="H515" s="581"/>
      <c r="I515" s="575"/>
      <c r="J515" s="575"/>
      <c r="K515" s="581"/>
      <c r="L515" s="581"/>
      <c r="M515" s="575"/>
      <c r="N515" s="572"/>
      <c r="O515" s="573"/>
      <c r="P515" s="573"/>
      <c r="Q515" s="573"/>
    </row>
    <row r="516" spans="1:17" ht="15.75" customHeight="1" x14ac:dyDescent="0.25">
      <c r="A516">
        <v>11043</v>
      </c>
      <c r="B516" s="107" t="s">
        <v>306</v>
      </c>
      <c r="C516" s="595" t="s">
        <v>11</v>
      </c>
      <c r="D516" s="595" t="s">
        <v>217</v>
      </c>
      <c r="E516" s="558">
        <v>4</v>
      </c>
      <c r="F516" s="617" t="s">
        <v>33</v>
      </c>
      <c r="G516" s="570">
        <v>5.0000000000000001E-3</v>
      </c>
      <c r="H516" s="581"/>
      <c r="I516" s="575"/>
      <c r="J516" s="575"/>
      <c r="K516" s="581"/>
      <c r="L516" s="581"/>
      <c r="M516" s="575"/>
      <c r="N516" s="572"/>
      <c r="O516" s="573"/>
      <c r="P516" s="573"/>
      <c r="Q516" s="573"/>
    </row>
    <row r="517" spans="1:17" ht="15.75" customHeight="1" x14ac:dyDescent="0.25">
      <c r="A517">
        <v>9046</v>
      </c>
      <c r="B517" s="95" t="s">
        <v>380</v>
      </c>
      <c r="C517" s="568" t="s">
        <v>17</v>
      </c>
      <c r="D517" s="662" t="s">
        <v>395</v>
      </c>
      <c r="E517" s="616">
        <v>6</v>
      </c>
      <c r="F517" s="617" t="s">
        <v>13</v>
      </c>
      <c r="G517" s="596"/>
      <c r="H517" s="596"/>
      <c r="I517" s="618"/>
      <c r="J517" s="597"/>
      <c r="K517" s="596"/>
      <c r="L517" s="596"/>
      <c r="M517" s="597"/>
      <c r="N517" s="598"/>
      <c r="O517" s="619">
        <v>5.0000000000000001E-3</v>
      </c>
      <c r="P517" s="620"/>
      <c r="Q517" s="619">
        <v>5.0000000000000001E-3</v>
      </c>
    </row>
    <row r="518" spans="1:17" ht="15.75" customHeight="1" x14ac:dyDescent="0.25">
      <c r="A518">
        <v>1059</v>
      </c>
      <c r="B518" s="68" t="s">
        <v>372</v>
      </c>
      <c r="C518" s="556" t="s">
        <v>11</v>
      </c>
      <c r="D518" s="615" t="s">
        <v>52</v>
      </c>
      <c r="E518" s="616">
        <v>6</v>
      </c>
      <c r="F518" s="617" t="s">
        <v>23</v>
      </c>
      <c r="G518" s="630"/>
      <c r="H518" s="631">
        <v>1E-4</v>
      </c>
      <c r="I518" s="631">
        <v>5.0000000000000001E-3</v>
      </c>
      <c r="J518" s="631">
        <v>5.0000000000000001E-3</v>
      </c>
      <c r="K518" s="631">
        <v>1E-4</v>
      </c>
      <c r="L518" s="631">
        <v>5.0000000000000001E-3</v>
      </c>
      <c r="M518" s="631">
        <v>5.0000000000000001E-3</v>
      </c>
      <c r="N518" s="632">
        <v>5.0000000000000001E-3</v>
      </c>
      <c r="O518" s="633">
        <v>5.0000000000000001E-3</v>
      </c>
      <c r="P518" s="634">
        <v>1.4999999999999999E-2</v>
      </c>
      <c r="Q518" s="619">
        <v>5.0000000000000001E-3</v>
      </c>
    </row>
    <row r="519" spans="1:17" ht="15.75" customHeight="1" x14ac:dyDescent="0.2">
      <c r="A519">
        <v>2055</v>
      </c>
      <c r="B519" s="110" t="s">
        <v>373</v>
      </c>
      <c r="C519" s="564" t="s">
        <v>17</v>
      </c>
      <c r="D519" s="564" t="s">
        <v>52</v>
      </c>
      <c r="E519" s="565">
        <v>6</v>
      </c>
      <c r="F519" s="564" t="s">
        <v>23</v>
      </c>
      <c r="G519" s="563">
        <v>7.4999999999999997E-2</v>
      </c>
      <c r="H519" s="563">
        <v>3.5000000000000003E-2</v>
      </c>
      <c r="I519" s="563">
        <v>7.4999999999999997E-2</v>
      </c>
      <c r="J519" s="563">
        <v>7.4999999999999997E-2</v>
      </c>
      <c r="K519" s="563">
        <v>7.4999999999999997E-2</v>
      </c>
      <c r="L519" s="563">
        <v>0.17499999999999999</v>
      </c>
      <c r="M519" s="563">
        <v>7.4999999999999997E-2</v>
      </c>
      <c r="N519" s="563">
        <v>7.4999999999999997E-2</v>
      </c>
      <c r="O519" s="563">
        <v>0.17499999999999999</v>
      </c>
      <c r="P519" s="563">
        <v>0.17499999999999999</v>
      </c>
      <c r="Q519" s="567">
        <v>0.17499999999999999</v>
      </c>
    </row>
    <row r="520" spans="1:17" ht="15.75" customHeight="1" x14ac:dyDescent="0.25">
      <c r="A520">
        <v>3042</v>
      </c>
      <c r="B520" s="111" t="s">
        <v>374</v>
      </c>
      <c r="C520" s="595" t="s">
        <v>9</v>
      </c>
      <c r="D520" s="569" t="s">
        <v>52</v>
      </c>
      <c r="E520" s="558">
        <v>6</v>
      </c>
      <c r="F520" s="559" t="s">
        <v>23</v>
      </c>
      <c r="G520" s="570">
        <v>7.4999999999999997E-2</v>
      </c>
      <c r="H520" s="570">
        <v>3.7499999999999999E-2</v>
      </c>
      <c r="I520" s="571">
        <v>3.5000000000000003E-2</v>
      </c>
      <c r="J520" s="571">
        <v>3.5000000000000003E-2</v>
      </c>
      <c r="K520" s="570">
        <v>3.5000000000000003E-2</v>
      </c>
      <c r="L520" s="570">
        <v>7.4999999999999997E-2</v>
      </c>
      <c r="M520" s="571">
        <v>7.4999999999999997E-2</v>
      </c>
      <c r="N520" s="572">
        <v>7.4999999999999997E-2</v>
      </c>
      <c r="O520" s="573">
        <v>7.4999999999999997E-2</v>
      </c>
      <c r="P520" s="567">
        <v>3.5000000000000003E-2</v>
      </c>
      <c r="Q520" s="567">
        <v>3.5000000000000003E-2</v>
      </c>
    </row>
    <row r="521" spans="1:17" ht="15.75" customHeight="1" x14ac:dyDescent="0.25">
      <c r="A521">
        <v>4046</v>
      </c>
      <c r="B521" s="112" t="s">
        <v>375</v>
      </c>
      <c r="C521" s="595" t="s">
        <v>11</v>
      </c>
      <c r="D521" s="583" t="s">
        <v>52</v>
      </c>
      <c r="E521" s="558">
        <v>6</v>
      </c>
      <c r="F521" s="559" t="s">
        <v>23</v>
      </c>
      <c r="G521" s="581"/>
      <c r="H521" s="581"/>
      <c r="I521" s="575"/>
      <c r="J521" s="575"/>
      <c r="K521" s="581"/>
      <c r="L521" s="570">
        <v>5.0000000000000001E-3</v>
      </c>
      <c r="M521" s="575"/>
      <c r="N521" s="572">
        <v>5.0000000000000001E-3</v>
      </c>
      <c r="O521" s="573">
        <v>5.0000000000000001E-3</v>
      </c>
      <c r="P521" s="567">
        <v>5.0000000000000001E-3</v>
      </c>
      <c r="Q521" s="567">
        <v>5.0000000000000001E-3</v>
      </c>
    </row>
    <row r="522" spans="1:17" ht="15.75" customHeight="1" x14ac:dyDescent="0.25">
      <c r="A522">
        <v>5044</v>
      </c>
      <c r="B522" s="113" t="s">
        <v>376</v>
      </c>
      <c r="C522" s="595" t="s">
        <v>9</v>
      </c>
      <c r="D522" s="569" t="s">
        <v>52</v>
      </c>
      <c r="E522" s="558">
        <v>6</v>
      </c>
      <c r="F522" s="559" t="s">
        <v>23</v>
      </c>
      <c r="G522" s="570">
        <v>1E-4</v>
      </c>
      <c r="H522" s="570">
        <v>5.0000000000000001E-3</v>
      </c>
      <c r="I522" s="571">
        <v>1.4999999999999999E-2</v>
      </c>
      <c r="J522" s="571">
        <v>5.0000000000000001E-3</v>
      </c>
      <c r="K522" s="570">
        <v>3.5000000000000003E-2</v>
      </c>
      <c r="L522" s="570">
        <v>5.0000000000000001E-3</v>
      </c>
      <c r="M522" s="571">
        <v>5.0000000000000001E-3</v>
      </c>
      <c r="N522" s="572">
        <v>1.4999999999999999E-2</v>
      </c>
      <c r="O522" s="579">
        <v>5.0000000000000001E-3</v>
      </c>
      <c r="P522" s="611">
        <v>5.0000000000000001E-3</v>
      </c>
      <c r="Q522" s="579">
        <v>5.0000000000000001E-3</v>
      </c>
    </row>
    <row r="523" spans="1:17" ht="15.75" customHeight="1" x14ac:dyDescent="0.25">
      <c r="A523">
        <v>6049</v>
      </c>
      <c r="B523" s="115" t="s">
        <v>377</v>
      </c>
      <c r="C523" s="595" t="s">
        <v>17</v>
      </c>
      <c r="D523" s="583" t="s">
        <v>52</v>
      </c>
      <c r="E523" s="558">
        <v>6</v>
      </c>
      <c r="F523" s="559" t="s">
        <v>23</v>
      </c>
      <c r="G523" s="570">
        <v>3.5000000000000003E-2</v>
      </c>
      <c r="H523" s="570">
        <v>0.17499999999999999</v>
      </c>
      <c r="I523" s="571">
        <v>7.4999999999999997E-2</v>
      </c>
      <c r="J523" s="571">
        <v>7.4999999999999997E-2</v>
      </c>
      <c r="K523" s="570">
        <v>0.17499999999999999</v>
      </c>
      <c r="L523" s="570">
        <v>0.17499999999999999</v>
      </c>
      <c r="M523" s="571">
        <v>7.4999999999999997E-2</v>
      </c>
      <c r="N523" s="572">
        <v>0.17499999999999999</v>
      </c>
      <c r="O523" s="582">
        <v>0.17499999999999999</v>
      </c>
      <c r="P523" s="611">
        <v>7.4999999999999997E-2</v>
      </c>
      <c r="Q523" s="582">
        <v>7.4999999999999997E-2</v>
      </c>
    </row>
    <row r="524" spans="1:17" ht="15.75" customHeight="1" x14ac:dyDescent="0.25">
      <c r="A524" s="89">
        <v>7043</v>
      </c>
      <c r="B524" s="116" t="s">
        <v>378</v>
      </c>
      <c r="C524" s="595" t="s">
        <v>11</v>
      </c>
      <c r="D524" s="583" t="s">
        <v>52</v>
      </c>
      <c r="E524" s="584">
        <v>6</v>
      </c>
      <c r="F524" s="585" t="s">
        <v>23</v>
      </c>
      <c r="G524" s="581"/>
      <c r="H524" s="581"/>
      <c r="I524" s="575"/>
      <c r="J524" s="575"/>
      <c r="K524" s="581"/>
      <c r="L524" s="581"/>
      <c r="M524" s="571">
        <v>5.0000000000000001E-3</v>
      </c>
      <c r="N524" s="572"/>
      <c r="O524" s="582"/>
      <c r="P524" s="611"/>
      <c r="Q524" s="611"/>
    </row>
    <row r="525" spans="1:17" ht="15.75" customHeight="1" x14ac:dyDescent="0.25">
      <c r="A525" s="93">
        <v>8043</v>
      </c>
      <c r="B525" s="117" t="s">
        <v>379</v>
      </c>
      <c r="C525" s="595" t="s">
        <v>9</v>
      </c>
      <c r="D525" s="569" t="s">
        <v>52</v>
      </c>
      <c r="E525" s="558">
        <v>6</v>
      </c>
      <c r="F525" s="559" t="s">
        <v>23</v>
      </c>
      <c r="G525" s="570">
        <v>0.375</v>
      </c>
      <c r="H525" s="570">
        <v>0.17499999999999999</v>
      </c>
      <c r="I525" s="571">
        <v>0.17499999999999999</v>
      </c>
      <c r="J525" s="571">
        <v>3.5000000000000003E-2</v>
      </c>
      <c r="K525" s="570">
        <v>0.17499999999999999</v>
      </c>
      <c r="L525" s="570">
        <v>7.4999999999999997E-2</v>
      </c>
      <c r="M525" s="571">
        <v>0.375</v>
      </c>
      <c r="N525" s="572">
        <v>0.17499999999999999</v>
      </c>
      <c r="O525" s="579">
        <v>0.17499999999999999</v>
      </c>
      <c r="P525" s="611">
        <v>7.4999999999999997E-2</v>
      </c>
      <c r="Q525" s="579">
        <v>7.4999999999999997E-2</v>
      </c>
    </row>
    <row r="526" spans="1:17" ht="15.75" customHeight="1" x14ac:dyDescent="0.25">
      <c r="A526">
        <v>9047</v>
      </c>
      <c r="B526" s="118" t="s">
        <v>380</v>
      </c>
      <c r="C526" s="595" t="s">
        <v>17</v>
      </c>
      <c r="D526" s="569" t="s">
        <v>52</v>
      </c>
      <c r="E526" s="558">
        <v>6</v>
      </c>
      <c r="F526" s="559" t="s">
        <v>23</v>
      </c>
      <c r="G526" s="570">
        <v>3.5000000000000003E-2</v>
      </c>
      <c r="H526" s="570">
        <v>3.5000000000000003E-2</v>
      </c>
      <c r="I526" s="570">
        <v>3.5000000000000003E-2</v>
      </c>
      <c r="J526" s="571">
        <v>7.4999999999999997E-2</v>
      </c>
      <c r="K526" s="570">
        <v>7.4999999999999997E-2</v>
      </c>
      <c r="L526" s="570">
        <v>5.0000000000000001E-3</v>
      </c>
      <c r="M526" s="571">
        <v>0.17499999999999999</v>
      </c>
      <c r="N526" s="572">
        <v>0.17499999999999999</v>
      </c>
      <c r="O526" s="563">
        <v>7.4999999999999997E-2</v>
      </c>
      <c r="P526" s="623">
        <v>7.4999999999999997E-2</v>
      </c>
      <c r="Q526" s="563">
        <v>7.4999999999999997E-2</v>
      </c>
    </row>
    <row r="527" spans="1:17" ht="15.75" customHeight="1" x14ac:dyDescent="0.25">
      <c r="A527">
        <v>10038</v>
      </c>
      <c r="B527" s="106" t="s">
        <v>304</v>
      </c>
      <c r="C527" s="595" t="s">
        <v>17</v>
      </c>
      <c r="D527" s="569" t="s">
        <v>52</v>
      </c>
      <c r="E527" s="558">
        <v>6</v>
      </c>
      <c r="F527" s="559" t="s">
        <v>23</v>
      </c>
      <c r="G527" s="570">
        <v>3.5000000000000003E-2</v>
      </c>
      <c r="H527" s="570">
        <v>3.5000000000000003E-2</v>
      </c>
      <c r="I527" s="571">
        <v>1.4999999999999999E-2</v>
      </c>
      <c r="J527" s="571">
        <v>3.5000000000000003E-2</v>
      </c>
      <c r="K527" s="570">
        <v>3.5000000000000003E-2</v>
      </c>
      <c r="L527" s="570">
        <v>3.5000000000000003E-2</v>
      </c>
      <c r="M527" s="571">
        <v>7.4999999999999997E-2</v>
      </c>
      <c r="N527" s="572">
        <v>7.4999999999999997E-2</v>
      </c>
      <c r="O527" s="582">
        <v>7.4999999999999997E-2</v>
      </c>
      <c r="P527" s="579">
        <v>7.4999999999999997E-2</v>
      </c>
      <c r="Q527" s="582">
        <v>7.4999999999999997E-2</v>
      </c>
    </row>
    <row r="528" spans="1:17" ht="15.75" customHeight="1" x14ac:dyDescent="0.25">
      <c r="A528">
        <v>1060</v>
      </c>
      <c r="B528" s="108" t="s">
        <v>372</v>
      </c>
      <c r="C528" s="564" t="s">
        <v>11</v>
      </c>
      <c r="D528" s="569" t="s">
        <v>31</v>
      </c>
      <c r="E528" s="558">
        <v>2</v>
      </c>
      <c r="F528" s="559" t="s">
        <v>13</v>
      </c>
      <c r="G528" s="602">
        <v>5.0000000000000001E-3</v>
      </c>
      <c r="H528" s="600"/>
      <c r="I528" s="602">
        <v>1.4999999999999999E-2</v>
      </c>
      <c r="J528" s="602">
        <v>5.0000000000000001E-3</v>
      </c>
      <c r="K528" s="602">
        <v>5.0000000000000001E-3</v>
      </c>
      <c r="L528" s="602">
        <v>1.4999999999999999E-2</v>
      </c>
      <c r="M528" s="602">
        <v>5.0000000000000001E-3</v>
      </c>
      <c r="N528" s="601"/>
      <c r="O528" s="561">
        <v>5.0000000000000001E-3</v>
      </c>
      <c r="P528" s="622">
        <v>5.0000000000000001E-3</v>
      </c>
      <c r="Q528" s="563">
        <v>5.0000000000000001E-3</v>
      </c>
    </row>
    <row r="529" spans="1:17" ht="15.75" customHeight="1" x14ac:dyDescent="0.2">
      <c r="A529">
        <v>2056</v>
      </c>
      <c r="B529" s="110" t="s">
        <v>373</v>
      </c>
      <c r="C529" s="564" t="s">
        <v>17</v>
      </c>
      <c r="D529" s="564" t="s">
        <v>31</v>
      </c>
      <c r="E529" s="565">
        <v>2</v>
      </c>
      <c r="F529" s="564" t="s">
        <v>13</v>
      </c>
      <c r="G529" s="563">
        <v>0.17499999999999999</v>
      </c>
      <c r="H529" s="563">
        <v>1.4999999999999999E-2</v>
      </c>
      <c r="I529" s="619">
        <v>1.4999999999999999E-2</v>
      </c>
      <c r="J529" s="563">
        <v>7.4999999999999997E-2</v>
      </c>
      <c r="K529" s="563">
        <v>3.5000000000000003E-2</v>
      </c>
      <c r="L529" s="563">
        <v>1.4999999999999999E-2</v>
      </c>
      <c r="M529" s="563">
        <v>5.0000000000000001E-3</v>
      </c>
      <c r="N529" s="563">
        <v>5.0000000000000001E-3</v>
      </c>
      <c r="O529" s="563">
        <v>1.4999999999999999E-2</v>
      </c>
      <c r="P529" s="563">
        <v>5.0000000000000001E-3</v>
      </c>
      <c r="Q529" s="567">
        <v>7.4999999999999997E-2</v>
      </c>
    </row>
    <row r="530" spans="1:17" ht="15.75" customHeight="1" x14ac:dyDescent="0.25">
      <c r="A530">
        <v>3043</v>
      </c>
      <c r="B530" s="111" t="s">
        <v>374</v>
      </c>
      <c r="C530" s="595" t="s">
        <v>9</v>
      </c>
      <c r="D530" s="569" t="s">
        <v>31</v>
      </c>
      <c r="E530" s="558">
        <v>2</v>
      </c>
      <c r="F530" s="559" t="s">
        <v>13</v>
      </c>
      <c r="G530" s="570">
        <v>0.375</v>
      </c>
      <c r="H530" s="570">
        <v>3.5000000000000003E-2</v>
      </c>
      <c r="I530" s="571">
        <v>7.4999999999999997E-2</v>
      </c>
      <c r="J530" s="571">
        <v>3.5000000000000003E-2</v>
      </c>
      <c r="K530" s="570">
        <v>3.5000000000000003E-2</v>
      </c>
      <c r="L530" s="570">
        <v>3.5000000000000003E-2</v>
      </c>
      <c r="M530" s="571">
        <v>5.0000000000000001E-3</v>
      </c>
      <c r="N530" s="572"/>
      <c r="O530" s="573">
        <v>5.0000000000000001E-3</v>
      </c>
      <c r="P530" s="567">
        <v>3.5000000000000003E-2</v>
      </c>
      <c r="Q530" s="567">
        <v>7.4999999999999997E-2</v>
      </c>
    </row>
    <row r="531" spans="1:17" ht="15.75" customHeight="1" x14ac:dyDescent="0.25">
      <c r="A531">
        <v>4047</v>
      </c>
      <c r="B531" s="112" t="s">
        <v>375</v>
      </c>
      <c r="C531" s="595" t="s">
        <v>11</v>
      </c>
      <c r="D531" s="583" t="s">
        <v>31</v>
      </c>
      <c r="E531" s="558">
        <v>2</v>
      </c>
      <c r="F531" s="559" t="s">
        <v>13</v>
      </c>
      <c r="G531" s="570">
        <v>0.375</v>
      </c>
      <c r="H531" s="570">
        <v>5.0000000000000001E-3</v>
      </c>
      <c r="I531" s="571">
        <v>1.4999999999999999E-2</v>
      </c>
      <c r="J531" s="571">
        <v>1.4999999999999999E-2</v>
      </c>
      <c r="K531" s="581"/>
      <c r="L531" s="570">
        <v>5.0000000000000001E-3</v>
      </c>
      <c r="M531" s="571">
        <v>5.0000000000000001E-3</v>
      </c>
      <c r="N531" s="572"/>
      <c r="O531" s="573">
        <v>5.0000000000000001E-3</v>
      </c>
      <c r="P531" s="567">
        <v>5.0000000000000001E-3</v>
      </c>
      <c r="Q531" s="567">
        <v>1.4999999999999999E-2</v>
      </c>
    </row>
    <row r="532" spans="1:17" ht="15.75" customHeight="1" x14ac:dyDescent="0.25">
      <c r="A532">
        <v>5045</v>
      </c>
      <c r="B532" s="113" t="s">
        <v>376</v>
      </c>
      <c r="C532" s="595" t="s">
        <v>9</v>
      </c>
      <c r="D532" s="569" t="s">
        <v>31</v>
      </c>
      <c r="E532" s="558">
        <v>2</v>
      </c>
      <c r="F532" s="617" t="s">
        <v>13</v>
      </c>
      <c r="G532" s="570">
        <v>0.17499999999999999</v>
      </c>
      <c r="H532" s="570">
        <v>7.4999999999999997E-2</v>
      </c>
      <c r="I532" s="571">
        <v>3.5000000000000003E-2</v>
      </c>
      <c r="J532" s="571">
        <v>3.5000000000000003E-2</v>
      </c>
      <c r="K532" s="570">
        <v>7.4999999999999997E-2</v>
      </c>
      <c r="L532" s="570">
        <v>5.0000000000000001E-3</v>
      </c>
      <c r="M532" s="571">
        <v>3.5000000000000003E-2</v>
      </c>
      <c r="N532" s="572">
        <v>3.5000000000000003E-2</v>
      </c>
      <c r="O532" s="636">
        <v>3.5000000000000003E-2</v>
      </c>
      <c r="P532" s="637">
        <v>5.0000000000000001E-3</v>
      </c>
      <c r="Q532" s="636">
        <v>5.0000000000000001E-3</v>
      </c>
    </row>
    <row r="533" spans="1:17" ht="15.75" customHeight="1" x14ac:dyDescent="0.25">
      <c r="A533">
        <v>6050</v>
      </c>
      <c r="B533" s="115" t="s">
        <v>377</v>
      </c>
      <c r="C533" s="595" t="s">
        <v>17</v>
      </c>
      <c r="D533" s="569" t="s">
        <v>31</v>
      </c>
      <c r="E533" s="558">
        <v>2</v>
      </c>
      <c r="F533" s="559" t="s">
        <v>13</v>
      </c>
      <c r="G533" s="570">
        <v>0.375</v>
      </c>
      <c r="H533" s="570">
        <v>3.5000000000000003E-2</v>
      </c>
      <c r="I533" s="571">
        <v>0.375</v>
      </c>
      <c r="J533" s="571">
        <v>7.4999999999999997E-2</v>
      </c>
      <c r="K533" s="570">
        <v>7.4999999999999997E-2</v>
      </c>
      <c r="L533" s="570">
        <v>5.0000000000000001E-3</v>
      </c>
      <c r="M533" s="571">
        <v>7.4999999999999997E-2</v>
      </c>
      <c r="N533" s="572">
        <v>3.5000000000000003E-2</v>
      </c>
      <c r="O533" s="582">
        <v>0.17499999999999999</v>
      </c>
      <c r="P533" s="611">
        <v>5.0000000000000001E-3</v>
      </c>
      <c r="Q533" s="582">
        <v>7.4999999999999997E-2</v>
      </c>
    </row>
    <row r="534" spans="1:17" ht="15.75" customHeight="1" x14ac:dyDescent="0.25">
      <c r="A534" s="89">
        <v>7044</v>
      </c>
      <c r="B534" s="116" t="s">
        <v>378</v>
      </c>
      <c r="C534" s="595" t="s">
        <v>11</v>
      </c>
      <c r="D534" s="583" t="s">
        <v>31</v>
      </c>
      <c r="E534" s="584">
        <v>2</v>
      </c>
      <c r="F534" s="585" t="s">
        <v>13</v>
      </c>
      <c r="G534" s="570">
        <v>0.625</v>
      </c>
      <c r="H534" s="570">
        <v>0.625</v>
      </c>
      <c r="I534" s="571">
        <v>0.375</v>
      </c>
      <c r="J534" s="571">
        <v>0.17499999999999999</v>
      </c>
      <c r="K534" s="570">
        <v>0.17499999999999999</v>
      </c>
      <c r="L534" s="570">
        <v>0.17499999999999999</v>
      </c>
      <c r="M534" s="571">
        <v>0.375</v>
      </c>
      <c r="N534" s="572">
        <v>7.4999999999999997E-2</v>
      </c>
      <c r="O534" s="638">
        <v>0.17499999999999999</v>
      </c>
      <c r="P534" s="637">
        <v>5.0000000000000001E-3</v>
      </c>
      <c r="Q534" s="638">
        <v>0.17499999999999999</v>
      </c>
    </row>
    <row r="535" spans="1:17" ht="15.75" customHeight="1" x14ac:dyDescent="0.25">
      <c r="A535" s="93">
        <v>8044</v>
      </c>
      <c r="B535" s="117" t="s">
        <v>379</v>
      </c>
      <c r="C535" s="595" t="s">
        <v>9</v>
      </c>
      <c r="D535" s="569" t="s">
        <v>31</v>
      </c>
      <c r="E535" s="558">
        <v>2</v>
      </c>
      <c r="F535" s="559" t="s">
        <v>13</v>
      </c>
      <c r="G535" s="570">
        <v>0.17499999999999999</v>
      </c>
      <c r="H535" s="570">
        <v>0.17499999999999999</v>
      </c>
      <c r="I535" s="571">
        <v>7.4999999999999997E-2</v>
      </c>
      <c r="J535" s="571">
        <v>3.5000000000000003E-2</v>
      </c>
      <c r="K535" s="570">
        <v>3.5000000000000003E-2</v>
      </c>
      <c r="L535" s="570">
        <v>5.0000000000000001E-3</v>
      </c>
      <c r="M535" s="571">
        <v>1.4999999999999999E-2</v>
      </c>
      <c r="N535" s="572">
        <v>3.5000000000000003E-2</v>
      </c>
      <c r="O535" s="579">
        <v>5.0000000000000001E-3</v>
      </c>
      <c r="P535" s="611">
        <v>1.4999999999999999E-2</v>
      </c>
      <c r="Q535" s="579">
        <v>1.4999999999999999E-2</v>
      </c>
    </row>
    <row r="536" spans="1:17" ht="15.75" customHeight="1" x14ac:dyDescent="0.25">
      <c r="A536">
        <v>9048</v>
      </c>
      <c r="B536" s="118" t="s">
        <v>380</v>
      </c>
      <c r="C536" s="595" t="s">
        <v>17</v>
      </c>
      <c r="D536" s="569" t="s">
        <v>31</v>
      </c>
      <c r="E536" s="558">
        <v>2</v>
      </c>
      <c r="F536" s="559" t="s">
        <v>13</v>
      </c>
      <c r="G536" s="570">
        <v>0.375</v>
      </c>
      <c r="H536" s="570">
        <v>1.4999999999999999E-2</v>
      </c>
      <c r="I536" s="571">
        <v>0.17499999999999999</v>
      </c>
      <c r="J536" s="571">
        <v>3.5000000000000003E-2</v>
      </c>
      <c r="K536" s="570">
        <v>1.4999999999999999E-2</v>
      </c>
      <c r="L536" s="570">
        <v>5.0000000000000001E-3</v>
      </c>
      <c r="M536" s="571">
        <v>1.4999999999999999E-2</v>
      </c>
      <c r="N536" s="572">
        <v>5.0000000000000001E-3</v>
      </c>
      <c r="O536" s="563">
        <v>5.0000000000000001E-3</v>
      </c>
      <c r="P536" s="623">
        <v>3.5000000000000003E-2</v>
      </c>
      <c r="Q536" s="563">
        <v>7.4999999999999997E-2</v>
      </c>
    </row>
    <row r="537" spans="1:17" ht="15.75" customHeight="1" x14ac:dyDescent="0.25">
      <c r="A537">
        <v>10039</v>
      </c>
      <c r="B537" s="106" t="s">
        <v>304</v>
      </c>
      <c r="C537" s="595" t="s">
        <v>17</v>
      </c>
      <c r="D537" s="569" t="s">
        <v>31</v>
      </c>
      <c r="E537" s="558">
        <v>2</v>
      </c>
      <c r="F537" s="559" t="s">
        <v>13</v>
      </c>
      <c r="G537" s="570">
        <v>7.4999999999999997E-2</v>
      </c>
      <c r="H537" s="570">
        <v>3.5000000000000003E-2</v>
      </c>
      <c r="I537" s="571">
        <v>7.4999999999999997E-2</v>
      </c>
      <c r="J537" s="571">
        <v>7.4999999999999997E-2</v>
      </c>
      <c r="K537" s="570">
        <v>5.0000000000000001E-3</v>
      </c>
      <c r="L537" s="570">
        <v>1.4999999999999999E-2</v>
      </c>
      <c r="M537" s="571">
        <v>1.4999999999999999E-2</v>
      </c>
      <c r="N537" s="572">
        <v>1.4999999999999999E-2</v>
      </c>
      <c r="O537" s="582">
        <v>3.5000000000000003E-2</v>
      </c>
      <c r="P537" s="579">
        <v>1.4999999999999999E-2</v>
      </c>
      <c r="Q537" s="582">
        <v>7.4999999999999997E-2</v>
      </c>
    </row>
    <row r="538" spans="1:17" ht="15.75" customHeight="1" x14ac:dyDescent="0.25">
      <c r="A538">
        <v>11044</v>
      </c>
      <c r="B538" s="107" t="s">
        <v>306</v>
      </c>
      <c r="C538" s="595" t="s">
        <v>11</v>
      </c>
      <c r="D538" s="595" t="s">
        <v>31</v>
      </c>
      <c r="E538" s="558">
        <v>2</v>
      </c>
      <c r="F538" s="559" t="s">
        <v>13</v>
      </c>
      <c r="G538" s="581"/>
      <c r="H538" s="570">
        <v>1.4999999999999999E-2</v>
      </c>
      <c r="I538" s="571">
        <v>5.0000000000000001E-3</v>
      </c>
      <c r="J538" s="571">
        <v>5.0000000000000001E-3</v>
      </c>
      <c r="K538" s="570">
        <v>7.4999999999999997E-2</v>
      </c>
      <c r="L538" s="570">
        <v>0.625</v>
      </c>
      <c r="M538" s="571">
        <v>0.375</v>
      </c>
      <c r="N538" s="572">
        <v>0.17499999999999999</v>
      </c>
      <c r="O538" s="573">
        <v>3.5000000000000003E-2</v>
      </c>
      <c r="P538" s="573">
        <v>5.0000000000000001E-3</v>
      </c>
      <c r="Q538" s="573">
        <v>5.0000000000000001E-3</v>
      </c>
    </row>
    <row r="539" spans="1:17" ht="15.75" customHeight="1" x14ac:dyDescent="0.25">
      <c r="A539">
        <v>12026</v>
      </c>
      <c r="B539" s="73" t="s">
        <v>221</v>
      </c>
      <c r="C539" s="595" t="s">
        <v>222</v>
      </c>
      <c r="D539" s="569" t="s">
        <v>31</v>
      </c>
      <c r="E539" s="558">
        <v>2</v>
      </c>
      <c r="F539" s="559" t="s">
        <v>13</v>
      </c>
      <c r="G539" s="595"/>
      <c r="H539" s="595"/>
      <c r="I539" s="604"/>
      <c r="J539" s="604"/>
      <c r="K539" s="576"/>
      <c r="L539" s="595"/>
      <c r="M539" s="570">
        <v>0.375</v>
      </c>
      <c r="N539" s="570">
        <v>0.17499999999999999</v>
      </c>
      <c r="O539" s="612"/>
      <c r="P539" s="605">
        <v>5.0000000000000001E-3</v>
      </c>
      <c r="Q539" s="605">
        <v>1.4999999999999999E-2</v>
      </c>
    </row>
    <row r="540" spans="1:17" ht="15.75" customHeight="1" x14ac:dyDescent="0.25">
      <c r="A540">
        <v>3044</v>
      </c>
      <c r="B540" s="111" t="s">
        <v>374</v>
      </c>
      <c r="C540" s="595" t="s">
        <v>9</v>
      </c>
      <c r="D540" s="583" t="s">
        <v>164</v>
      </c>
      <c r="E540" s="558">
        <v>3</v>
      </c>
      <c r="F540" s="559" t="s">
        <v>13</v>
      </c>
      <c r="G540" s="581"/>
      <c r="H540" s="581"/>
      <c r="I540" s="571">
        <v>5.0000000000000001E-3</v>
      </c>
      <c r="J540" s="571">
        <v>5.0000000000000001E-3</v>
      </c>
      <c r="K540" s="581"/>
      <c r="L540" s="581"/>
      <c r="M540" s="575"/>
      <c r="N540" s="572"/>
      <c r="O540" s="573"/>
      <c r="P540" s="567"/>
      <c r="Q540" s="567"/>
    </row>
    <row r="541" spans="1:17" ht="15.75" customHeight="1" x14ac:dyDescent="0.25">
      <c r="A541">
        <v>4048</v>
      </c>
      <c r="B541" s="112" t="s">
        <v>375</v>
      </c>
      <c r="C541" s="595" t="s">
        <v>11</v>
      </c>
      <c r="D541" s="569" t="s">
        <v>164</v>
      </c>
      <c r="E541" s="558">
        <v>3</v>
      </c>
      <c r="F541" s="559" t="s">
        <v>13</v>
      </c>
      <c r="G541" s="581"/>
      <c r="H541" s="581"/>
      <c r="I541" s="571">
        <v>5.0000000000000001E-3</v>
      </c>
      <c r="J541" s="575"/>
      <c r="K541" s="581"/>
      <c r="L541" s="581"/>
      <c r="M541" s="575"/>
      <c r="N541" s="572"/>
      <c r="O541" s="573"/>
      <c r="P541" s="567"/>
      <c r="Q541" s="567"/>
    </row>
    <row r="542" spans="1:17" ht="15.75" customHeight="1" x14ac:dyDescent="0.25">
      <c r="A542">
        <v>5046</v>
      </c>
      <c r="B542" s="113" t="s">
        <v>376</v>
      </c>
      <c r="C542" s="595" t="s">
        <v>9</v>
      </c>
      <c r="D542" s="569" t="s">
        <v>164</v>
      </c>
      <c r="E542" s="558">
        <v>3</v>
      </c>
      <c r="F542" s="559" t="s">
        <v>13</v>
      </c>
      <c r="G542" s="581"/>
      <c r="H542" s="581"/>
      <c r="I542" s="575"/>
      <c r="J542" s="575"/>
      <c r="K542" s="570">
        <v>5.0000000000000001E-3</v>
      </c>
      <c r="L542" s="570">
        <v>5.0000000000000001E-3</v>
      </c>
      <c r="M542" s="575"/>
      <c r="N542" s="572"/>
      <c r="O542" s="579"/>
      <c r="P542" s="611"/>
      <c r="Q542" s="579"/>
    </row>
    <row r="543" spans="1:17" ht="15.75" customHeight="1" x14ac:dyDescent="0.25">
      <c r="A543">
        <v>6051</v>
      </c>
      <c r="B543" s="115" t="s">
        <v>377</v>
      </c>
      <c r="C543" s="595" t="s">
        <v>17</v>
      </c>
      <c r="D543" s="583" t="s">
        <v>164</v>
      </c>
      <c r="E543" s="558">
        <v>3</v>
      </c>
      <c r="F543" s="559" t="s">
        <v>13</v>
      </c>
      <c r="G543" s="581"/>
      <c r="H543" s="570">
        <v>3.5000000000000003E-2</v>
      </c>
      <c r="I543" s="575"/>
      <c r="J543" s="571">
        <v>1E-4</v>
      </c>
      <c r="K543" s="570"/>
      <c r="L543" s="581"/>
      <c r="M543" s="575"/>
      <c r="N543" s="572"/>
      <c r="O543" s="582"/>
      <c r="P543" s="611"/>
      <c r="Q543" s="582"/>
    </row>
    <row r="544" spans="1:17" ht="15.75" customHeight="1" x14ac:dyDescent="0.25">
      <c r="A544" s="89">
        <v>7045</v>
      </c>
      <c r="B544" s="116" t="s">
        <v>378</v>
      </c>
      <c r="C544" s="595" t="s">
        <v>11</v>
      </c>
      <c r="D544" s="583" t="s">
        <v>164</v>
      </c>
      <c r="E544" s="584">
        <v>3</v>
      </c>
      <c r="F544" s="585" t="s">
        <v>13</v>
      </c>
      <c r="G544" s="581"/>
      <c r="H544" s="570">
        <v>0.17499999999999999</v>
      </c>
      <c r="I544" s="575"/>
      <c r="J544" s="571">
        <v>5.0000000000000001E-3</v>
      </c>
      <c r="K544" s="581"/>
      <c r="L544" s="581"/>
      <c r="M544" s="575"/>
      <c r="N544" s="572"/>
      <c r="O544" s="582"/>
      <c r="P544" s="611"/>
      <c r="Q544" s="611"/>
    </row>
    <row r="545" spans="1:17" ht="15.75" customHeight="1" x14ac:dyDescent="0.25">
      <c r="A545">
        <v>10040</v>
      </c>
      <c r="B545" s="106" t="s">
        <v>304</v>
      </c>
      <c r="C545" s="595" t="s">
        <v>17</v>
      </c>
      <c r="D545" s="569" t="s">
        <v>164</v>
      </c>
      <c r="E545" s="558">
        <v>3</v>
      </c>
      <c r="F545" s="559" t="s">
        <v>13</v>
      </c>
      <c r="G545" s="581"/>
      <c r="H545" s="581"/>
      <c r="I545" s="571">
        <v>5.0000000000000001E-3</v>
      </c>
      <c r="J545" s="571">
        <v>3.5000000000000003E-2</v>
      </c>
      <c r="K545" s="581"/>
      <c r="L545" s="581"/>
      <c r="M545" s="575"/>
      <c r="N545" s="572"/>
      <c r="O545" s="582"/>
      <c r="P545" s="579"/>
      <c r="Q545" s="582">
        <v>5.0000000000000001E-3</v>
      </c>
    </row>
    <row r="546" spans="1:17" ht="15.75" customHeight="1" x14ac:dyDescent="0.25">
      <c r="A546" s="89">
        <v>7046</v>
      </c>
      <c r="B546" s="116" t="s">
        <v>378</v>
      </c>
      <c r="C546" s="595" t="s">
        <v>11</v>
      </c>
      <c r="D546" s="583" t="s">
        <v>79</v>
      </c>
      <c r="E546" s="584">
        <v>5</v>
      </c>
      <c r="F546" s="585" t="s">
        <v>33</v>
      </c>
      <c r="G546" s="570">
        <v>0.375</v>
      </c>
      <c r="H546" s="570">
        <v>0.375</v>
      </c>
      <c r="I546" s="571">
        <v>0.625</v>
      </c>
      <c r="J546" s="571">
        <v>0.375</v>
      </c>
      <c r="K546" s="570">
        <v>0.375</v>
      </c>
      <c r="L546" s="570">
        <v>0.375</v>
      </c>
      <c r="M546" s="571">
        <v>3.5000000000000003E-2</v>
      </c>
      <c r="N546" s="572"/>
      <c r="O546" s="582"/>
      <c r="P546" s="611"/>
      <c r="Q546" s="611"/>
    </row>
    <row r="547" spans="1:17" ht="15.75" customHeight="1" x14ac:dyDescent="0.25">
      <c r="A547">
        <v>1061</v>
      </c>
      <c r="B547" s="108" t="s">
        <v>372</v>
      </c>
      <c r="C547" s="564" t="s">
        <v>11</v>
      </c>
      <c r="D547" s="569" t="s">
        <v>98</v>
      </c>
      <c r="E547" s="558">
        <v>1</v>
      </c>
      <c r="F547" s="559" t="s">
        <v>23</v>
      </c>
      <c r="G547" s="600"/>
      <c r="H547" s="600"/>
      <c r="I547" s="600"/>
      <c r="J547" s="600"/>
      <c r="K547" s="602">
        <v>5.0000000000000001E-3</v>
      </c>
      <c r="L547" s="602">
        <v>1.4999999999999999E-2</v>
      </c>
      <c r="M547" s="600"/>
      <c r="N547" s="601"/>
      <c r="O547" s="660"/>
      <c r="P547" s="622"/>
      <c r="Q547" s="563">
        <v>1.4999999999999999E-2</v>
      </c>
    </row>
    <row r="548" spans="1:17" ht="15.75" customHeight="1" x14ac:dyDescent="0.25">
      <c r="A548">
        <v>4049</v>
      </c>
      <c r="B548" s="112" t="s">
        <v>375</v>
      </c>
      <c r="C548" s="595" t="s">
        <v>11</v>
      </c>
      <c r="D548" s="569" t="s">
        <v>98</v>
      </c>
      <c r="E548" s="558">
        <v>1</v>
      </c>
      <c r="F548" s="559" t="s">
        <v>23</v>
      </c>
      <c r="G548" s="581"/>
      <c r="H548" s="581"/>
      <c r="I548" s="575"/>
      <c r="J548" s="575"/>
      <c r="K548" s="570">
        <v>5.0000000000000001E-3</v>
      </c>
      <c r="L548" s="570">
        <v>5.0000000000000001E-3</v>
      </c>
      <c r="M548" s="571">
        <v>5.0000000000000001E-3</v>
      </c>
      <c r="N548" s="572">
        <v>1.4999999999999999E-2</v>
      </c>
      <c r="O548" s="573">
        <v>5.0000000000000001E-3</v>
      </c>
      <c r="P548" s="567"/>
      <c r="Q548" s="567"/>
    </row>
    <row r="549" spans="1:17" ht="15.75" customHeight="1" x14ac:dyDescent="0.25">
      <c r="A549" s="89">
        <v>7047</v>
      </c>
      <c r="B549" s="116" t="s">
        <v>378</v>
      </c>
      <c r="C549" s="595" t="s">
        <v>11</v>
      </c>
      <c r="D549" s="583" t="s">
        <v>98</v>
      </c>
      <c r="E549" s="584">
        <v>1</v>
      </c>
      <c r="F549" s="585" t="s">
        <v>23</v>
      </c>
      <c r="G549" s="581"/>
      <c r="H549" s="570">
        <v>1E-4</v>
      </c>
      <c r="I549" s="575"/>
      <c r="J549" s="571">
        <v>5.0000000000000001E-3</v>
      </c>
      <c r="K549" s="570">
        <v>5.0000000000000001E-3</v>
      </c>
      <c r="L549" s="570">
        <v>5.0000000000000001E-3</v>
      </c>
      <c r="M549" s="571">
        <v>5.0000000000000001E-3</v>
      </c>
      <c r="N549" s="572">
        <v>5.0000000000000001E-3</v>
      </c>
      <c r="O549" s="582">
        <v>1.4999999999999999E-2</v>
      </c>
      <c r="P549" s="611">
        <v>1.4999999999999999E-2</v>
      </c>
      <c r="Q549" s="611">
        <v>1.4999999999999999E-2</v>
      </c>
    </row>
    <row r="550" spans="1:17" ht="15.75" customHeight="1" x14ac:dyDescent="0.25">
      <c r="A550">
        <v>9049</v>
      </c>
      <c r="B550" s="118" t="s">
        <v>380</v>
      </c>
      <c r="C550" s="595" t="s">
        <v>17</v>
      </c>
      <c r="D550" s="569" t="s">
        <v>98</v>
      </c>
      <c r="E550" s="558">
        <v>1</v>
      </c>
      <c r="F550" s="559" t="s">
        <v>23</v>
      </c>
      <c r="G550" s="581"/>
      <c r="H550" s="581"/>
      <c r="I550" s="575"/>
      <c r="J550" s="571">
        <v>5.0000000000000001E-3</v>
      </c>
      <c r="K550" s="570">
        <v>1.4999999999999999E-2</v>
      </c>
      <c r="L550" s="581"/>
      <c r="M550" s="575"/>
      <c r="N550" s="572">
        <v>5.0000000000000001E-3</v>
      </c>
      <c r="O550" s="563">
        <v>5.0000000000000001E-3</v>
      </c>
      <c r="P550" s="623">
        <v>5.0000000000000001E-3</v>
      </c>
      <c r="Q550" s="563">
        <v>5.0000000000000001E-3</v>
      </c>
    </row>
    <row r="551" spans="1:17" ht="15.75" customHeight="1" x14ac:dyDescent="0.25">
      <c r="A551">
        <v>10041</v>
      </c>
      <c r="B551" s="106" t="s">
        <v>304</v>
      </c>
      <c r="C551" s="595" t="s">
        <v>17</v>
      </c>
      <c r="D551" s="569" t="s">
        <v>98</v>
      </c>
      <c r="E551" s="558">
        <v>1</v>
      </c>
      <c r="F551" s="559" t="s">
        <v>23</v>
      </c>
      <c r="G551" s="581"/>
      <c r="H551" s="581"/>
      <c r="I551" s="575"/>
      <c r="J551" s="575"/>
      <c r="K551" s="581"/>
      <c r="L551" s="581"/>
      <c r="M551" s="575"/>
      <c r="N551" s="572">
        <v>5.0000000000000001E-3</v>
      </c>
      <c r="O551" s="582"/>
      <c r="P551" s="579"/>
      <c r="Q551" s="582">
        <v>5.0000000000000001E-3</v>
      </c>
    </row>
    <row r="552" spans="1:17" ht="15.75" customHeight="1" x14ac:dyDescent="0.25">
      <c r="A552">
        <v>12027</v>
      </c>
      <c r="B552" s="73" t="s">
        <v>221</v>
      </c>
      <c r="C552" s="595" t="s">
        <v>222</v>
      </c>
      <c r="D552" s="583" t="s">
        <v>98</v>
      </c>
      <c r="E552" s="558">
        <v>1</v>
      </c>
      <c r="F552" s="559" t="s">
        <v>23</v>
      </c>
      <c r="G552" s="581"/>
      <c r="H552" s="581"/>
      <c r="I552" s="575"/>
      <c r="J552" s="575"/>
      <c r="K552" s="576"/>
      <c r="L552" s="595"/>
      <c r="M552" s="570">
        <v>5.0000000000000001E-3</v>
      </c>
      <c r="N552" s="582">
        <v>5.0000000000000001E-3</v>
      </c>
      <c r="O552" s="612"/>
      <c r="P552" s="605"/>
      <c r="Q552" s="605"/>
    </row>
    <row r="553" spans="1:17" ht="15.75" customHeight="1" x14ac:dyDescent="0.25">
      <c r="A553">
        <v>6052</v>
      </c>
      <c r="B553" s="115" t="s">
        <v>377</v>
      </c>
      <c r="C553" s="595" t="s">
        <v>17</v>
      </c>
      <c r="D553" s="603" t="s">
        <v>396</v>
      </c>
      <c r="E553" s="558">
        <v>1</v>
      </c>
      <c r="F553" s="559" t="s">
        <v>82</v>
      </c>
      <c r="G553" s="581"/>
      <c r="H553" s="581"/>
      <c r="I553" s="575"/>
      <c r="J553" s="575"/>
      <c r="K553" s="581"/>
      <c r="L553" s="570">
        <v>5.0000000000000001E-3</v>
      </c>
      <c r="M553" s="575"/>
      <c r="N553" s="572"/>
      <c r="O553" s="582">
        <v>5.0000000000000001E-3</v>
      </c>
      <c r="P553" s="611"/>
      <c r="Q553" s="582"/>
    </row>
    <row r="554" spans="1:17" ht="15.75" customHeight="1" x14ac:dyDescent="0.25">
      <c r="A554">
        <v>4050</v>
      </c>
      <c r="B554" s="112" t="s">
        <v>375</v>
      </c>
      <c r="C554" s="595" t="s">
        <v>11</v>
      </c>
      <c r="D554" s="569" t="s">
        <v>173</v>
      </c>
      <c r="E554" s="558">
        <v>1</v>
      </c>
      <c r="F554" s="559" t="s">
        <v>33</v>
      </c>
      <c r="G554" s="570">
        <v>1E-4</v>
      </c>
      <c r="H554" s="581"/>
      <c r="I554" s="571">
        <v>1E-4</v>
      </c>
      <c r="J554" s="571">
        <v>5.0000000000000001E-3</v>
      </c>
      <c r="K554" s="581"/>
      <c r="L554" s="581"/>
      <c r="M554" s="575"/>
      <c r="N554" s="572"/>
      <c r="O554" s="573"/>
      <c r="P554" s="567"/>
      <c r="Q554" s="567"/>
    </row>
    <row r="555" spans="1:17" ht="15.75" customHeight="1" x14ac:dyDescent="0.25">
      <c r="A555">
        <v>10042</v>
      </c>
      <c r="B555" s="106" t="s">
        <v>304</v>
      </c>
      <c r="C555" s="595" t="s">
        <v>17</v>
      </c>
      <c r="D555" s="569" t="s">
        <v>173</v>
      </c>
      <c r="E555" s="558">
        <v>1</v>
      </c>
      <c r="F555" s="559" t="s">
        <v>33</v>
      </c>
      <c r="G555" s="570">
        <v>1E-4</v>
      </c>
      <c r="H555" s="581"/>
      <c r="I555" s="575"/>
      <c r="J555" s="575"/>
      <c r="K555" s="581"/>
      <c r="L555" s="581"/>
      <c r="M555" s="575"/>
      <c r="N555" s="572"/>
      <c r="O555" s="582"/>
      <c r="P555" s="579"/>
      <c r="Q555" s="582"/>
    </row>
    <row r="556" spans="1:17" ht="15.75" customHeight="1" x14ac:dyDescent="0.25">
      <c r="A556">
        <v>3045</v>
      </c>
      <c r="B556" s="111" t="s">
        <v>374</v>
      </c>
      <c r="C556" s="595" t="s">
        <v>9</v>
      </c>
      <c r="D556" s="569" t="s">
        <v>41</v>
      </c>
      <c r="E556" s="558">
        <v>9</v>
      </c>
      <c r="F556" s="559" t="s">
        <v>13</v>
      </c>
      <c r="G556" s="570">
        <v>0.17499999999999999</v>
      </c>
      <c r="H556" s="570">
        <v>0.17499999999999999</v>
      </c>
      <c r="I556" s="571">
        <v>0.17499999999999999</v>
      </c>
      <c r="J556" s="571">
        <v>0.17499999999999999</v>
      </c>
      <c r="K556" s="570">
        <v>0.17499999999999999</v>
      </c>
      <c r="L556" s="570">
        <v>0.17499999999999999</v>
      </c>
      <c r="M556" s="571">
        <v>7.4999999999999997E-2</v>
      </c>
      <c r="N556" s="572">
        <v>0.17499999999999999</v>
      </c>
      <c r="O556" s="573">
        <v>0.17499999999999999</v>
      </c>
      <c r="P556" s="567">
        <v>7.4999999999999997E-2</v>
      </c>
      <c r="Q556" s="567">
        <v>0.17499999999999999</v>
      </c>
    </row>
    <row r="557" spans="1:17" ht="15.75" customHeight="1" x14ac:dyDescent="0.25">
      <c r="A557">
        <v>4051</v>
      </c>
      <c r="B557" s="112" t="s">
        <v>375</v>
      </c>
      <c r="C557" s="595" t="s">
        <v>11</v>
      </c>
      <c r="D557" s="564" t="s">
        <v>41</v>
      </c>
      <c r="E557" s="558">
        <v>9</v>
      </c>
      <c r="F557" s="559" t="s">
        <v>13</v>
      </c>
      <c r="G557" s="570"/>
      <c r="H557" s="581"/>
      <c r="I557" s="571"/>
      <c r="J557" s="571"/>
      <c r="K557" s="581"/>
      <c r="L557" s="581"/>
      <c r="M557" s="575"/>
      <c r="N557" s="572"/>
      <c r="O557" s="573">
        <v>5.0000000000000001E-3</v>
      </c>
      <c r="P557" s="567">
        <v>5.0000000000000001E-3</v>
      </c>
      <c r="Q557" s="567">
        <v>5.0000000000000001E-3</v>
      </c>
    </row>
    <row r="558" spans="1:17" ht="15.75" customHeight="1" x14ac:dyDescent="0.25">
      <c r="A558">
        <v>5047</v>
      </c>
      <c r="B558" s="113" t="s">
        <v>376</v>
      </c>
      <c r="C558" s="595" t="s">
        <v>9</v>
      </c>
      <c r="D558" s="569" t="s">
        <v>41</v>
      </c>
      <c r="E558" s="558">
        <v>9</v>
      </c>
      <c r="F558" s="559" t="s">
        <v>13</v>
      </c>
      <c r="G558" s="570">
        <v>1E-4</v>
      </c>
      <c r="H558" s="570">
        <v>7.4999999999999997E-2</v>
      </c>
      <c r="I558" s="571">
        <v>0.17499999999999999</v>
      </c>
      <c r="J558" s="571">
        <v>7.4999999999999997E-2</v>
      </c>
      <c r="K558" s="570">
        <v>7.4999999999999997E-2</v>
      </c>
      <c r="L558" s="570">
        <v>7.4999999999999997E-2</v>
      </c>
      <c r="M558" s="571">
        <v>7.4999999999999997E-2</v>
      </c>
      <c r="N558" s="572">
        <v>7.4999999999999997E-2</v>
      </c>
      <c r="O558" s="579">
        <v>7.4999999999999997E-2</v>
      </c>
      <c r="P558" s="611">
        <v>1.4999999999999999E-2</v>
      </c>
      <c r="Q558" s="579">
        <v>3.5000000000000003E-2</v>
      </c>
    </row>
    <row r="559" spans="1:17" ht="15.75" customHeight="1" x14ac:dyDescent="0.25">
      <c r="A559" s="89">
        <v>7048</v>
      </c>
      <c r="B559" s="116" t="s">
        <v>378</v>
      </c>
      <c r="C559" s="595" t="s">
        <v>11</v>
      </c>
      <c r="D559" s="583" t="s">
        <v>41</v>
      </c>
      <c r="E559" s="584">
        <v>9</v>
      </c>
      <c r="F559" s="585" t="s">
        <v>13</v>
      </c>
      <c r="G559" s="581"/>
      <c r="H559" s="581"/>
      <c r="I559" s="575"/>
      <c r="J559" s="575"/>
      <c r="K559" s="581"/>
      <c r="L559" s="581"/>
      <c r="M559" s="575"/>
      <c r="N559" s="572">
        <v>5.0000000000000001E-3</v>
      </c>
      <c r="O559" s="582">
        <v>1E-4</v>
      </c>
      <c r="P559" s="611"/>
      <c r="Q559" s="611"/>
    </row>
    <row r="560" spans="1:17" ht="15.75" customHeight="1" x14ac:dyDescent="0.25">
      <c r="A560" s="93">
        <v>8045</v>
      </c>
      <c r="B560" s="117" t="s">
        <v>379</v>
      </c>
      <c r="C560" s="595" t="s">
        <v>9</v>
      </c>
      <c r="D560" s="569" t="s">
        <v>41</v>
      </c>
      <c r="E560" s="558">
        <v>9</v>
      </c>
      <c r="F560" s="559" t="s">
        <v>13</v>
      </c>
      <c r="G560" s="570">
        <v>0.17499999999999999</v>
      </c>
      <c r="H560" s="570">
        <v>7.4999999999999997E-2</v>
      </c>
      <c r="I560" s="571">
        <v>7.4999999999999997E-2</v>
      </c>
      <c r="J560" s="571">
        <v>0.17499999999999999</v>
      </c>
      <c r="K560" s="570">
        <v>7.4999999999999997E-2</v>
      </c>
      <c r="L560" s="570">
        <v>0.17499999999999999</v>
      </c>
      <c r="M560" s="571">
        <v>3.5000000000000003E-2</v>
      </c>
      <c r="N560" s="572">
        <v>3.5000000000000003E-2</v>
      </c>
      <c r="O560" s="579">
        <v>7.4999999999999997E-2</v>
      </c>
      <c r="P560" s="611">
        <v>0.17499999999999999</v>
      </c>
      <c r="Q560" s="579">
        <v>3.5000000000000003E-2</v>
      </c>
    </row>
    <row r="561" spans="1:17" ht="15.75" customHeight="1" x14ac:dyDescent="0.25">
      <c r="A561">
        <v>1062</v>
      </c>
      <c r="B561" s="108" t="s">
        <v>372</v>
      </c>
      <c r="C561" s="564" t="s">
        <v>11</v>
      </c>
      <c r="D561" s="569" t="s">
        <v>46</v>
      </c>
      <c r="E561" s="558">
        <v>1</v>
      </c>
      <c r="F561" s="559" t="s">
        <v>21</v>
      </c>
      <c r="G561" s="600"/>
      <c r="H561" s="602">
        <v>1E-4</v>
      </c>
      <c r="I561" s="602"/>
      <c r="J561" s="602">
        <v>5.0000000000000001E-3</v>
      </c>
      <c r="K561" s="602">
        <v>3.5000000000000003E-2</v>
      </c>
      <c r="L561" s="602">
        <v>0.375</v>
      </c>
      <c r="M561" s="602">
        <v>0.375</v>
      </c>
      <c r="N561" s="601">
        <v>7.4999999999999997E-2</v>
      </c>
      <c r="O561" s="561">
        <v>3.5000000000000003E-2</v>
      </c>
      <c r="P561" s="622">
        <v>0.17499999999999999</v>
      </c>
      <c r="Q561" s="563">
        <v>3.5000000000000003E-2</v>
      </c>
    </row>
    <row r="562" spans="1:17" ht="15.75" customHeight="1" x14ac:dyDescent="0.2">
      <c r="A562">
        <v>2057</v>
      </c>
      <c r="B562" s="110" t="s">
        <v>373</v>
      </c>
      <c r="C562" s="564" t="s">
        <v>17</v>
      </c>
      <c r="D562" s="564" t="s">
        <v>46</v>
      </c>
      <c r="E562" s="565">
        <v>1</v>
      </c>
      <c r="F562" s="564" t="s">
        <v>21</v>
      </c>
      <c r="G562" s="563">
        <v>1.4999999999999999E-2</v>
      </c>
      <c r="H562" s="563">
        <v>1E-4</v>
      </c>
      <c r="I562" s="563">
        <v>5.0000000000000001E-3</v>
      </c>
      <c r="J562" s="563">
        <v>5.0000000000000001E-3</v>
      </c>
      <c r="K562" s="563">
        <v>7.4999999999999997E-2</v>
      </c>
      <c r="L562" s="563">
        <v>0.17499999999999999</v>
      </c>
      <c r="M562" s="563">
        <v>7.4999999999999997E-2</v>
      </c>
      <c r="N562" s="563">
        <v>7.4999999999999997E-2</v>
      </c>
      <c r="O562" s="563">
        <v>0.17499999999999999</v>
      </c>
      <c r="P562" s="563">
        <v>0.17499999999999999</v>
      </c>
      <c r="Q562" s="567">
        <v>0.17499999999999999</v>
      </c>
    </row>
    <row r="563" spans="1:17" ht="15.75" customHeight="1" x14ac:dyDescent="0.25">
      <c r="A563">
        <v>3046</v>
      </c>
      <c r="B563" s="111" t="s">
        <v>374</v>
      </c>
      <c r="C563" s="595" t="s">
        <v>9</v>
      </c>
      <c r="D563" s="569" t="s">
        <v>46</v>
      </c>
      <c r="E563" s="558">
        <v>1</v>
      </c>
      <c r="F563" s="559" t="s">
        <v>21</v>
      </c>
      <c r="G563" s="570">
        <v>5.0000000000000001E-3</v>
      </c>
      <c r="H563" s="581"/>
      <c r="I563" s="571">
        <v>5.0000000000000001E-3</v>
      </c>
      <c r="J563" s="571">
        <v>5.0000000000000001E-3</v>
      </c>
      <c r="K563" s="570">
        <v>7.4999999999999997E-2</v>
      </c>
      <c r="L563" s="570">
        <v>3.5000000000000003E-2</v>
      </c>
      <c r="M563" s="571">
        <v>3.5000000000000003E-2</v>
      </c>
      <c r="N563" s="572">
        <v>1.4999999999999999E-2</v>
      </c>
      <c r="O563" s="573">
        <v>5.0000000000000001E-3</v>
      </c>
      <c r="P563" s="567">
        <v>5.0000000000000001E-3</v>
      </c>
      <c r="Q563" s="567">
        <v>3.5000000000000003E-2</v>
      </c>
    </row>
    <row r="564" spans="1:17" ht="15.75" customHeight="1" x14ac:dyDescent="0.25">
      <c r="A564">
        <v>4052</v>
      </c>
      <c r="B564" s="112" t="s">
        <v>375</v>
      </c>
      <c r="C564" s="595" t="s">
        <v>11</v>
      </c>
      <c r="D564" s="583" t="s">
        <v>46</v>
      </c>
      <c r="E564" s="558">
        <v>1</v>
      </c>
      <c r="F564" s="559" t="s">
        <v>21</v>
      </c>
      <c r="G564" s="581"/>
      <c r="H564" s="581"/>
      <c r="I564" s="575"/>
      <c r="J564" s="571">
        <v>5.0000000000000001E-3</v>
      </c>
      <c r="K564" s="570">
        <v>7.4999999999999997E-2</v>
      </c>
      <c r="L564" s="570">
        <v>0.17499999999999999</v>
      </c>
      <c r="M564" s="571">
        <v>0.17499999999999999</v>
      </c>
      <c r="N564" s="572">
        <v>0.17499999999999999</v>
      </c>
      <c r="O564" s="573">
        <v>0.17499999999999999</v>
      </c>
      <c r="P564" s="567">
        <v>0.17499999999999999</v>
      </c>
      <c r="Q564" s="567">
        <v>0.17499999999999999</v>
      </c>
    </row>
    <row r="565" spans="1:17" ht="15.75" customHeight="1" x14ac:dyDescent="0.25">
      <c r="A565">
        <v>5048</v>
      </c>
      <c r="B565" s="113" t="s">
        <v>376</v>
      </c>
      <c r="C565" s="595" t="s">
        <v>9</v>
      </c>
      <c r="D565" s="583" t="s">
        <v>46</v>
      </c>
      <c r="E565" s="558">
        <v>1</v>
      </c>
      <c r="F565" s="559" t="s">
        <v>21</v>
      </c>
      <c r="G565" s="570">
        <v>1E-4</v>
      </c>
      <c r="H565" s="570">
        <v>1.4999999999999999E-2</v>
      </c>
      <c r="I565" s="571">
        <v>5.0000000000000001E-3</v>
      </c>
      <c r="J565" s="571">
        <v>1.4999999999999999E-2</v>
      </c>
      <c r="K565" s="570">
        <v>3.5000000000000003E-2</v>
      </c>
      <c r="L565" s="570">
        <v>3.5000000000000003E-2</v>
      </c>
      <c r="M565" s="571">
        <v>5.0000000000000001E-3</v>
      </c>
      <c r="N565" s="572">
        <v>5.0000000000000001E-3</v>
      </c>
      <c r="O565" s="579">
        <v>5.0000000000000001E-3</v>
      </c>
      <c r="P565" s="611">
        <v>5.0000000000000001E-3</v>
      </c>
      <c r="Q565" s="579">
        <v>5.0000000000000001E-3</v>
      </c>
    </row>
    <row r="566" spans="1:17" ht="15.75" customHeight="1" x14ac:dyDescent="0.25">
      <c r="A566">
        <v>6053</v>
      </c>
      <c r="B566" s="115" t="s">
        <v>377</v>
      </c>
      <c r="C566" s="595" t="s">
        <v>17</v>
      </c>
      <c r="D566" s="569" t="s">
        <v>46</v>
      </c>
      <c r="E566" s="558">
        <v>1</v>
      </c>
      <c r="F566" s="559" t="s">
        <v>21</v>
      </c>
      <c r="G566" s="570">
        <v>5.0000000000000001E-3</v>
      </c>
      <c r="H566" s="570">
        <v>5.0000000000000001E-3</v>
      </c>
      <c r="I566" s="575"/>
      <c r="J566" s="571">
        <v>5.0000000000000001E-3</v>
      </c>
      <c r="K566" s="570">
        <v>5.0000000000000001E-3</v>
      </c>
      <c r="L566" s="570">
        <v>5.0000000000000001E-3</v>
      </c>
      <c r="M566" s="571">
        <v>5.0000000000000001E-3</v>
      </c>
      <c r="N566" s="572">
        <v>3.5000000000000003E-2</v>
      </c>
      <c r="O566" s="582">
        <v>1.4999999999999999E-2</v>
      </c>
      <c r="P566" s="611">
        <v>1.4999999999999999E-2</v>
      </c>
      <c r="Q566" s="582">
        <v>3.5000000000000003E-2</v>
      </c>
    </row>
    <row r="567" spans="1:17" ht="15.75" customHeight="1" x14ac:dyDescent="0.25">
      <c r="A567" s="89">
        <v>7049</v>
      </c>
      <c r="B567" s="116" t="s">
        <v>378</v>
      </c>
      <c r="C567" s="595" t="s">
        <v>11</v>
      </c>
      <c r="D567" s="583" t="s">
        <v>46</v>
      </c>
      <c r="E567" s="584">
        <v>1</v>
      </c>
      <c r="F567" s="585" t="s">
        <v>21</v>
      </c>
      <c r="G567" s="570">
        <v>1E-4</v>
      </c>
      <c r="H567" s="581"/>
      <c r="I567" s="575"/>
      <c r="J567" s="575"/>
      <c r="K567" s="570">
        <v>1.4999999999999999E-2</v>
      </c>
      <c r="L567" s="570">
        <v>5.0000000000000001E-3</v>
      </c>
      <c r="M567" s="571">
        <v>1.4999999999999999E-2</v>
      </c>
      <c r="N567" s="572">
        <v>3.5000000000000003E-2</v>
      </c>
      <c r="O567" s="582">
        <v>5.0000000000000001E-3</v>
      </c>
      <c r="P567" s="611">
        <v>5.0000000000000001E-3</v>
      </c>
      <c r="Q567" s="611">
        <v>1.4999999999999999E-2</v>
      </c>
    </row>
    <row r="568" spans="1:17" ht="15.75" customHeight="1" x14ac:dyDescent="0.25">
      <c r="A568" s="93">
        <v>8046</v>
      </c>
      <c r="B568" s="117" t="s">
        <v>379</v>
      </c>
      <c r="C568" s="595" t="s">
        <v>9</v>
      </c>
      <c r="D568" s="583" t="s">
        <v>46</v>
      </c>
      <c r="E568" s="558">
        <v>1</v>
      </c>
      <c r="F568" s="559" t="s">
        <v>21</v>
      </c>
      <c r="G568" s="570">
        <v>1.4999999999999999E-2</v>
      </c>
      <c r="H568" s="570">
        <v>1.4999999999999999E-2</v>
      </c>
      <c r="I568" s="571">
        <v>5.0000000000000001E-3</v>
      </c>
      <c r="J568" s="571">
        <v>1.4999999999999999E-2</v>
      </c>
      <c r="K568" s="570">
        <v>1.4999999999999999E-2</v>
      </c>
      <c r="L568" s="570">
        <v>1.4999999999999999E-2</v>
      </c>
      <c r="M568" s="571">
        <v>5.0000000000000001E-3</v>
      </c>
      <c r="N568" s="572">
        <v>5.0000000000000001E-3</v>
      </c>
      <c r="O568" s="579">
        <v>7.4999999999999997E-2</v>
      </c>
      <c r="P568" s="611">
        <v>5.0000000000000001E-3</v>
      </c>
      <c r="Q568" s="579">
        <v>5.0000000000000001E-3</v>
      </c>
    </row>
    <row r="569" spans="1:17" ht="15.75" customHeight="1" x14ac:dyDescent="0.25">
      <c r="A569">
        <v>9050</v>
      </c>
      <c r="B569" s="118" t="s">
        <v>380</v>
      </c>
      <c r="C569" s="595" t="s">
        <v>17</v>
      </c>
      <c r="D569" s="569" t="s">
        <v>46</v>
      </c>
      <c r="E569" s="558">
        <v>1</v>
      </c>
      <c r="F569" s="559" t="s">
        <v>21</v>
      </c>
      <c r="G569" s="570">
        <v>5.0000000000000001E-3</v>
      </c>
      <c r="H569" s="570">
        <v>5.0000000000000001E-3</v>
      </c>
      <c r="I569" s="571">
        <v>5.0000000000000001E-3</v>
      </c>
      <c r="J569" s="571">
        <v>1.4999999999999999E-2</v>
      </c>
      <c r="K569" s="570">
        <v>3.5000000000000003E-2</v>
      </c>
      <c r="L569" s="570">
        <v>5.0000000000000001E-3</v>
      </c>
      <c r="M569" s="571">
        <v>3.5000000000000003E-2</v>
      </c>
      <c r="N569" s="572">
        <v>3.5000000000000003E-2</v>
      </c>
      <c r="O569" s="563">
        <v>5.0000000000000001E-3</v>
      </c>
      <c r="P569" s="623">
        <v>3.5000000000000003E-2</v>
      </c>
      <c r="Q569" s="563">
        <v>3.5000000000000003E-2</v>
      </c>
    </row>
    <row r="570" spans="1:17" ht="15.75" customHeight="1" x14ac:dyDescent="0.25">
      <c r="A570">
        <v>10043</v>
      </c>
      <c r="B570" s="106" t="s">
        <v>304</v>
      </c>
      <c r="C570" s="595" t="s">
        <v>17</v>
      </c>
      <c r="D570" s="569" t="s">
        <v>46</v>
      </c>
      <c r="E570" s="558">
        <v>1</v>
      </c>
      <c r="F570" s="559" t="s">
        <v>21</v>
      </c>
      <c r="G570" s="570">
        <v>5.0000000000000001E-3</v>
      </c>
      <c r="H570" s="570">
        <v>5.0000000000000001E-3</v>
      </c>
      <c r="I570" s="571">
        <v>5.0000000000000001E-3</v>
      </c>
      <c r="J570" s="571">
        <v>5.0000000000000001E-3</v>
      </c>
      <c r="K570" s="570">
        <v>3.5000000000000003E-2</v>
      </c>
      <c r="L570" s="570">
        <v>3.5000000000000003E-2</v>
      </c>
      <c r="M570" s="571">
        <v>7.4999999999999997E-2</v>
      </c>
      <c r="N570" s="572">
        <v>7.4999999999999997E-2</v>
      </c>
      <c r="O570" s="582">
        <v>3.5000000000000003E-2</v>
      </c>
      <c r="P570" s="579">
        <v>3.5000000000000003E-2</v>
      </c>
      <c r="Q570" s="582">
        <v>3.5000000000000003E-2</v>
      </c>
    </row>
    <row r="571" spans="1:17" ht="15.75" customHeight="1" x14ac:dyDescent="0.25">
      <c r="A571">
        <v>12028</v>
      </c>
      <c r="B571" s="73" t="s">
        <v>221</v>
      </c>
      <c r="C571" s="595" t="s">
        <v>222</v>
      </c>
      <c r="D571" s="569" t="s">
        <v>46</v>
      </c>
      <c r="E571" s="558">
        <v>1</v>
      </c>
      <c r="F571" s="559" t="s">
        <v>21</v>
      </c>
      <c r="G571" s="581"/>
      <c r="H571" s="581"/>
      <c r="I571" s="575"/>
      <c r="J571" s="575"/>
      <c r="K571" s="576"/>
      <c r="L571" s="595"/>
      <c r="M571" s="570">
        <v>0.17499999999999999</v>
      </c>
      <c r="N571" s="582">
        <v>0.375</v>
      </c>
      <c r="O571" s="612">
        <v>0.375</v>
      </c>
      <c r="P571" s="605">
        <v>0.375</v>
      </c>
      <c r="Q571" s="605">
        <v>0.375</v>
      </c>
    </row>
    <row r="572" spans="1:17" ht="15.75" customHeight="1" x14ac:dyDescent="0.25">
      <c r="A572">
        <v>3047</v>
      </c>
      <c r="B572" s="111" t="s">
        <v>374</v>
      </c>
      <c r="C572" s="595" t="s">
        <v>9</v>
      </c>
      <c r="D572" s="557" t="s">
        <v>211</v>
      </c>
      <c r="E572" s="558">
        <v>4</v>
      </c>
      <c r="F572" s="559" t="s">
        <v>13</v>
      </c>
      <c r="G572" s="570"/>
      <c r="H572" s="581"/>
      <c r="I572" s="571"/>
      <c r="J572" s="571"/>
      <c r="K572" s="570"/>
      <c r="L572" s="570"/>
      <c r="M572" s="571"/>
      <c r="N572" s="572"/>
      <c r="O572" s="573">
        <v>5.0000000000000001E-3</v>
      </c>
      <c r="P572" s="567">
        <v>5.0000000000000001E-3</v>
      </c>
      <c r="Q572" s="567">
        <v>5.0000000000000001E-3</v>
      </c>
    </row>
    <row r="573" spans="1:17" ht="15.75" customHeight="1" x14ac:dyDescent="0.25">
      <c r="A573">
        <v>4053</v>
      </c>
      <c r="B573" s="112" t="s">
        <v>375</v>
      </c>
      <c r="C573" s="595" t="s">
        <v>11</v>
      </c>
      <c r="D573" s="564" t="s">
        <v>211</v>
      </c>
      <c r="E573" s="558">
        <v>4</v>
      </c>
      <c r="F573" s="559" t="s">
        <v>13</v>
      </c>
      <c r="G573" s="581"/>
      <c r="H573" s="581"/>
      <c r="I573" s="575"/>
      <c r="J573" s="571"/>
      <c r="K573" s="570"/>
      <c r="L573" s="570"/>
      <c r="M573" s="571"/>
      <c r="N573" s="572"/>
      <c r="O573" s="573">
        <v>5.0000000000000001E-3</v>
      </c>
      <c r="P573" s="567"/>
      <c r="Q573" s="567">
        <v>3.5000000000000003E-2</v>
      </c>
    </row>
    <row r="574" spans="1:17" ht="15.75" customHeight="1" x14ac:dyDescent="0.25">
      <c r="A574">
        <v>5049</v>
      </c>
      <c r="B574" s="113" t="s">
        <v>376</v>
      </c>
      <c r="C574" s="595" t="s">
        <v>9</v>
      </c>
      <c r="D574" s="614" t="s">
        <v>211</v>
      </c>
      <c r="E574" s="558">
        <v>4</v>
      </c>
      <c r="F574" s="559" t="s">
        <v>13</v>
      </c>
      <c r="G574" s="570"/>
      <c r="H574" s="570"/>
      <c r="I574" s="571"/>
      <c r="J574" s="571"/>
      <c r="K574" s="570"/>
      <c r="L574" s="570"/>
      <c r="M574" s="571"/>
      <c r="N574" s="572"/>
      <c r="O574" s="579"/>
      <c r="P574" s="611">
        <v>5.0000000000000001E-3</v>
      </c>
      <c r="Q574" s="579"/>
    </row>
    <row r="575" spans="1:17" ht="15.75" customHeight="1" x14ac:dyDescent="0.25">
      <c r="A575">
        <v>6054</v>
      </c>
      <c r="B575" s="115" t="s">
        <v>377</v>
      </c>
      <c r="C575" s="595" t="s">
        <v>17</v>
      </c>
      <c r="D575" s="614" t="s">
        <v>211</v>
      </c>
      <c r="E575" s="558">
        <v>4</v>
      </c>
      <c r="F575" s="559" t="s">
        <v>13</v>
      </c>
      <c r="G575" s="570"/>
      <c r="H575" s="570"/>
      <c r="I575" s="575"/>
      <c r="J575" s="571"/>
      <c r="K575" s="570"/>
      <c r="L575" s="570"/>
      <c r="M575" s="571"/>
      <c r="N575" s="572"/>
      <c r="O575" s="582"/>
      <c r="P575" s="611">
        <v>5.0000000000000001E-3</v>
      </c>
      <c r="Q575" s="582"/>
    </row>
    <row r="576" spans="1:17" ht="15.75" customHeight="1" x14ac:dyDescent="0.25">
      <c r="A576">
        <v>9051</v>
      </c>
      <c r="B576" s="118" t="s">
        <v>380</v>
      </c>
      <c r="C576" s="595" t="s">
        <v>17</v>
      </c>
      <c r="D576" s="661" t="s">
        <v>211</v>
      </c>
      <c r="E576" s="558">
        <v>4</v>
      </c>
      <c r="F576" s="559" t="s">
        <v>13</v>
      </c>
      <c r="G576" s="570"/>
      <c r="H576" s="570"/>
      <c r="I576" s="571"/>
      <c r="J576" s="571"/>
      <c r="K576" s="570"/>
      <c r="L576" s="570"/>
      <c r="M576" s="571"/>
      <c r="N576" s="572"/>
      <c r="O576" s="563"/>
      <c r="P576" s="623">
        <v>1E-4</v>
      </c>
      <c r="Q576" s="563"/>
    </row>
    <row r="577" spans="1:17" ht="15.75" customHeight="1" x14ac:dyDescent="0.25">
      <c r="A577">
        <v>10044</v>
      </c>
      <c r="B577" s="106" t="s">
        <v>304</v>
      </c>
      <c r="C577" s="595" t="s">
        <v>17</v>
      </c>
      <c r="D577" s="569" t="s">
        <v>211</v>
      </c>
      <c r="E577" s="558">
        <v>4</v>
      </c>
      <c r="F577" s="559" t="s">
        <v>13</v>
      </c>
      <c r="G577" s="581"/>
      <c r="H577" s="581"/>
      <c r="I577" s="575"/>
      <c r="J577" s="575"/>
      <c r="K577" s="581"/>
      <c r="L577" s="581"/>
      <c r="M577" s="575"/>
      <c r="N577" s="572">
        <v>5.0000000000000001E-3</v>
      </c>
      <c r="O577" s="582">
        <v>5.0000000000000001E-3</v>
      </c>
      <c r="P577" s="579">
        <v>5.0000000000000001E-3</v>
      </c>
      <c r="Q577" s="582"/>
    </row>
    <row r="578" spans="1:17" ht="15.75" customHeight="1" x14ac:dyDescent="0.25">
      <c r="A578">
        <v>11045</v>
      </c>
      <c r="B578" s="107" t="s">
        <v>306</v>
      </c>
      <c r="C578" s="595" t="s">
        <v>11</v>
      </c>
      <c r="D578" s="595" t="s">
        <v>211</v>
      </c>
      <c r="E578" s="558">
        <v>4</v>
      </c>
      <c r="F578" s="559" t="s">
        <v>13</v>
      </c>
      <c r="G578" s="570">
        <v>5.0000000000000001E-3</v>
      </c>
      <c r="H578" s="581"/>
      <c r="I578" s="575"/>
      <c r="J578" s="575"/>
      <c r="K578" s="570">
        <v>5.0000000000000001E-3</v>
      </c>
      <c r="L578" s="581"/>
      <c r="M578" s="575"/>
      <c r="N578" s="572"/>
      <c r="O578" s="573">
        <v>5.0000000000000001E-3</v>
      </c>
      <c r="P578" s="573">
        <v>5.0000000000000001E-3</v>
      </c>
      <c r="Q578" s="573">
        <v>5.0000000000000001E-3</v>
      </c>
    </row>
    <row r="579" spans="1:17" ht="15.75" customHeight="1" x14ac:dyDescent="0.25">
      <c r="A579">
        <v>12029</v>
      </c>
      <c r="B579" s="73" t="s">
        <v>221</v>
      </c>
      <c r="C579" s="595" t="s">
        <v>222</v>
      </c>
      <c r="D579" s="569" t="s">
        <v>211</v>
      </c>
      <c r="E579" s="558">
        <v>4</v>
      </c>
      <c r="F579" s="559" t="s">
        <v>13</v>
      </c>
      <c r="G579" s="581"/>
      <c r="H579" s="581"/>
      <c r="I579" s="604"/>
      <c r="J579" s="604"/>
      <c r="K579" s="576"/>
      <c r="L579" s="595"/>
      <c r="M579" s="581"/>
      <c r="N579" s="582">
        <v>1.4999999999999999E-2</v>
      </c>
      <c r="O579" s="612">
        <v>1.4999999999999999E-2</v>
      </c>
      <c r="P579" s="605">
        <v>1.4999999999999999E-2</v>
      </c>
      <c r="Q579" s="605">
        <v>5.0000000000000001E-3</v>
      </c>
    </row>
    <row r="580" spans="1:17" ht="15.75" customHeight="1" x14ac:dyDescent="0.25">
      <c r="A580">
        <v>1063</v>
      </c>
      <c r="B580" s="108" t="s">
        <v>372</v>
      </c>
      <c r="C580" s="564" t="s">
        <v>11</v>
      </c>
      <c r="D580" s="569" t="s">
        <v>99</v>
      </c>
      <c r="E580" s="558">
        <v>3</v>
      </c>
      <c r="F580" s="559" t="s">
        <v>21</v>
      </c>
      <c r="G580" s="600"/>
      <c r="H580" s="600"/>
      <c r="I580" s="600"/>
      <c r="J580" s="600"/>
      <c r="K580" s="602">
        <v>5.0000000000000001E-3</v>
      </c>
      <c r="L580" s="600"/>
      <c r="M580" s="600"/>
      <c r="N580" s="601"/>
      <c r="O580" s="660"/>
      <c r="P580" s="622"/>
      <c r="Q580" s="563"/>
    </row>
    <row r="581" spans="1:17" ht="15.75" customHeight="1" x14ac:dyDescent="0.2">
      <c r="A581">
        <v>2058</v>
      </c>
      <c r="B581" s="110" t="s">
        <v>373</v>
      </c>
      <c r="C581" s="564" t="s">
        <v>17</v>
      </c>
      <c r="D581" s="564" t="s">
        <v>99</v>
      </c>
      <c r="E581" s="565">
        <v>3</v>
      </c>
      <c r="F581" s="564" t="s">
        <v>21</v>
      </c>
      <c r="G581" s="563"/>
      <c r="H581" s="563"/>
      <c r="I581" s="563">
        <v>1E-4</v>
      </c>
      <c r="J581" s="563"/>
      <c r="K581" s="563">
        <v>5.0000000000000001E-3</v>
      </c>
      <c r="L581" s="563"/>
      <c r="M581" s="563"/>
      <c r="N581" s="563"/>
      <c r="O581" s="563"/>
      <c r="P581" s="563">
        <v>5.0000000000000001E-3</v>
      </c>
      <c r="Q581" s="567"/>
    </row>
    <row r="582" spans="1:17" ht="15.75" customHeight="1" x14ac:dyDescent="0.25">
      <c r="A582">
        <v>3048</v>
      </c>
      <c r="B582" s="111" t="s">
        <v>374</v>
      </c>
      <c r="C582" s="595" t="s">
        <v>9</v>
      </c>
      <c r="D582" s="569" t="s">
        <v>99</v>
      </c>
      <c r="E582" s="558">
        <v>3</v>
      </c>
      <c r="F582" s="559" t="s">
        <v>21</v>
      </c>
      <c r="G582" s="570">
        <v>1E-4</v>
      </c>
      <c r="H582" s="570">
        <v>5.0000000000000001E-3</v>
      </c>
      <c r="I582" s="571">
        <v>5.0000000000000001E-3</v>
      </c>
      <c r="J582" s="571">
        <v>5.0000000000000001E-3</v>
      </c>
      <c r="K582" s="581"/>
      <c r="L582" s="581"/>
      <c r="M582" s="575"/>
      <c r="N582" s="572"/>
      <c r="O582" s="573"/>
      <c r="P582" s="567"/>
      <c r="Q582" s="567"/>
    </row>
    <row r="583" spans="1:17" ht="15.75" customHeight="1" x14ac:dyDescent="0.25">
      <c r="A583">
        <v>5050</v>
      </c>
      <c r="B583" s="113" t="s">
        <v>376</v>
      </c>
      <c r="C583" s="595" t="s">
        <v>9</v>
      </c>
      <c r="D583" s="569" t="s">
        <v>99</v>
      </c>
      <c r="E583" s="558">
        <v>3</v>
      </c>
      <c r="F583" s="559" t="s">
        <v>21</v>
      </c>
      <c r="G583" s="581"/>
      <c r="H583" s="581"/>
      <c r="I583" s="575"/>
      <c r="J583" s="571">
        <v>5.0000000000000001E-3</v>
      </c>
      <c r="K583" s="570">
        <v>5.0000000000000001E-3</v>
      </c>
      <c r="L583" s="570">
        <v>5.0000000000000001E-3</v>
      </c>
      <c r="M583" s="575"/>
      <c r="N583" s="572"/>
      <c r="O583" s="579"/>
      <c r="P583" s="611">
        <v>5.0000000000000001E-3</v>
      </c>
      <c r="Q583" s="579"/>
    </row>
    <row r="584" spans="1:17" ht="15.75" customHeight="1" x14ac:dyDescent="0.25">
      <c r="A584" s="93">
        <v>8047</v>
      </c>
      <c r="B584" s="117" t="s">
        <v>379</v>
      </c>
      <c r="C584" s="595" t="s">
        <v>9</v>
      </c>
      <c r="D584" s="569" t="s">
        <v>99</v>
      </c>
      <c r="E584" s="558">
        <v>3</v>
      </c>
      <c r="F584" s="559" t="s">
        <v>21</v>
      </c>
      <c r="G584" s="570">
        <v>5.0000000000000001E-3</v>
      </c>
      <c r="H584" s="570">
        <v>1.4999999999999999E-2</v>
      </c>
      <c r="I584" s="575"/>
      <c r="J584" s="571">
        <v>5.0000000000000001E-3</v>
      </c>
      <c r="K584" s="581"/>
      <c r="L584" s="581"/>
      <c r="M584" s="575"/>
      <c r="N584" s="572"/>
      <c r="O584" s="579"/>
      <c r="P584" s="611"/>
      <c r="Q584" s="579"/>
    </row>
    <row r="585" spans="1:17" ht="15.75" customHeight="1" x14ac:dyDescent="0.25">
      <c r="A585">
        <v>5051</v>
      </c>
      <c r="B585" s="113" t="s">
        <v>376</v>
      </c>
      <c r="C585" s="595" t="s">
        <v>9</v>
      </c>
      <c r="D585" s="603" t="s">
        <v>397</v>
      </c>
      <c r="E585" s="610">
        <v>0</v>
      </c>
      <c r="F585" s="603" t="s">
        <v>40</v>
      </c>
      <c r="G585" s="570">
        <v>1E-4</v>
      </c>
      <c r="H585" s="581"/>
      <c r="I585" s="575"/>
      <c r="J585" s="575"/>
      <c r="K585" s="581"/>
      <c r="L585" s="581"/>
      <c r="M585" s="575"/>
      <c r="N585" s="572"/>
      <c r="O585" s="579"/>
      <c r="P585" s="611"/>
      <c r="Q585" s="579"/>
    </row>
    <row r="586" spans="1:17" ht="15.75" customHeight="1" x14ac:dyDescent="0.25">
      <c r="A586">
        <v>12030</v>
      </c>
      <c r="B586" s="73" t="s">
        <v>221</v>
      </c>
      <c r="C586" s="595" t="s">
        <v>222</v>
      </c>
      <c r="D586" s="663" t="s">
        <v>397</v>
      </c>
      <c r="E586" s="558">
        <v>0</v>
      </c>
      <c r="F586" s="559" t="s">
        <v>40</v>
      </c>
      <c r="G586" s="581"/>
      <c r="H586" s="581"/>
      <c r="I586" s="604"/>
      <c r="J586" s="604"/>
      <c r="K586" s="576"/>
      <c r="L586" s="595"/>
      <c r="M586" s="581"/>
      <c r="N586" s="582"/>
      <c r="O586" s="612"/>
      <c r="P586" s="605"/>
      <c r="Q586" s="605">
        <v>5.0000000000000001E-3</v>
      </c>
    </row>
    <row r="587" spans="1:17" ht="15.75" customHeight="1" x14ac:dyDescent="0.25">
      <c r="A587">
        <v>1064</v>
      </c>
      <c r="B587" s="108" t="s">
        <v>372</v>
      </c>
      <c r="C587" s="564" t="s">
        <v>11</v>
      </c>
      <c r="D587" s="569" t="s">
        <v>100</v>
      </c>
      <c r="E587" s="558">
        <v>0</v>
      </c>
      <c r="F587" s="559" t="s">
        <v>33</v>
      </c>
      <c r="G587" s="602">
        <v>5.0000000000000001E-3</v>
      </c>
      <c r="H587" s="602">
        <v>5.0000000000000001E-3</v>
      </c>
      <c r="I587" s="600"/>
      <c r="J587" s="602">
        <v>5.0000000000000001E-3</v>
      </c>
      <c r="K587" s="602">
        <v>5.0000000000000001E-3</v>
      </c>
      <c r="L587" s="600"/>
      <c r="M587" s="600"/>
      <c r="N587" s="601"/>
      <c r="O587" s="660"/>
      <c r="P587" s="622"/>
      <c r="Q587" s="563"/>
    </row>
    <row r="588" spans="1:17" ht="15.75" customHeight="1" x14ac:dyDescent="0.25">
      <c r="A588">
        <v>4054</v>
      </c>
      <c r="B588" s="112" t="s">
        <v>375</v>
      </c>
      <c r="C588" s="595" t="s">
        <v>11</v>
      </c>
      <c r="D588" s="583" t="s">
        <v>100</v>
      </c>
      <c r="E588" s="558">
        <v>0</v>
      </c>
      <c r="F588" s="559" t="s">
        <v>33</v>
      </c>
      <c r="G588" s="570">
        <v>5.0000000000000001E-3</v>
      </c>
      <c r="H588" s="570">
        <v>5.0000000000000001E-3</v>
      </c>
      <c r="I588" s="571">
        <v>5.0000000000000001E-3</v>
      </c>
      <c r="J588" s="571">
        <v>1.4999999999999999E-2</v>
      </c>
      <c r="K588" s="570">
        <v>5.0000000000000001E-3</v>
      </c>
      <c r="L588" s="570">
        <v>5.0000000000000001E-3</v>
      </c>
      <c r="M588" s="575"/>
      <c r="N588" s="572"/>
      <c r="O588" s="573"/>
      <c r="P588" s="626"/>
      <c r="Q588" s="567"/>
    </row>
    <row r="589" spans="1:17" ht="15.75" customHeight="1" x14ac:dyDescent="0.25">
      <c r="A589">
        <v>6055</v>
      </c>
      <c r="B589" s="115" t="s">
        <v>377</v>
      </c>
      <c r="C589" s="595" t="s">
        <v>17</v>
      </c>
      <c r="D589" s="583" t="s">
        <v>100</v>
      </c>
      <c r="E589" s="558">
        <v>0</v>
      </c>
      <c r="F589" s="559" t="s">
        <v>33</v>
      </c>
      <c r="G589" s="581"/>
      <c r="H589" s="581"/>
      <c r="I589" s="571">
        <v>5.0000000000000001E-3</v>
      </c>
      <c r="J589" s="571">
        <v>5.0000000000000001E-3</v>
      </c>
      <c r="K589" s="570">
        <v>5.0000000000000001E-3</v>
      </c>
      <c r="L589" s="581"/>
      <c r="M589" s="575"/>
      <c r="N589" s="572"/>
      <c r="O589" s="582"/>
      <c r="P589" s="611">
        <v>5.0000000000000001E-3</v>
      </c>
      <c r="Q589" s="582">
        <v>5.0000000000000001E-3</v>
      </c>
    </row>
    <row r="590" spans="1:17" ht="15.75" customHeight="1" x14ac:dyDescent="0.25">
      <c r="A590" s="93">
        <v>8048</v>
      </c>
      <c r="B590" s="117" t="s">
        <v>379</v>
      </c>
      <c r="C590" s="595" t="s">
        <v>9</v>
      </c>
      <c r="D590" s="583" t="s">
        <v>100</v>
      </c>
      <c r="E590" s="558">
        <v>0</v>
      </c>
      <c r="F590" s="559" t="s">
        <v>33</v>
      </c>
      <c r="G590" s="581"/>
      <c r="H590" s="581"/>
      <c r="I590" s="571">
        <v>7.4999999999999997E-2</v>
      </c>
      <c r="J590" s="575"/>
      <c r="K590" s="581"/>
      <c r="L590" s="581"/>
      <c r="M590" s="575"/>
      <c r="N590" s="572"/>
      <c r="O590" s="579"/>
      <c r="P590" s="611"/>
      <c r="Q590" s="579"/>
    </row>
    <row r="591" spans="1:17" ht="15.75" customHeight="1" x14ac:dyDescent="0.25">
      <c r="A591">
        <v>9052</v>
      </c>
      <c r="B591" s="118" t="s">
        <v>380</v>
      </c>
      <c r="C591" s="595" t="s">
        <v>17</v>
      </c>
      <c r="D591" s="569" t="s">
        <v>100</v>
      </c>
      <c r="E591" s="558">
        <v>0</v>
      </c>
      <c r="F591" s="559" t="s">
        <v>33</v>
      </c>
      <c r="G591" s="570">
        <v>1E-4</v>
      </c>
      <c r="H591" s="570">
        <v>5.0000000000000001E-3</v>
      </c>
      <c r="I591" s="575"/>
      <c r="J591" s="571">
        <v>5.0000000000000001E-3</v>
      </c>
      <c r="K591" s="570">
        <v>5.0000000000000001E-3</v>
      </c>
      <c r="L591" s="570">
        <v>1E-4</v>
      </c>
      <c r="M591" s="571">
        <v>5.0000000000000001E-3</v>
      </c>
      <c r="N591" s="572">
        <v>5.0000000000000001E-3</v>
      </c>
      <c r="O591" s="563">
        <v>5.0000000000000001E-3</v>
      </c>
      <c r="P591" s="623"/>
      <c r="Q591" s="563"/>
    </row>
    <row r="592" spans="1:17" ht="15.75" customHeight="1" x14ac:dyDescent="0.25">
      <c r="A592">
        <v>10045</v>
      </c>
      <c r="B592" s="106" t="s">
        <v>304</v>
      </c>
      <c r="C592" s="595" t="s">
        <v>17</v>
      </c>
      <c r="D592" s="569" t="s">
        <v>100</v>
      </c>
      <c r="E592" s="558">
        <v>0</v>
      </c>
      <c r="F592" s="559" t="s">
        <v>33</v>
      </c>
      <c r="G592" s="570">
        <v>5.0000000000000001E-3</v>
      </c>
      <c r="H592" s="570">
        <v>5.0000000000000001E-3</v>
      </c>
      <c r="I592" s="575"/>
      <c r="J592" s="575"/>
      <c r="K592" s="581"/>
      <c r="L592" s="581"/>
      <c r="M592" s="575"/>
      <c r="N592" s="572"/>
      <c r="O592" s="582"/>
      <c r="P592" s="579"/>
      <c r="Q592" s="582"/>
    </row>
    <row r="593" spans="1:17" ht="15.75" customHeight="1" x14ac:dyDescent="0.25">
      <c r="A593">
        <v>11046</v>
      </c>
      <c r="B593" s="107" t="s">
        <v>306</v>
      </c>
      <c r="C593" s="595" t="s">
        <v>11</v>
      </c>
      <c r="D593" s="595" t="s">
        <v>100</v>
      </c>
      <c r="E593" s="558">
        <v>0</v>
      </c>
      <c r="F593" s="559" t="s">
        <v>33</v>
      </c>
      <c r="G593" s="581"/>
      <c r="H593" s="570">
        <v>5.0000000000000001E-3</v>
      </c>
      <c r="I593" s="571">
        <v>5.0000000000000001E-3</v>
      </c>
      <c r="J593" s="571">
        <v>5.0000000000000001E-3</v>
      </c>
      <c r="K593" s="570">
        <v>5.0000000000000001E-3</v>
      </c>
      <c r="L593" s="570">
        <v>1E-4</v>
      </c>
      <c r="M593" s="571">
        <v>5.0000000000000001E-3</v>
      </c>
      <c r="N593" s="572">
        <v>5.0000000000000001E-3</v>
      </c>
      <c r="O593" s="573"/>
      <c r="P593" s="573">
        <v>5.0000000000000001E-3</v>
      </c>
      <c r="Q593" s="573">
        <v>5.0000000000000001E-3</v>
      </c>
    </row>
    <row r="594" spans="1:17" ht="15.75" customHeight="1" x14ac:dyDescent="0.2">
      <c r="A594">
        <v>2059</v>
      </c>
      <c r="B594" s="110" t="s">
        <v>373</v>
      </c>
      <c r="C594" s="564" t="s">
        <v>17</v>
      </c>
      <c r="D594" s="564" t="s">
        <v>150</v>
      </c>
      <c r="E594" s="565">
        <v>5</v>
      </c>
      <c r="F594" s="564" t="s">
        <v>39</v>
      </c>
      <c r="G594" s="563"/>
      <c r="H594" s="563">
        <v>5.0000000000000001E-3</v>
      </c>
      <c r="I594" s="563"/>
      <c r="J594" s="563">
        <v>5.0000000000000001E-3</v>
      </c>
      <c r="K594" s="563"/>
      <c r="L594" s="563"/>
      <c r="M594" s="563">
        <v>5.0000000000000001E-3</v>
      </c>
      <c r="N594" s="563">
        <v>5.0000000000000001E-3</v>
      </c>
      <c r="O594" s="563">
        <v>5.0000000000000001E-3</v>
      </c>
      <c r="P594" s="563">
        <v>5.0000000000000001E-3</v>
      </c>
      <c r="Q594" s="567">
        <v>3.5000000000000003E-2</v>
      </c>
    </row>
    <row r="595" spans="1:17" ht="15.75" customHeight="1" x14ac:dyDescent="0.25">
      <c r="A595">
        <v>5052</v>
      </c>
      <c r="B595" s="113" t="s">
        <v>376</v>
      </c>
      <c r="C595" s="595" t="s">
        <v>9</v>
      </c>
      <c r="D595" s="569" t="s">
        <v>150</v>
      </c>
      <c r="E595" s="558">
        <v>5</v>
      </c>
      <c r="F595" s="559" t="s">
        <v>39</v>
      </c>
      <c r="G595" s="570">
        <v>1E-4</v>
      </c>
      <c r="H595" s="581"/>
      <c r="I595" s="575"/>
      <c r="J595" s="575"/>
      <c r="K595" s="570">
        <v>5.0000000000000001E-3</v>
      </c>
      <c r="L595" s="581"/>
      <c r="M595" s="575"/>
      <c r="N595" s="572"/>
      <c r="O595" s="579">
        <v>5.0000000000000001E-3</v>
      </c>
      <c r="P595" s="611"/>
      <c r="Q595" s="579"/>
    </row>
    <row r="596" spans="1:17" ht="15.75" customHeight="1" x14ac:dyDescent="0.25">
      <c r="A596">
        <v>10046</v>
      </c>
      <c r="B596" s="106" t="s">
        <v>304</v>
      </c>
      <c r="C596" s="595" t="s">
        <v>17</v>
      </c>
      <c r="D596" s="583" t="s">
        <v>150</v>
      </c>
      <c r="E596" s="558">
        <v>5</v>
      </c>
      <c r="F596" s="559" t="s">
        <v>39</v>
      </c>
      <c r="G596" s="581"/>
      <c r="H596" s="581"/>
      <c r="I596" s="575"/>
      <c r="J596" s="571">
        <v>5.0000000000000001E-3</v>
      </c>
      <c r="K596" s="570">
        <v>3.5000000000000003E-2</v>
      </c>
      <c r="L596" s="581"/>
      <c r="M596" s="571">
        <v>5.0000000000000001E-3</v>
      </c>
      <c r="N596" s="572">
        <v>3.5000000000000003E-2</v>
      </c>
      <c r="O596" s="582">
        <v>3.5000000000000003E-2</v>
      </c>
      <c r="P596" s="579">
        <v>1.4999999999999999E-2</v>
      </c>
      <c r="Q596" s="582">
        <v>3.5000000000000003E-2</v>
      </c>
    </row>
    <row r="597" spans="1:17" ht="15.75" customHeight="1" x14ac:dyDescent="0.25">
      <c r="A597">
        <v>9053</v>
      </c>
      <c r="B597" s="118" t="s">
        <v>380</v>
      </c>
      <c r="C597" s="595" t="s">
        <v>17</v>
      </c>
      <c r="D597" s="569" t="s">
        <v>202</v>
      </c>
      <c r="E597" s="558">
        <v>0</v>
      </c>
      <c r="F597" s="559" t="s">
        <v>82</v>
      </c>
      <c r="G597" s="581"/>
      <c r="H597" s="581"/>
      <c r="I597" s="571">
        <v>1E-4</v>
      </c>
      <c r="J597" s="575"/>
      <c r="K597" s="581"/>
      <c r="L597" s="581"/>
      <c r="M597" s="575"/>
      <c r="N597" s="572"/>
      <c r="O597" s="563"/>
      <c r="P597" s="623"/>
      <c r="Q597" s="563"/>
    </row>
    <row r="598" spans="1:17" ht="15.75" customHeight="1" x14ac:dyDescent="0.25">
      <c r="A598">
        <v>1066</v>
      </c>
      <c r="B598" s="108" t="s">
        <v>372</v>
      </c>
      <c r="C598" s="564" t="s">
        <v>11</v>
      </c>
      <c r="D598" s="583" t="s">
        <v>101</v>
      </c>
      <c r="E598" s="558">
        <v>0</v>
      </c>
      <c r="F598" s="559" t="s">
        <v>33</v>
      </c>
      <c r="G598" s="602">
        <v>1E-4</v>
      </c>
      <c r="H598" s="600"/>
      <c r="I598" s="600"/>
      <c r="J598" s="600"/>
      <c r="K598" s="600"/>
      <c r="L598" s="600"/>
      <c r="M598" s="600"/>
      <c r="N598" s="601"/>
      <c r="O598" s="660"/>
      <c r="P598" s="622"/>
      <c r="Q598" s="563"/>
    </row>
    <row r="599" spans="1:17" ht="15.75" customHeight="1" x14ac:dyDescent="0.25">
      <c r="A599">
        <v>4055</v>
      </c>
      <c r="B599" s="112" t="s">
        <v>375</v>
      </c>
      <c r="C599" s="595" t="s">
        <v>11</v>
      </c>
      <c r="D599" s="564" t="s">
        <v>101</v>
      </c>
      <c r="E599" s="565">
        <v>0</v>
      </c>
      <c r="F599" s="564" t="s">
        <v>33</v>
      </c>
      <c r="G599" s="570">
        <v>3.5000000000000003E-2</v>
      </c>
      <c r="H599" s="581"/>
      <c r="I599" s="575"/>
      <c r="J599" s="575"/>
      <c r="K599" s="581"/>
      <c r="L599" s="581"/>
      <c r="M599" s="575"/>
      <c r="N599" s="572"/>
      <c r="O599" s="573"/>
      <c r="P599" s="567"/>
      <c r="Q599" s="567"/>
    </row>
    <row r="600" spans="1:17" ht="15.75" customHeight="1" x14ac:dyDescent="0.25">
      <c r="A600">
        <v>5053</v>
      </c>
      <c r="B600" s="113" t="s">
        <v>376</v>
      </c>
      <c r="C600" s="595" t="s">
        <v>9</v>
      </c>
      <c r="D600" s="569" t="s">
        <v>101</v>
      </c>
      <c r="E600" s="558">
        <v>0</v>
      </c>
      <c r="F600" s="559" t="s">
        <v>33</v>
      </c>
      <c r="G600" s="581"/>
      <c r="H600" s="581"/>
      <c r="I600" s="571">
        <v>5.0000000000000001E-3</v>
      </c>
      <c r="J600" s="575"/>
      <c r="K600" s="570">
        <v>1.4999999999999999E-2</v>
      </c>
      <c r="L600" s="581"/>
      <c r="M600" s="571">
        <v>5.0000000000000001E-3</v>
      </c>
      <c r="N600" s="572">
        <v>5.0000000000000001E-3</v>
      </c>
      <c r="O600" s="579">
        <v>5.0000000000000001E-3</v>
      </c>
      <c r="P600" s="611">
        <v>5.0000000000000001E-3</v>
      </c>
      <c r="Q600" s="579"/>
    </row>
    <row r="601" spans="1:17" ht="15.75" customHeight="1" x14ac:dyDescent="0.25">
      <c r="A601">
        <v>6056</v>
      </c>
      <c r="B601" s="115" t="s">
        <v>377</v>
      </c>
      <c r="C601" s="595" t="s">
        <v>17</v>
      </c>
      <c r="D601" s="569" t="s">
        <v>101</v>
      </c>
      <c r="E601" s="558">
        <v>0</v>
      </c>
      <c r="F601" s="559" t="s">
        <v>33</v>
      </c>
      <c r="G601" s="581"/>
      <c r="H601" s="581"/>
      <c r="I601" s="575"/>
      <c r="J601" s="575"/>
      <c r="K601" s="581"/>
      <c r="L601" s="581"/>
      <c r="M601" s="571">
        <v>5.0000000000000001E-3</v>
      </c>
      <c r="N601" s="572"/>
      <c r="O601" s="582"/>
      <c r="P601" s="611">
        <v>5.0000000000000001E-3</v>
      </c>
      <c r="Q601" s="582">
        <v>5.0000000000000001E-3</v>
      </c>
    </row>
    <row r="602" spans="1:17" ht="15.75" customHeight="1" x14ac:dyDescent="0.25">
      <c r="A602" s="93">
        <v>8049</v>
      </c>
      <c r="B602" s="117" t="s">
        <v>379</v>
      </c>
      <c r="C602" s="595" t="s">
        <v>9</v>
      </c>
      <c r="D602" s="569" t="s">
        <v>101</v>
      </c>
      <c r="E602" s="558">
        <v>0</v>
      </c>
      <c r="F602" s="559" t="s">
        <v>33</v>
      </c>
      <c r="G602" s="581"/>
      <c r="H602" s="581"/>
      <c r="I602" s="575"/>
      <c r="J602" s="571">
        <v>5.0000000000000001E-3</v>
      </c>
      <c r="K602" s="570">
        <v>5.0000000000000001E-3</v>
      </c>
      <c r="L602" s="570">
        <v>5.0000000000000001E-3</v>
      </c>
      <c r="M602" s="571">
        <v>5.0000000000000001E-3</v>
      </c>
      <c r="N602" s="572">
        <v>5.0000000000000001E-3</v>
      </c>
      <c r="O602" s="579">
        <v>5.0000000000000001E-3</v>
      </c>
      <c r="P602" s="611">
        <v>5.0000000000000001E-3</v>
      </c>
      <c r="Q602" s="579">
        <v>5.0000000000000001E-3</v>
      </c>
    </row>
    <row r="603" spans="1:17" ht="15.75" customHeight="1" x14ac:dyDescent="0.25">
      <c r="A603">
        <v>9055</v>
      </c>
      <c r="B603" s="118" t="s">
        <v>380</v>
      </c>
      <c r="C603" s="595" t="s">
        <v>17</v>
      </c>
      <c r="D603" s="569" t="s">
        <v>101</v>
      </c>
      <c r="E603" s="558">
        <v>0</v>
      </c>
      <c r="F603" s="559" t="s">
        <v>33</v>
      </c>
      <c r="G603" s="570">
        <v>1.4999999999999999E-2</v>
      </c>
      <c r="H603" s="570">
        <v>1.4999999999999999E-2</v>
      </c>
      <c r="I603" s="575"/>
      <c r="J603" s="575"/>
      <c r="K603" s="570">
        <v>3.5000000000000003E-2</v>
      </c>
      <c r="L603" s="570">
        <v>3.5000000000000003E-2</v>
      </c>
      <c r="M603" s="575"/>
      <c r="N603" s="572"/>
      <c r="O603" s="563">
        <v>5.0000000000000001E-3</v>
      </c>
      <c r="P603" s="623">
        <v>5.0000000000000001E-3</v>
      </c>
      <c r="Q603" s="563"/>
    </row>
    <row r="604" spans="1:17" ht="15.75" customHeight="1" x14ac:dyDescent="0.25">
      <c r="A604">
        <v>11048</v>
      </c>
      <c r="B604" s="107" t="s">
        <v>306</v>
      </c>
      <c r="C604" s="595" t="s">
        <v>11</v>
      </c>
      <c r="D604" s="595" t="s">
        <v>101</v>
      </c>
      <c r="E604" s="558">
        <v>0</v>
      </c>
      <c r="F604" s="559" t="s">
        <v>33</v>
      </c>
      <c r="G604" s="570">
        <v>5.0000000000000001E-3</v>
      </c>
      <c r="H604" s="570">
        <v>5.0000000000000001E-3</v>
      </c>
      <c r="I604" s="575"/>
      <c r="J604" s="571">
        <v>5.0000000000000001E-3</v>
      </c>
      <c r="K604" s="570">
        <v>5.0000000000000001E-3</v>
      </c>
      <c r="L604" s="570">
        <v>5.0000000000000001E-3</v>
      </c>
      <c r="M604" s="571">
        <v>5.0000000000000001E-3</v>
      </c>
      <c r="N604" s="572">
        <v>5.0000000000000001E-3</v>
      </c>
      <c r="O604" s="573">
        <v>1.4999999999999999E-2</v>
      </c>
      <c r="P604" s="573"/>
      <c r="Q604" s="573"/>
    </row>
    <row r="605" spans="1:17" ht="15.75" customHeight="1" x14ac:dyDescent="0.25">
      <c r="A605">
        <v>1067</v>
      </c>
      <c r="B605" s="108" t="s">
        <v>372</v>
      </c>
      <c r="C605" s="564" t="s">
        <v>11</v>
      </c>
      <c r="D605" s="569" t="s">
        <v>102</v>
      </c>
      <c r="E605" s="558">
        <v>3</v>
      </c>
      <c r="F605" s="559" t="s">
        <v>21</v>
      </c>
      <c r="G605" s="600"/>
      <c r="H605" s="600"/>
      <c r="I605" s="600"/>
      <c r="J605" s="600"/>
      <c r="K605" s="600"/>
      <c r="L605" s="602">
        <v>1.4999999999999999E-2</v>
      </c>
      <c r="M605" s="602">
        <v>5.0000000000000001E-3</v>
      </c>
      <c r="N605" s="601"/>
      <c r="O605" s="660"/>
      <c r="P605" s="622"/>
      <c r="Q605" s="563"/>
    </row>
    <row r="606" spans="1:17" ht="15.75" customHeight="1" x14ac:dyDescent="0.2">
      <c r="A606">
        <v>2060</v>
      </c>
      <c r="B606" s="110" t="s">
        <v>373</v>
      </c>
      <c r="C606" s="564" t="s">
        <v>17</v>
      </c>
      <c r="D606" s="564" t="s">
        <v>102</v>
      </c>
      <c r="E606" s="565">
        <v>3</v>
      </c>
      <c r="F606" s="564" t="s">
        <v>21</v>
      </c>
      <c r="G606" s="563"/>
      <c r="H606" s="563"/>
      <c r="I606" s="563"/>
      <c r="J606" s="563"/>
      <c r="K606" s="563">
        <v>5.0000000000000001E-3</v>
      </c>
      <c r="L606" s="563"/>
      <c r="M606" s="563">
        <v>5.0000000000000001E-3</v>
      </c>
      <c r="N606" s="563">
        <v>5.0000000000000001E-3</v>
      </c>
      <c r="O606" s="563"/>
      <c r="P606" s="563"/>
      <c r="Q606" s="567"/>
    </row>
    <row r="607" spans="1:17" ht="15.75" customHeight="1" x14ac:dyDescent="0.25">
      <c r="A607">
        <v>6057</v>
      </c>
      <c r="B607" s="115" t="s">
        <v>377</v>
      </c>
      <c r="C607" s="595" t="s">
        <v>17</v>
      </c>
      <c r="D607" s="569" t="s">
        <v>102</v>
      </c>
      <c r="E607" s="558">
        <v>3</v>
      </c>
      <c r="F607" s="559" t="s">
        <v>21</v>
      </c>
      <c r="G607" s="581"/>
      <c r="H607" s="581"/>
      <c r="I607" s="575"/>
      <c r="J607" s="575"/>
      <c r="K607" s="570">
        <v>5.0000000000000001E-3</v>
      </c>
      <c r="L607" s="581"/>
      <c r="M607" s="571">
        <v>5.0000000000000001E-3</v>
      </c>
      <c r="N607" s="572">
        <v>5.0000000000000001E-3</v>
      </c>
      <c r="O607" s="582"/>
      <c r="P607" s="611"/>
      <c r="Q607" s="582"/>
    </row>
    <row r="608" spans="1:17" ht="15.75" customHeight="1" x14ac:dyDescent="0.25">
      <c r="A608" s="89">
        <v>7050</v>
      </c>
      <c r="B608" s="116" t="s">
        <v>378</v>
      </c>
      <c r="C608" s="595" t="s">
        <v>11</v>
      </c>
      <c r="D608" s="583" t="s">
        <v>102</v>
      </c>
      <c r="E608" s="584">
        <v>3</v>
      </c>
      <c r="F608" s="585" t="s">
        <v>21</v>
      </c>
      <c r="G608" s="581"/>
      <c r="H608" s="581"/>
      <c r="I608" s="575"/>
      <c r="J608" s="575"/>
      <c r="K608" s="581"/>
      <c r="L608" s="581"/>
      <c r="M608" s="571">
        <v>5.0000000000000001E-3</v>
      </c>
      <c r="N608" s="572"/>
      <c r="O608" s="582"/>
      <c r="P608" s="611"/>
      <c r="Q608" s="611"/>
    </row>
    <row r="609" spans="1:17" ht="15.75" customHeight="1" x14ac:dyDescent="0.25">
      <c r="A609" s="93">
        <v>8050</v>
      </c>
      <c r="B609" s="117" t="s">
        <v>379</v>
      </c>
      <c r="C609" s="595" t="s">
        <v>9</v>
      </c>
      <c r="D609" s="569" t="s">
        <v>102</v>
      </c>
      <c r="E609" s="558">
        <v>3</v>
      </c>
      <c r="F609" s="559" t="s">
        <v>21</v>
      </c>
      <c r="G609" s="581"/>
      <c r="H609" s="581"/>
      <c r="I609" s="575"/>
      <c r="J609" s="575"/>
      <c r="K609" s="570">
        <v>5.0000000000000001E-3</v>
      </c>
      <c r="L609" s="581"/>
      <c r="M609" s="571">
        <v>5.0000000000000001E-3</v>
      </c>
      <c r="N609" s="572">
        <v>5.0000000000000001E-3</v>
      </c>
      <c r="O609" s="579">
        <v>5.0000000000000001E-3</v>
      </c>
      <c r="P609" s="611">
        <v>5.0000000000000001E-3</v>
      </c>
      <c r="Q609" s="579">
        <v>5.0000000000000001E-3</v>
      </c>
    </row>
    <row r="610" spans="1:17" ht="15.75" customHeight="1" x14ac:dyDescent="0.25">
      <c r="A610">
        <v>9056</v>
      </c>
      <c r="B610" s="118" t="s">
        <v>380</v>
      </c>
      <c r="C610" s="595" t="s">
        <v>17</v>
      </c>
      <c r="D610" s="569" t="s">
        <v>102</v>
      </c>
      <c r="E610" s="558">
        <v>3</v>
      </c>
      <c r="F610" s="559" t="s">
        <v>21</v>
      </c>
      <c r="G610" s="581"/>
      <c r="H610" s="581"/>
      <c r="I610" s="575"/>
      <c r="J610" s="575"/>
      <c r="K610" s="581"/>
      <c r="L610" s="581"/>
      <c r="M610" s="571">
        <v>5.0000000000000001E-3</v>
      </c>
      <c r="N610" s="572">
        <v>1.4999999999999999E-2</v>
      </c>
      <c r="O610" s="563"/>
      <c r="P610" s="623"/>
      <c r="Q610" s="563"/>
    </row>
    <row r="611" spans="1:17" ht="15.75" customHeight="1" x14ac:dyDescent="0.25">
      <c r="A611">
        <v>6058</v>
      </c>
      <c r="B611" s="115" t="s">
        <v>377</v>
      </c>
      <c r="C611" s="595" t="s">
        <v>17</v>
      </c>
      <c r="D611" s="583" t="s">
        <v>398</v>
      </c>
      <c r="E611" s="558">
        <v>3</v>
      </c>
      <c r="F611" s="559" t="s">
        <v>21</v>
      </c>
      <c r="G611" s="581"/>
      <c r="H611" s="581"/>
      <c r="I611" s="575"/>
      <c r="J611" s="575"/>
      <c r="K611" s="581"/>
      <c r="L611" s="581"/>
      <c r="M611" s="575"/>
      <c r="N611" s="572">
        <v>5.0000000000000001E-3</v>
      </c>
      <c r="O611" s="582"/>
      <c r="P611" s="611"/>
      <c r="Q611" s="582"/>
    </row>
    <row r="612" spans="1:17" ht="15.75" customHeight="1" x14ac:dyDescent="0.25">
      <c r="A612">
        <v>1068</v>
      </c>
      <c r="B612" s="108" t="s">
        <v>372</v>
      </c>
      <c r="C612" s="564" t="s">
        <v>11</v>
      </c>
      <c r="D612" s="583" t="s">
        <v>103</v>
      </c>
      <c r="E612" s="558">
        <v>3</v>
      </c>
      <c r="F612" s="559" t="s">
        <v>21</v>
      </c>
      <c r="G612" s="600"/>
      <c r="H612" s="600"/>
      <c r="I612" s="600"/>
      <c r="J612" s="602">
        <v>1E-4</v>
      </c>
      <c r="K612" s="602">
        <v>5.0000000000000001E-3</v>
      </c>
      <c r="L612" s="600"/>
      <c r="M612" s="600"/>
      <c r="N612" s="601"/>
      <c r="O612" s="561">
        <v>5.0000000000000001E-3</v>
      </c>
      <c r="P612" s="622">
        <v>5.0000000000000001E-3</v>
      </c>
      <c r="Q612" s="563">
        <v>5.0000000000000001E-3</v>
      </c>
    </row>
    <row r="613" spans="1:17" ht="15.75" customHeight="1" x14ac:dyDescent="0.2">
      <c r="A613">
        <v>2061</v>
      </c>
      <c r="B613" s="110" t="s">
        <v>373</v>
      </c>
      <c r="C613" s="564" t="s">
        <v>17</v>
      </c>
      <c r="D613" s="663" t="s">
        <v>103</v>
      </c>
      <c r="E613" s="565">
        <v>3</v>
      </c>
      <c r="F613" s="564" t="s">
        <v>21</v>
      </c>
      <c r="G613" s="563"/>
      <c r="H613" s="563"/>
      <c r="I613" s="563"/>
      <c r="J613" s="563"/>
      <c r="K613" s="563"/>
      <c r="L613" s="563"/>
      <c r="M613" s="563"/>
      <c r="N613" s="563"/>
      <c r="O613" s="563">
        <v>5.0000000000000001E-3</v>
      </c>
      <c r="P613" s="563">
        <v>5.0000000000000001E-3</v>
      </c>
      <c r="Q613" s="567">
        <v>5.0000000000000001E-3</v>
      </c>
    </row>
    <row r="614" spans="1:17" ht="15.75" customHeight="1" x14ac:dyDescent="0.25">
      <c r="A614">
        <v>3049</v>
      </c>
      <c r="B614" s="111" t="s">
        <v>374</v>
      </c>
      <c r="C614" s="595" t="s">
        <v>9</v>
      </c>
      <c r="D614" s="569" t="s">
        <v>103</v>
      </c>
      <c r="E614" s="558">
        <v>3</v>
      </c>
      <c r="F614" s="559" t="s">
        <v>21</v>
      </c>
      <c r="G614" s="581"/>
      <c r="H614" s="581"/>
      <c r="I614" s="575"/>
      <c r="J614" s="575"/>
      <c r="K614" s="581"/>
      <c r="L614" s="581"/>
      <c r="M614" s="571">
        <v>5.0000000000000001E-3</v>
      </c>
      <c r="N614" s="572">
        <v>5.0000000000000001E-3</v>
      </c>
      <c r="O614" s="573"/>
      <c r="P614" s="567"/>
      <c r="Q614" s="567">
        <v>5.0000000000000001E-3</v>
      </c>
    </row>
    <row r="615" spans="1:17" ht="15.75" customHeight="1" x14ac:dyDescent="0.25">
      <c r="A615">
        <v>4056</v>
      </c>
      <c r="B615" s="112" t="s">
        <v>375</v>
      </c>
      <c r="C615" s="595" t="s">
        <v>11</v>
      </c>
      <c r="D615" s="628" t="s">
        <v>103</v>
      </c>
      <c r="E615" s="558">
        <v>3</v>
      </c>
      <c r="F615" s="559" t="s">
        <v>21</v>
      </c>
      <c r="G615" s="581"/>
      <c r="H615" s="581"/>
      <c r="I615" s="575"/>
      <c r="J615" s="575"/>
      <c r="K615" s="581"/>
      <c r="L615" s="570">
        <v>1E-4</v>
      </c>
      <c r="M615" s="575"/>
      <c r="N615" s="572"/>
      <c r="O615" s="573"/>
      <c r="P615" s="567">
        <v>5.0000000000000001E-3</v>
      </c>
      <c r="Q615" s="567">
        <v>5.0000000000000001E-3</v>
      </c>
    </row>
    <row r="616" spans="1:17" ht="15.75" customHeight="1" x14ac:dyDescent="0.25">
      <c r="A616">
        <v>5054</v>
      </c>
      <c r="B616" s="113" t="s">
        <v>376</v>
      </c>
      <c r="C616" s="595" t="s">
        <v>9</v>
      </c>
      <c r="D616" s="583" t="s">
        <v>103</v>
      </c>
      <c r="E616" s="558">
        <v>3</v>
      </c>
      <c r="F616" s="559" t="s">
        <v>21</v>
      </c>
      <c r="G616" s="581"/>
      <c r="H616" s="570">
        <v>1E-4</v>
      </c>
      <c r="I616" s="571">
        <v>5.0000000000000001E-3</v>
      </c>
      <c r="J616" s="575"/>
      <c r="K616" s="570">
        <v>1.4999999999999999E-2</v>
      </c>
      <c r="L616" s="570">
        <v>5.0000000000000001E-3</v>
      </c>
      <c r="M616" s="571">
        <v>5.0000000000000001E-3</v>
      </c>
      <c r="N616" s="572">
        <v>5.0000000000000001E-3</v>
      </c>
      <c r="O616" s="579"/>
      <c r="P616" s="611"/>
      <c r="Q616" s="579"/>
    </row>
    <row r="617" spans="1:17" ht="15.75" customHeight="1" x14ac:dyDescent="0.25">
      <c r="A617" s="89">
        <v>7051</v>
      </c>
      <c r="B617" s="116" t="s">
        <v>378</v>
      </c>
      <c r="C617" s="595" t="s">
        <v>11</v>
      </c>
      <c r="D617" s="585" t="s">
        <v>103</v>
      </c>
      <c r="E617" s="584">
        <v>3</v>
      </c>
      <c r="F617" s="585" t="s">
        <v>21</v>
      </c>
      <c r="G617" s="581"/>
      <c r="H617" s="581"/>
      <c r="I617" s="575"/>
      <c r="J617" s="575"/>
      <c r="K617" s="581"/>
      <c r="L617" s="581"/>
      <c r="M617" s="571"/>
      <c r="N617" s="572"/>
      <c r="O617" s="582">
        <v>5.0000000000000001E-3</v>
      </c>
      <c r="P617" s="611"/>
      <c r="Q617" s="611">
        <v>5.0000000000000001E-3</v>
      </c>
    </row>
    <row r="618" spans="1:17" ht="15.75" customHeight="1" x14ac:dyDescent="0.25">
      <c r="A618" s="93">
        <v>8051</v>
      </c>
      <c r="B618" s="117" t="s">
        <v>379</v>
      </c>
      <c r="C618" s="595" t="s">
        <v>9</v>
      </c>
      <c r="D618" s="588" t="s">
        <v>103</v>
      </c>
      <c r="E618" s="558">
        <v>3</v>
      </c>
      <c r="F618" s="559" t="s">
        <v>21</v>
      </c>
      <c r="G618" s="581"/>
      <c r="H618" s="581"/>
      <c r="I618" s="571">
        <v>1E-4</v>
      </c>
      <c r="J618" s="575"/>
      <c r="K618" s="570">
        <v>5.0000000000000001E-3</v>
      </c>
      <c r="L618" s="581"/>
      <c r="M618" s="575"/>
      <c r="N618" s="572"/>
      <c r="O618" s="579">
        <v>5.0000000000000001E-3</v>
      </c>
      <c r="P618" s="611">
        <v>5.0000000000000001E-3</v>
      </c>
      <c r="Q618" s="579">
        <v>5.0000000000000001E-3</v>
      </c>
    </row>
    <row r="619" spans="1:17" ht="15.75" customHeight="1" x14ac:dyDescent="0.25">
      <c r="A619">
        <v>9057</v>
      </c>
      <c r="B619" s="118" t="s">
        <v>380</v>
      </c>
      <c r="C619" s="595" t="s">
        <v>17</v>
      </c>
      <c r="D619" s="569" t="s">
        <v>103</v>
      </c>
      <c r="E619" s="558">
        <v>3</v>
      </c>
      <c r="F619" s="559" t="s">
        <v>21</v>
      </c>
      <c r="G619" s="581"/>
      <c r="H619" s="581"/>
      <c r="I619" s="575"/>
      <c r="J619" s="575"/>
      <c r="K619" s="581"/>
      <c r="L619" s="581"/>
      <c r="M619" s="571">
        <v>5.0000000000000001E-3</v>
      </c>
      <c r="N619" s="572">
        <v>7.4999999999999997E-2</v>
      </c>
      <c r="O619" s="563">
        <v>5.0000000000000001E-3</v>
      </c>
      <c r="P619" s="623">
        <v>3.5000000000000003E-2</v>
      </c>
      <c r="Q619" s="563">
        <v>5.0000000000000001E-3</v>
      </c>
    </row>
    <row r="620" spans="1:17" ht="15.75" customHeight="1" x14ac:dyDescent="0.25">
      <c r="A620">
        <v>10047</v>
      </c>
      <c r="B620" s="106" t="s">
        <v>304</v>
      </c>
      <c r="C620" s="595" t="s">
        <v>17</v>
      </c>
      <c r="D620" s="569" t="s">
        <v>103</v>
      </c>
      <c r="E620" s="558">
        <v>3</v>
      </c>
      <c r="F620" s="559" t="s">
        <v>21</v>
      </c>
      <c r="G620" s="581"/>
      <c r="H620" s="581"/>
      <c r="I620" s="571">
        <v>5.0000000000000001E-3</v>
      </c>
      <c r="J620" s="575"/>
      <c r="K620" s="570">
        <v>5.0000000000000001E-3</v>
      </c>
      <c r="L620" s="581"/>
      <c r="M620" s="571">
        <v>5.0000000000000001E-3</v>
      </c>
      <c r="N620" s="572">
        <v>5.0000000000000001E-3</v>
      </c>
      <c r="O620" s="582">
        <v>5.0000000000000001E-3</v>
      </c>
      <c r="P620" s="579">
        <v>5.0000000000000001E-3</v>
      </c>
      <c r="Q620" s="582">
        <v>1.4999999999999999E-2</v>
      </c>
    </row>
    <row r="621" spans="1:17" ht="15.75" customHeight="1" x14ac:dyDescent="0.25">
      <c r="A621">
        <v>12031</v>
      </c>
      <c r="B621" s="73" t="s">
        <v>221</v>
      </c>
      <c r="C621" s="595" t="s">
        <v>222</v>
      </c>
      <c r="D621" s="627" t="s">
        <v>103</v>
      </c>
      <c r="E621" s="558">
        <v>3</v>
      </c>
      <c r="F621" s="559" t="s">
        <v>21</v>
      </c>
      <c r="G621" s="581"/>
      <c r="H621" s="581"/>
      <c r="I621" s="604"/>
      <c r="J621" s="604"/>
      <c r="K621" s="576"/>
      <c r="L621" s="595"/>
      <c r="M621" s="581"/>
      <c r="N621" s="582"/>
      <c r="O621" s="612"/>
      <c r="P621" s="605">
        <v>5.0000000000000001E-3</v>
      </c>
      <c r="Q621" s="605"/>
    </row>
    <row r="622" spans="1:17" ht="15.75" customHeight="1" x14ac:dyDescent="0.25">
      <c r="A622">
        <v>1069</v>
      </c>
      <c r="B622" s="108" t="s">
        <v>372</v>
      </c>
      <c r="C622" s="564" t="s">
        <v>11</v>
      </c>
      <c r="D622" s="564" t="s">
        <v>151</v>
      </c>
      <c r="E622" s="565">
        <v>4</v>
      </c>
      <c r="F622" s="564" t="s">
        <v>13</v>
      </c>
      <c r="G622" s="600"/>
      <c r="H622" s="600"/>
      <c r="I622" s="600"/>
      <c r="J622" s="600"/>
      <c r="K622" s="600"/>
      <c r="L622" s="600"/>
      <c r="M622" s="602">
        <v>1E-4</v>
      </c>
      <c r="N622" s="601"/>
      <c r="O622" s="660"/>
      <c r="P622" s="622"/>
      <c r="Q622" s="563"/>
    </row>
    <row r="623" spans="1:17" ht="15.75" customHeight="1" x14ac:dyDescent="0.2">
      <c r="A623">
        <v>2062</v>
      </c>
      <c r="B623" s="110" t="s">
        <v>373</v>
      </c>
      <c r="C623" s="564" t="s">
        <v>17</v>
      </c>
      <c r="D623" s="564" t="s">
        <v>151</v>
      </c>
      <c r="E623" s="565">
        <v>4</v>
      </c>
      <c r="F623" s="564" t="s">
        <v>13</v>
      </c>
      <c r="G623" s="563"/>
      <c r="H623" s="563"/>
      <c r="I623" s="563"/>
      <c r="J623" s="563"/>
      <c r="K623" s="563"/>
      <c r="L623" s="563">
        <v>5.0000000000000001E-3</v>
      </c>
      <c r="M623" s="563">
        <v>5.0000000000000001E-3</v>
      </c>
      <c r="N623" s="563"/>
      <c r="O623" s="563"/>
      <c r="P623" s="563"/>
      <c r="Q623" s="567"/>
    </row>
    <row r="624" spans="1:17" ht="15.75" customHeight="1" x14ac:dyDescent="0.25">
      <c r="A624">
        <v>4057</v>
      </c>
      <c r="B624" s="112" t="s">
        <v>375</v>
      </c>
      <c r="C624" s="595" t="s">
        <v>11</v>
      </c>
      <c r="D624" s="569" t="s">
        <v>151</v>
      </c>
      <c r="E624" s="558">
        <v>4</v>
      </c>
      <c r="F624" s="559" t="s">
        <v>13</v>
      </c>
      <c r="G624" s="581"/>
      <c r="H624" s="581"/>
      <c r="I624" s="575"/>
      <c r="J624" s="575"/>
      <c r="K624" s="581"/>
      <c r="L624" s="570">
        <v>1E-4</v>
      </c>
      <c r="M624" s="575"/>
      <c r="N624" s="572"/>
      <c r="O624" s="573"/>
      <c r="P624" s="567"/>
      <c r="Q624" s="567"/>
    </row>
    <row r="625" spans="1:17" ht="15.75" customHeight="1" x14ac:dyDescent="0.25">
      <c r="A625">
        <v>6059</v>
      </c>
      <c r="B625" s="115" t="s">
        <v>377</v>
      </c>
      <c r="C625" s="595" t="s">
        <v>17</v>
      </c>
      <c r="D625" s="583" t="s">
        <v>151</v>
      </c>
      <c r="E625" s="558">
        <v>4</v>
      </c>
      <c r="F625" s="559" t="s">
        <v>13</v>
      </c>
      <c r="G625" s="581"/>
      <c r="H625" s="581"/>
      <c r="I625" s="571">
        <v>5.0000000000000001E-3</v>
      </c>
      <c r="J625" s="571">
        <v>5.0000000000000001E-3</v>
      </c>
      <c r="K625" s="570">
        <v>5.0000000000000001E-3</v>
      </c>
      <c r="L625" s="581"/>
      <c r="M625" s="575"/>
      <c r="N625" s="572">
        <v>5.0000000000000001E-3</v>
      </c>
      <c r="O625" s="582">
        <v>5.0000000000000001E-3</v>
      </c>
      <c r="P625" s="611">
        <v>5.0000000000000001E-3</v>
      </c>
      <c r="Q625" s="582">
        <v>1.4999999999999999E-2</v>
      </c>
    </row>
    <row r="626" spans="1:17" ht="15.75" customHeight="1" x14ac:dyDescent="0.25">
      <c r="A626">
        <v>12032</v>
      </c>
      <c r="B626" s="73" t="s">
        <v>221</v>
      </c>
      <c r="C626" s="595" t="s">
        <v>222</v>
      </c>
      <c r="D626" s="569" t="s">
        <v>151</v>
      </c>
      <c r="E626" s="558">
        <v>4</v>
      </c>
      <c r="F626" s="559" t="s">
        <v>13</v>
      </c>
      <c r="G626" s="581"/>
      <c r="H626" s="581"/>
      <c r="I626" s="575"/>
      <c r="J626" s="575"/>
      <c r="K626" s="576"/>
      <c r="L626" s="595"/>
      <c r="M626" s="570">
        <v>5.0000000000000001E-3</v>
      </c>
      <c r="N626" s="582">
        <v>1.4999999999999999E-2</v>
      </c>
      <c r="O626" s="612">
        <v>3.5000000000000003E-2</v>
      </c>
      <c r="P626" s="605">
        <v>3.5000000000000003E-2</v>
      </c>
      <c r="Q626" s="605">
        <v>5.0000000000000001E-3</v>
      </c>
    </row>
    <row r="627" spans="1:17" ht="15.75" customHeight="1" x14ac:dyDescent="0.2">
      <c r="A627">
        <v>2063</v>
      </c>
      <c r="B627" s="72" t="s">
        <v>373</v>
      </c>
      <c r="C627" s="556" t="s">
        <v>17</v>
      </c>
      <c r="D627" s="556" t="s">
        <v>186</v>
      </c>
      <c r="E627" s="659">
        <v>0</v>
      </c>
      <c r="F627" s="556" t="s">
        <v>21</v>
      </c>
      <c r="G627" s="619"/>
      <c r="H627" s="619"/>
      <c r="I627" s="619"/>
      <c r="J627" s="619"/>
      <c r="K627" s="619"/>
      <c r="L627" s="619"/>
      <c r="M627" s="619"/>
      <c r="N627" s="619"/>
      <c r="O627" s="619"/>
      <c r="P627" s="619"/>
      <c r="Q627" s="626">
        <v>5.0000000000000001E-3</v>
      </c>
    </row>
    <row r="628" spans="1:17" ht="15.75" customHeight="1" x14ac:dyDescent="0.25">
      <c r="A628" s="128">
        <v>5055</v>
      </c>
      <c r="B628" s="129" t="s">
        <v>376</v>
      </c>
      <c r="C628" s="595" t="s">
        <v>9</v>
      </c>
      <c r="D628" s="559" t="s">
        <v>186</v>
      </c>
      <c r="E628" s="558">
        <v>0</v>
      </c>
      <c r="F628" s="559" t="s">
        <v>21</v>
      </c>
      <c r="G628" s="581"/>
      <c r="H628" s="581"/>
      <c r="I628" s="575"/>
      <c r="J628" s="575"/>
      <c r="K628" s="581"/>
      <c r="L628" s="581"/>
      <c r="M628" s="571"/>
      <c r="N628" s="572"/>
      <c r="O628" s="579">
        <v>5.0000000000000001E-3</v>
      </c>
      <c r="P628" s="647">
        <v>5.0000000000000001E-3</v>
      </c>
      <c r="Q628" s="636">
        <v>5.0000000000000001E-3</v>
      </c>
    </row>
    <row r="629" spans="1:17" ht="15.75" customHeight="1" x14ac:dyDescent="0.25">
      <c r="A629" s="128">
        <v>6060</v>
      </c>
      <c r="B629" s="131" t="s">
        <v>377</v>
      </c>
      <c r="C629" s="595" t="s">
        <v>17</v>
      </c>
      <c r="D629" s="569" t="s">
        <v>186</v>
      </c>
      <c r="E629" s="558">
        <v>0</v>
      </c>
      <c r="F629" s="559" t="s">
        <v>21</v>
      </c>
      <c r="G629" s="581"/>
      <c r="H629" s="581"/>
      <c r="I629" s="575"/>
      <c r="J629" s="575"/>
      <c r="K629" s="581"/>
      <c r="L629" s="581"/>
      <c r="M629" s="575"/>
      <c r="N629" s="572">
        <v>5.0000000000000001E-3</v>
      </c>
      <c r="O629" s="652">
        <v>5.0000000000000001E-3</v>
      </c>
      <c r="P629" s="647">
        <v>5.0000000000000001E-3</v>
      </c>
      <c r="Q629" s="638">
        <v>5.0000000000000001E-3</v>
      </c>
    </row>
    <row r="630" spans="1:17" ht="15.75" customHeight="1" x14ac:dyDescent="0.25">
      <c r="A630" s="132">
        <v>7052</v>
      </c>
      <c r="B630" s="133" t="s">
        <v>378</v>
      </c>
      <c r="C630" s="595" t="s">
        <v>11</v>
      </c>
      <c r="D630" s="583" t="s">
        <v>186</v>
      </c>
      <c r="E630" s="584">
        <v>0</v>
      </c>
      <c r="F630" s="585" t="s">
        <v>21</v>
      </c>
      <c r="G630" s="581"/>
      <c r="H630" s="581"/>
      <c r="I630" s="575"/>
      <c r="J630" s="575"/>
      <c r="K630" s="570">
        <v>5.0000000000000001E-3</v>
      </c>
      <c r="L630" s="570">
        <v>1.4999999999999999E-2</v>
      </c>
      <c r="M630" s="571">
        <v>1.4999999999999999E-2</v>
      </c>
      <c r="N630" s="572">
        <v>3.5000000000000003E-2</v>
      </c>
      <c r="O630" s="652">
        <v>5.0000000000000001E-3</v>
      </c>
      <c r="P630" s="647">
        <v>5.0000000000000001E-3</v>
      </c>
      <c r="Q630" s="637">
        <v>1.4999999999999999E-2</v>
      </c>
    </row>
    <row r="631" spans="1:17" ht="15.75" customHeight="1" x14ac:dyDescent="0.25">
      <c r="A631" s="134">
        <v>8052</v>
      </c>
      <c r="B631" s="135" t="s">
        <v>379</v>
      </c>
      <c r="C631" s="595" t="s">
        <v>9</v>
      </c>
      <c r="D631" s="569" t="s">
        <v>186</v>
      </c>
      <c r="E631" s="558">
        <v>0</v>
      </c>
      <c r="F631" s="559" t="s">
        <v>21</v>
      </c>
      <c r="G631" s="581"/>
      <c r="H631" s="581"/>
      <c r="I631" s="575"/>
      <c r="J631" s="575"/>
      <c r="K631" s="570">
        <v>1E-4</v>
      </c>
      <c r="L631" s="581"/>
      <c r="M631" s="575"/>
      <c r="N631" s="572"/>
      <c r="O631" s="651">
        <v>5.0000000000000001E-3</v>
      </c>
      <c r="P631" s="664"/>
      <c r="Q631" s="665"/>
    </row>
    <row r="632" spans="1:17" ht="15.75" customHeight="1" x14ac:dyDescent="0.2">
      <c r="A632" s="128">
        <v>2064</v>
      </c>
      <c r="B632" s="136" t="s">
        <v>373</v>
      </c>
      <c r="C632" s="564" t="s">
        <v>17</v>
      </c>
      <c r="D632" s="564" t="s">
        <v>165</v>
      </c>
      <c r="E632" s="565">
        <v>6</v>
      </c>
      <c r="F632" s="564" t="s">
        <v>21</v>
      </c>
      <c r="G632" s="563"/>
      <c r="H632" s="563"/>
      <c r="I632" s="563"/>
      <c r="J632" s="563"/>
      <c r="K632" s="563"/>
      <c r="L632" s="563"/>
      <c r="M632" s="563"/>
      <c r="N632" s="563"/>
      <c r="O632" s="650"/>
      <c r="P632" s="666">
        <v>5.0000000000000001E-3</v>
      </c>
      <c r="Q632" s="567">
        <v>5.0000000000000001E-3</v>
      </c>
    </row>
    <row r="633" spans="1:17" ht="15.75" customHeight="1" x14ac:dyDescent="0.25">
      <c r="A633" s="128">
        <v>3050</v>
      </c>
      <c r="B633" s="137" t="s">
        <v>374</v>
      </c>
      <c r="C633" s="595" t="s">
        <v>9</v>
      </c>
      <c r="D633" s="583" t="s">
        <v>165</v>
      </c>
      <c r="E633" s="558">
        <v>6</v>
      </c>
      <c r="F633" s="559" t="s">
        <v>21</v>
      </c>
      <c r="G633" s="581"/>
      <c r="H633" s="581"/>
      <c r="I633" s="575"/>
      <c r="J633" s="575"/>
      <c r="K633" s="570">
        <v>5.0000000000000001E-3</v>
      </c>
      <c r="L633" s="570">
        <v>5.0000000000000001E-3</v>
      </c>
      <c r="M633" s="571">
        <v>5.0000000000000001E-3</v>
      </c>
      <c r="N633" s="572"/>
      <c r="O633" s="648"/>
      <c r="P633" s="567">
        <v>5.0000000000000001E-3</v>
      </c>
      <c r="Q633" s="567">
        <v>5.0000000000000001E-3</v>
      </c>
    </row>
    <row r="634" spans="1:17" ht="15.75" customHeight="1" x14ac:dyDescent="0.25">
      <c r="A634" s="134">
        <v>8053</v>
      </c>
      <c r="B634" s="135" t="s">
        <v>379</v>
      </c>
      <c r="C634" s="595" t="s">
        <v>9</v>
      </c>
      <c r="D634" s="614" t="s">
        <v>165</v>
      </c>
      <c r="E634" s="558">
        <v>6</v>
      </c>
      <c r="F634" s="559" t="s">
        <v>21</v>
      </c>
      <c r="G634" s="581"/>
      <c r="H634" s="581"/>
      <c r="I634" s="575"/>
      <c r="J634" s="575"/>
      <c r="K634" s="570">
        <v>5.0000000000000001E-3</v>
      </c>
      <c r="L634" s="570">
        <v>5.0000000000000001E-3</v>
      </c>
      <c r="M634" s="571">
        <v>5.0000000000000001E-3</v>
      </c>
      <c r="N634" s="572"/>
      <c r="O634" s="651"/>
      <c r="P634" s="611">
        <v>5.0000000000000001E-3</v>
      </c>
      <c r="Q634" s="579">
        <v>5.0000000000000001E-3</v>
      </c>
    </row>
    <row r="635" spans="1:17" ht="15.75" customHeight="1" x14ac:dyDescent="0.25">
      <c r="A635" s="132">
        <v>7053</v>
      </c>
      <c r="B635" s="133" t="s">
        <v>378</v>
      </c>
      <c r="C635" s="595" t="s">
        <v>11</v>
      </c>
      <c r="D635" s="579" t="s">
        <v>203</v>
      </c>
      <c r="E635" s="558">
        <v>2</v>
      </c>
      <c r="F635" s="559" t="s">
        <v>13</v>
      </c>
      <c r="G635" s="581"/>
      <c r="H635" s="581"/>
      <c r="I635" s="571">
        <v>5.0000000000000001E-3</v>
      </c>
      <c r="J635" s="571">
        <v>5.0000000000000001E-3</v>
      </c>
      <c r="K635" s="581"/>
      <c r="L635" s="581"/>
      <c r="M635" s="575"/>
      <c r="N635" s="572"/>
      <c r="O635" s="652"/>
      <c r="P635" s="611">
        <v>5.0000000000000001E-3</v>
      </c>
      <c r="Q635" s="611">
        <v>5.0000000000000001E-3</v>
      </c>
    </row>
    <row r="636" spans="1:17" ht="15.75" customHeight="1" x14ac:dyDescent="0.25">
      <c r="A636" s="128">
        <v>9058</v>
      </c>
      <c r="B636" s="138" t="s">
        <v>380</v>
      </c>
      <c r="C636" s="595" t="s">
        <v>17</v>
      </c>
      <c r="D636" s="569" t="s">
        <v>203</v>
      </c>
      <c r="E636" s="558">
        <v>2</v>
      </c>
      <c r="F636" s="559" t="s">
        <v>13</v>
      </c>
      <c r="G636" s="570">
        <v>1E-4</v>
      </c>
      <c r="H636" s="581"/>
      <c r="I636" s="575"/>
      <c r="J636" s="575"/>
      <c r="K636" s="581"/>
      <c r="L636" s="581"/>
      <c r="M636" s="575"/>
      <c r="N636" s="572"/>
      <c r="O636" s="650"/>
      <c r="P636" s="623"/>
      <c r="Q636" s="563"/>
    </row>
    <row r="637" spans="1:17" ht="15.75" customHeight="1" x14ac:dyDescent="0.25">
      <c r="A637" s="132">
        <v>7054</v>
      </c>
      <c r="B637" s="133" t="s">
        <v>378</v>
      </c>
      <c r="C637" s="595" t="s">
        <v>11</v>
      </c>
      <c r="D637" s="583" t="s">
        <v>195</v>
      </c>
      <c r="E637" s="584">
        <v>6</v>
      </c>
      <c r="F637" s="585" t="s">
        <v>21</v>
      </c>
      <c r="G637" s="581"/>
      <c r="H637" s="581"/>
      <c r="I637" s="575"/>
      <c r="J637" s="575"/>
      <c r="K637" s="581"/>
      <c r="L637" s="570">
        <v>5.0000000000000001E-3</v>
      </c>
      <c r="M637" s="571">
        <v>5.0000000000000001E-3</v>
      </c>
      <c r="N637" s="572">
        <v>5.0000000000000001E-3</v>
      </c>
      <c r="O637" s="652"/>
      <c r="P637" s="611"/>
      <c r="Q637" s="611"/>
    </row>
    <row r="638" spans="1:17" ht="15.75" customHeight="1" x14ac:dyDescent="0.25">
      <c r="A638" s="128">
        <v>1070</v>
      </c>
      <c r="B638" s="139" t="s">
        <v>372</v>
      </c>
      <c r="C638" s="564" t="s">
        <v>11</v>
      </c>
      <c r="D638" s="583" t="s">
        <v>104</v>
      </c>
      <c r="E638" s="558">
        <v>4</v>
      </c>
      <c r="F638" s="559" t="s">
        <v>21</v>
      </c>
      <c r="G638" s="600"/>
      <c r="H638" s="600"/>
      <c r="I638" s="600"/>
      <c r="J638" s="600"/>
      <c r="K638" s="600"/>
      <c r="L638" s="602">
        <v>5.0000000000000001E-3</v>
      </c>
      <c r="M638" s="602">
        <v>5.0000000000000001E-3</v>
      </c>
      <c r="N638" s="601"/>
      <c r="O638" s="667"/>
      <c r="P638" s="622"/>
      <c r="Q638" s="563"/>
    </row>
    <row r="639" spans="1:17" ht="15.75" customHeight="1" x14ac:dyDescent="0.2">
      <c r="A639" s="128">
        <v>2065</v>
      </c>
      <c r="B639" s="136" t="s">
        <v>373</v>
      </c>
      <c r="C639" s="564" t="s">
        <v>17</v>
      </c>
      <c r="D639" s="564" t="s">
        <v>104</v>
      </c>
      <c r="E639" s="565">
        <v>4</v>
      </c>
      <c r="F639" s="564" t="s">
        <v>21</v>
      </c>
      <c r="G639" s="563"/>
      <c r="H639" s="563"/>
      <c r="I639" s="563"/>
      <c r="J639" s="563"/>
      <c r="K639" s="563">
        <v>5.0000000000000001E-3</v>
      </c>
      <c r="L639" s="563">
        <v>1E-4</v>
      </c>
      <c r="M639" s="563">
        <v>1E-4</v>
      </c>
      <c r="N639" s="563">
        <v>1E-4</v>
      </c>
      <c r="O639" s="650">
        <v>5.0000000000000001E-3</v>
      </c>
      <c r="P639" s="563">
        <v>5.0000000000000001E-3</v>
      </c>
      <c r="Q639" s="567"/>
    </row>
    <row r="640" spans="1:17" ht="15.75" customHeight="1" x14ac:dyDescent="0.25">
      <c r="A640" s="128">
        <v>4058</v>
      </c>
      <c r="B640" s="140" t="s">
        <v>375</v>
      </c>
      <c r="C640" s="595" t="s">
        <v>11</v>
      </c>
      <c r="D640" s="569" t="s">
        <v>104</v>
      </c>
      <c r="E640" s="558">
        <v>4</v>
      </c>
      <c r="F640" s="559" t="s">
        <v>21</v>
      </c>
      <c r="G640" s="581"/>
      <c r="H640" s="581"/>
      <c r="I640" s="571">
        <v>5.0000000000000001E-3</v>
      </c>
      <c r="J640" s="575"/>
      <c r="K640" s="570">
        <v>5.0000000000000001E-3</v>
      </c>
      <c r="L640" s="570">
        <v>5.0000000000000001E-3</v>
      </c>
      <c r="M640" s="575"/>
      <c r="N640" s="572"/>
      <c r="O640" s="648"/>
      <c r="P640" s="567"/>
      <c r="Q640" s="567"/>
    </row>
    <row r="641" spans="1:17" ht="15.75" customHeight="1" x14ac:dyDescent="0.25">
      <c r="A641" s="132">
        <v>7055</v>
      </c>
      <c r="B641" s="133" t="s">
        <v>378</v>
      </c>
      <c r="C641" s="595" t="s">
        <v>11</v>
      </c>
      <c r="D641" s="583" t="s">
        <v>104</v>
      </c>
      <c r="E641" s="584">
        <v>4</v>
      </c>
      <c r="F641" s="585" t="s">
        <v>21</v>
      </c>
      <c r="G641" s="581"/>
      <c r="H641" s="581"/>
      <c r="I641" s="571">
        <v>1E-4</v>
      </c>
      <c r="J641" s="575"/>
      <c r="K641" s="581"/>
      <c r="L641" s="581"/>
      <c r="M641" s="571">
        <v>5.0000000000000001E-3</v>
      </c>
      <c r="N641" s="572">
        <v>5.0000000000000001E-3</v>
      </c>
      <c r="O641" s="652">
        <v>5.0000000000000001E-3</v>
      </c>
      <c r="P641" s="611">
        <v>5.0000000000000001E-3</v>
      </c>
      <c r="Q641" s="611">
        <v>5.0000000000000001E-3</v>
      </c>
    </row>
    <row r="642" spans="1:17" ht="15.75" customHeight="1" x14ac:dyDescent="0.25">
      <c r="A642" s="128">
        <v>9059</v>
      </c>
      <c r="B642" s="138" t="s">
        <v>380</v>
      </c>
      <c r="C642" s="595" t="s">
        <v>17</v>
      </c>
      <c r="D642" s="569" t="s">
        <v>104</v>
      </c>
      <c r="E642" s="558">
        <v>4</v>
      </c>
      <c r="F642" s="559" t="s">
        <v>21</v>
      </c>
      <c r="G642" s="581"/>
      <c r="H642" s="581"/>
      <c r="I642" s="575"/>
      <c r="J642" s="571">
        <v>5.0000000000000001E-3</v>
      </c>
      <c r="K642" s="581"/>
      <c r="L642" s="570">
        <v>5.0000000000000001E-3</v>
      </c>
      <c r="M642" s="571">
        <v>5.0000000000000001E-3</v>
      </c>
      <c r="N642" s="572">
        <v>3.5000000000000003E-2</v>
      </c>
      <c r="O642" s="650">
        <v>1.4999999999999999E-2</v>
      </c>
      <c r="P642" s="623">
        <v>5.0000000000000001E-3</v>
      </c>
      <c r="Q642" s="563">
        <v>5.0000000000000001E-3</v>
      </c>
    </row>
    <row r="643" spans="1:17" ht="15.75" customHeight="1" x14ac:dyDescent="0.25">
      <c r="A643" s="128">
        <v>10048</v>
      </c>
      <c r="B643" s="141" t="s">
        <v>304</v>
      </c>
      <c r="C643" s="595" t="s">
        <v>17</v>
      </c>
      <c r="D643" s="583" t="s">
        <v>104</v>
      </c>
      <c r="E643" s="558">
        <v>4</v>
      </c>
      <c r="F643" s="559" t="s">
        <v>21</v>
      </c>
      <c r="G643" s="581"/>
      <c r="H643" s="570">
        <v>5.0000000000000001E-3</v>
      </c>
      <c r="I643" s="571">
        <v>5.0000000000000001E-3</v>
      </c>
      <c r="J643" s="571">
        <v>1E-4</v>
      </c>
      <c r="K643" s="581"/>
      <c r="L643" s="581"/>
      <c r="M643" s="571">
        <v>1E-4</v>
      </c>
      <c r="N643" s="572">
        <v>5.0000000000000001E-3</v>
      </c>
      <c r="O643" s="652"/>
      <c r="P643" s="579"/>
      <c r="Q643" s="582"/>
    </row>
    <row r="644" spans="1:17" ht="15.75" customHeight="1" x14ac:dyDescent="0.25">
      <c r="A644" s="128">
        <v>12033</v>
      </c>
      <c r="B644" s="142" t="s">
        <v>221</v>
      </c>
      <c r="C644" s="595" t="s">
        <v>222</v>
      </c>
      <c r="D644" s="569" t="s">
        <v>104</v>
      </c>
      <c r="E644" s="558">
        <v>4</v>
      </c>
      <c r="F644" s="559" t="s">
        <v>21</v>
      </c>
      <c r="G644" s="581"/>
      <c r="H644" s="581"/>
      <c r="I644" s="604"/>
      <c r="J644" s="604"/>
      <c r="K644" s="576"/>
      <c r="L644" s="595"/>
      <c r="M644" s="581"/>
      <c r="N644" s="582">
        <v>5.0000000000000001E-3</v>
      </c>
      <c r="O644" s="653">
        <v>5.0000000000000001E-3</v>
      </c>
      <c r="P644" s="605">
        <v>5.0000000000000001E-3</v>
      </c>
      <c r="Q644" s="605">
        <v>3.5000000000000003E-2</v>
      </c>
    </row>
    <row r="645" spans="1:17" ht="15.75" customHeight="1" x14ac:dyDescent="0.25">
      <c r="A645" s="128">
        <v>1071</v>
      </c>
      <c r="B645" s="139" t="s">
        <v>372</v>
      </c>
      <c r="C645" s="564" t="s">
        <v>11</v>
      </c>
      <c r="D645" s="569" t="s">
        <v>105</v>
      </c>
      <c r="E645" s="558">
        <v>5</v>
      </c>
      <c r="F645" s="559" t="s">
        <v>33</v>
      </c>
      <c r="G645" s="600"/>
      <c r="H645" s="600"/>
      <c r="I645" s="600"/>
      <c r="J645" s="600"/>
      <c r="K645" s="602">
        <v>1E-4</v>
      </c>
      <c r="L645" s="600"/>
      <c r="M645" s="600"/>
      <c r="N645" s="601"/>
      <c r="O645" s="667"/>
      <c r="P645" s="622"/>
      <c r="Q645" s="563"/>
    </row>
    <row r="646" spans="1:17" ht="15.75" customHeight="1" x14ac:dyDescent="0.25">
      <c r="A646" s="134">
        <v>8054</v>
      </c>
      <c r="B646" s="135" t="s">
        <v>379</v>
      </c>
      <c r="C646" s="595" t="s">
        <v>9</v>
      </c>
      <c r="D646" s="583" t="s">
        <v>105</v>
      </c>
      <c r="E646" s="558">
        <v>5</v>
      </c>
      <c r="F646" s="559" t="s">
        <v>33</v>
      </c>
      <c r="G646" s="581"/>
      <c r="H646" s="570">
        <v>1E-4</v>
      </c>
      <c r="I646" s="571">
        <v>1E-4</v>
      </c>
      <c r="J646" s="571">
        <v>5.0000000000000001E-3</v>
      </c>
      <c r="K646" s="570">
        <v>5.0000000000000001E-3</v>
      </c>
      <c r="L646" s="570">
        <v>5.0000000000000001E-3</v>
      </c>
      <c r="M646" s="571">
        <v>5.0000000000000001E-3</v>
      </c>
      <c r="N646" s="572">
        <v>5.0000000000000001E-3</v>
      </c>
      <c r="O646" s="651">
        <v>5.0000000000000001E-3</v>
      </c>
      <c r="P646" s="611">
        <v>5.0000000000000001E-3</v>
      </c>
      <c r="Q646" s="579">
        <v>5.0000000000000001E-3</v>
      </c>
    </row>
    <row r="647" spans="1:17" ht="15.75" customHeight="1" x14ac:dyDescent="0.25">
      <c r="A647" s="128">
        <v>1072</v>
      </c>
      <c r="B647" s="139" t="s">
        <v>372</v>
      </c>
      <c r="C647" s="564" t="s">
        <v>11</v>
      </c>
      <c r="D647" s="583" t="s">
        <v>16</v>
      </c>
      <c r="E647" s="558" t="s">
        <v>19</v>
      </c>
      <c r="F647" s="559" t="s">
        <v>20</v>
      </c>
      <c r="G647" s="571">
        <v>5.0000000000000001E-3</v>
      </c>
      <c r="H647" s="571">
        <v>5.0000000000000001E-3</v>
      </c>
      <c r="I647" s="571">
        <v>5.0000000000000001E-3</v>
      </c>
      <c r="J647" s="571">
        <v>5.0000000000000001E-3</v>
      </c>
      <c r="K647" s="575"/>
      <c r="L647" s="575"/>
      <c r="M647" s="571">
        <v>5.0000000000000001E-3</v>
      </c>
      <c r="N647" s="601">
        <v>3.5000000000000003E-2</v>
      </c>
      <c r="O647" s="668">
        <v>1.4999999999999999E-2</v>
      </c>
      <c r="P647" s="622">
        <v>3.5000000000000003E-2</v>
      </c>
      <c r="Q647" s="563">
        <v>5.0000000000000001E-3</v>
      </c>
    </row>
    <row r="648" spans="1:17" ht="15.75" customHeight="1" x14ac:dyDescent="0.2">
      <c r="A648" s="128">
        <v>2066</v>
      </c>
      <c r="B648" s="136" t="s">
        <v>373</v>
      </c>
      <c r="C648" s="564" t="s">
        <v>17</v>
      </c>
      <c r="D648" s="564" t="s">
        <v>16</v>
      </c>
      <c r="E648" s="565" t="s">
        <v>19</v>
      </c>
      <c r="F648" s="564" t="s">
        <v>20</v>
      </c>
      <c r="G648" s="563">
        <v>3.5000000000000003E-2</v>
      </c>
      <c r="H648" s="563">
        <v>7.4999999999999997E-2</v>
      </c>
      <c r="I648" s="563">
        <v>3.5000000000000003E-2</v>
      </c>
      <c r="J648" s="563">
        <v>0.17499999999999999</v>
      </c>
      <c r="K648" s="563">
        <v>0.375</v>
      </c>
      <c r="L648" s="563">
        <v>7.4999999999999997E-2</v>
      </c>
      <c r="M648" s="563">
        <v>5.0000000000000001E-3</v>
      </c>
      <c r="N648" s="563">
        <v>3.5000000000000003E-2</v>
      </c>
      <c r="O648" s="650">
        <v>3.5000000000000003E-2</v>
      </c>
      <c r="P648" s="563">
        <v>3.5000000000000003E-2</v>
      </c>
      <c r="Q648" s="567">
        <v>7.4999999999999997E-2</v>
      </c>
    </row>
    <row r="649" spans="1:17" ht="15.75" customHeight="1" x14ac:dyDescent="0.25">
      <c r="A649" s="128">
        <v>3051</v>
      </c>
      <c r="B649" s="137" t="s">
        <v>374</v>
      </c>
      <c r="C649" s="595" t="s">
        <v>9</v>
      </c>
      <c r="D649" s="569" t="s">
        <v>16</v>
      </c>
      <c r="E649" s="558" t="s">
        <v>19</v>
      </c>
      <c r="F649" s="559" t="s">
        <v>20</v>
      </c>
      <c r="G649" s="570">
        <v>0.375</v>
      </c>
      <c r="H649" s="570">
        <v>0.17499999999999999</v>
      </c>
      <c r="I649" s="571">
        <v>0.17499999999999999</v>
      </c>
      <c r="J649" s="571">
        <v>0.375</v>
      </c>
      <c r="K649" s="570">
        <v>0.17499999999999999</v>
      </c>
      <c r="L649" s="570">
        <v>0.375</v>
      </c>
      <c r="M649" s="571">
        <v>0.375</v>
      </c>
      <c r="N649" s="572">
        <v>0.375</v>
      </c>
      <c r="O649" s="648">
        <v>0.375</v>
      </c>
      <c r="P649" s="567">
        <v>0.375</v>
      </c>
      <c r="Q649" s="567">
        <v>0.375</v>
      </c>
    </row>
    <row r="650" spans="1:17" ht="15.75" customHeight="1" x14ac:dyDescent="0.25">
      <c r="A650" s="128">
        <v>4059</v>
      </c>
      <c r="B650" s="140" t="s">
        <v>375</v>
      </c>
      <c r="C650" s="595" t="s">
        <v>11</v>
      </c>
      <c r="D650" s="569" t="s">
        <v>16</v>
      </c>
      <c r="E650" s="558" t="s">
        <v>19</v>
      </c>
      <c r="F650" s="559" t="s">
        <v>20</v>
      </c>
      <c r="G650" s="570">
        <v>5.0000000000000001E-3</v>
      </c>
      <c r="H650" s="570">
        <v>5.0000000000000001E-3</v>
      </c>
      <c r="I650" s="571">
        <v>5.0000000000000001E-3</v>
      </c>
      <c r="J650" s="571">
        <v>1.4999999999999999E-2</v>
      </c>
      <c r="K650" s="570">
        <v>3.5000000000000003E-2</v>
      </c>
      <c r="L650" s="570">
        <v>1.4999999999999999E-2</v>
      </c>
      <c r="M650" s="575">
        <v>5.0000000000000001E-3</v>
      </c>
      <c r="N650" s="572">
        <v>1.4999999999999999E-2</v>
      </c>
      <c r="O650" s="648">
        <v>5.0000000000000001E-3</v>
      </c>
      <c r="P650" s="567">
        <v>5.0000000000000001E-3</v>
      </c>
      <c r="Q650" s="567">
        <v>1.4999999999999999E-2</v>
      </c>
    </row>
    <row r="651" spans="1:17" ht="15.75" customHeight="1" x14ac:dyDescent="0.25">
      <c r="A651" s="128">
        <v>5057</v>
      </c>
      <c r="B651" s="129" t="s">
        <v>376</v>
      </c>
      <c r="C651" s="595" t="s">
        <v>9</v>
      </c>
      <c r="D651" s="569" t="s">
        <v>16</v>
      </c>
      <c r="E651" s="558" t="s">
        <v>19</v>
      </c>
      <c r="F651" s="559" t="s">
        <v>20</v>
      </c>
      <c r="G651" s="570">
        <v>0.17499999999999999</v>
      </c>
      <c r="H651" s="570">
        <v>0.17499999999999999</v>
      </c>
      <c r="I651" s="571">
        <v>0.17499999999999999</v>
      </c>
      <c r="J651" s="571">
        <v>0.625</v>
      </c>
      <c r="K651" s="570">
        <v>0.375</v>
      </c>
      <c r="L651" s="570">
        <v>0.17499999999999999</v>
      </c>
      <c r="M651" s="571">
        <v>0.17499999999999999</v>
      </c>
      <c r="N651" s="572">
        <v>0.375</v>
      </c>
      <c r="O651" s="651">
        <v>0.375</v>
      </c>
      <c r="P651" s="611">
        <v>0.375</v>
      </c>
      <c r="Q651" s="579">
        <v>0.375</v>
      </c>
    </row>
    <row r="652" spans="1:17" ht="15.75" customHeight="1" x14ac:dyDescent="0.25">
      <c r="A652" s="128">
        <v>6061</v>
      </c>
      <c r="B652" s="131" t="s">
        <v>377</v>
      </c>
      <c r="C652" s="595" t="s">
        <v>17</v>
      </c>
      <c r="D652" s="583" t="s">
        <v>16</v>
      </c>
      <c r="E652" s="558" t="s">
        <v>19</v>
      </c>
      <c r="F652" s="559" t="s">
        <v>20</v>
      </c>
      <c r="G652" s="570">
        <v>0.17499999999999999</v>
      </c>
      <c r="H652" s="570">
        <v>0.17499999999999999</v>
      </c>
      <c r="I652" s="571">
        <v>7.4999999999999997E-2</v>
      </c>
      <c r="J652" s="571">
        <v>0.17499999999999999</v>
      </c>
      <c r="K652" s="570">
        <v>0.17499999999999999</v>
      </c>
      <c r="L652" s="570">
        <v>3.5000000000000003E-2</v>
      </c>
      <c r="M652" s="571">
        <v>1.4999999999999999E-2</v>
      </c>
      <c r="N652" s="572">
        <v>7.4999999999999997E-2</v>
      </c>
      <c r="O652" s="652">
        <v>0.17499999999999999</v>
      </c>
      <c r="P652" s="611">
        <v>7.4999999999999997E-2</v>
      </c>
      <c r="Q652" s="582">
        <v>3.5000000000000003E-2</v>
      </c>
    </row>
    <row r="653" spans="1:17" ht="15.75" customHeight="1" x14ac:dyDescent="0.25">
      <c r="A653" s="132">
        <v>7056</v>
      </c>
      <c r="B653" s="133" t="s">
        <v>378</v>
      </c>
      <c r="C653" s="595" t="s">
        <v>11</v>
      </c>
      <c r="D653" s="583" t="s">
        <v>16</v>
      </c>
      <c r="E653" s="584" t="s">
        <v>19</v>
      </c>
      <c r="F653" s="585" t="s">
        <v>20</v>
      </c>
      <c r="G653" s="570">
        <v>5.0000000000000001E-3</v>
      </c>
      <c r="H653" s="570">
        <v>1E-4</v>
      </c>
      <c r="I653" s="571">
        <v>1.4999999999999999E-2</v>
      </c>
      <c r="J653" s="571">
        <v>5.0000000000000001E-3</v>
      </c>
      <c r="K653" s="570">
        <v>5.0000000000000001E-3</v>
      </c>
      <c r="L653" s="570">
        <v>5.0000000000000001E-3</v>
      </c>
      <c r="M653" s="571">
        <v>5.0000000000000001E-3</v>
      </c>
      <c r="N653" s="572">
        <v>5.0000000000000001E-3</v>
      </c>
      <c r="O653" s="652">
        <v>1.4999999999999999E-2</v>
      </c>
      <c r="P653" s="582">
        <v>3.5000000000000003E-2</v>
      </c>
      <c r="Q653" s="611">
        <v>5.0000000000000001E-3</v>
      </c>
    </row>
    <row r="654" spans="1:17" ht="15.75" customHeight="1" x14ac:dyDescent="0.25">
      <c r="A654" s="134">
        <v>8055</v>
      </c>
      <c r="B654" s="135" t="s">
        <v>379</v>
      </c>
      <c r="C654" s="595" t="s">
        <v>9</v>
      </c>
      <c r="D654" s="583" t="s">
        <v>16</v>
      </c>
      <c r="E654" s="558" t="s">
        <v>19</v>
      </c>
      <c r="F654" s="559" t="s">
        <v>20</v>
      </c>
      <c r="G654" s="570">
        <v>0.625</v>
      </c>
      <c r="H654" s="570">
        <v>0.375</v>
      </c>
      <c r="I654" s="570">
        <v>0.375</v>
      </c>
      <c r="J654" s="571">
        <v>0.625</v>
      </c>
      <c r="K654" s="570">
        <v>0.375</v>
      </c>
      <c r="L654" s="570">
        <v>0.375</v>
      </c>
      <c r="M654" s="571">
        <v>0.375</v>
      </c>
      <c r="N654" s="572">
        <v>0.625</v>
      </c>
      <c r="O654" s="651">
        <v>0.375</v>
      </c>
      <c r="P654" s="611">
        <v>0.375</v>
      </c>
      <c r="Q654" s="579">
        <v>0.625</v>
      </c>
    </row>
    <row r="655" spans="1:17" ht="15.75" customHeight="1" x14ac:dyDescent="0.25">
      <c r="A655" s="128">
        <v>9060</v>
      </c>
      <c r="B655" s="138" t="s">
        <v>380</v>
      </c>
      <c r="C655" s="595" t="s">
        <v>17</v>
      </c>
      <c r="D655" s="629" t="s">
        <v>16</v>
      </c>
      <c r="E655" s="616" t="s">
        <v>19</v>
      </c>
      <c r="F655" s="617" t="s">
        <v>20</v>
      </c>
      <c r="G655" s="570">
        <v>7.4999999999999997E-2</v>
      </c>
      <c r="H655" s="570">
        <v>5.0000000000000001E-3</v>
      </c>
      <c r="I655" s="571">
        <v>7.4999999999999997E-2</v>
      </c>
      <c r="J655" s="571">
        <v>5.0000000000000001E-3</v>
      </c>
      <c r="K655" s="571">
        <v>5.0000000000000001E-3</v>
      </c>
      <c r="L655" s="570">
        <v>0.17499999999999999</v>
      </c>
      <c r="M655" s="571">
        <v>7.4999999999999997E-2</v>
      </c>
      <c r="N655" s="572">
        <v>3.5000000000000003E-2</v>
      </c>
      <c r="O655" s="650">
        <v>1.4999999999999999E-2</v>
      </c>
      <c r="P655" s="623">
        <v>3.5000000000000003E-2</v>
      </c>
      <c r="Q655" s="563">
        <v>7.4999999999999997E-2</v>
      </c>
    </row>
    <row r="656" spans="1:17" ht="15.75" customHeight="1" x14ac:dyDescent="0.25">
      <c r="A656" s="128">
        <v>10049</v>
      </c>
      <c r="B656" s="141" t="s">
        <v>304</v>
      </c>
      <c r="C656" s="595" t="s">
        <v>17</v>
      </c>
      <c r="D656" s="569" t="s">
        <v>16</v>
      </c>
      <c r="E656" s="558" t="s">
        <v>19</v>
      </c>
      <c r="F656" s="559" t="s">
        <v>20</v>
      </c>
      <c r="G656" s="570">
        <v>1.4999999999999999E-2</v>
      </c>
      <c r="H656" s="570">
        <v>1.4999999999999999E-2</v>
      </c>
      <c r="I656" s="571">
        <v>3.5000000000000003E-2</v>
      </c>
      <c r="J656" s="571">
        <v>0.17499999999999999</v>
      </c>
      <c r="K656" s="570">
        <v>0.17499999999999999</v>
      </c>
      <c r="L656" s="570">
        <v>3.5000000000000003E-2</v>
      </c>
      <c r="M656" s="571">
        <v>5.0000000000000001E-3</v>
      </c>
      <c r="N656" s="572">
        <v>3.5000000000000003E-2</v>
      </c>
      <c r="O656" s="652">
        <v>7.4999999999999997E-2</v>
      </c>
      <c r="P656" s="579">
        <v>7.4999999999999997E-2</v>
      </c>
      <c r="Q656" s="582">
        <v>7.4999999999999997E-2</v>
      </c>
    </row>
    <row r="657" spans="1:17" ht="15.75" customHeight="1" x14ac:dyDescent="0.25">
      <c r="A657" s="128">
        <v>11049</v>
      </c>
      <c r="B657" s="143" t="s">
        <v>306</v>
      </c>
      <c r="C657" s="595" t="s">
        <v>11</v>
      </c>
      <c r="D657" s="595" t="s">
        <v>16</v>
      </c>
      <c r="E657" s="558" t="s">
        <v>19</v>
      </c>
      <c r="F657" s="559" t="s">
        <v>20</v>
      </c>
      <c r="G657" s="570">
        <v>5.0000000000000001E-3</v>
      </c>
      <c r="H657" s="570">
        <v>1.4999999999999999E-2</v>
      </c>
      <c r="I657" s="571">
        <v>5.0000000000000001E-3</v>
      </c>
      <c r="J657" s="571">
        <v>5.0000000000000001E-3</v>
      </c>
      <c r="K657" s="570">
        <v>1.4999999999999999E-2</v>
      </c>
      <c r="L657" s="570">
        <v>1.4999999999999999E-2</v>
      </c>
      <c r="M657" s="571">
        <v>3.5000000000000003E-2</v>
      </c>
      <c r="N657" s="572">
        <v>3.5000000000000003E-2</v>
      </c>
      <c r="O657" s="648">
        <v>3.5000000000000003E-2</v>
      </c>
      <c r="P657" s="573">
        <v>3.5000000000000003E-2</v>
      </c>
      <c r="Q657" s="573">
        <v>1.4999999999999999E-2</v>
      </c>
    </row>
    <row r="658" spans="1:17" ht="15.75" customHeight="1" x14ac:dyDescent="0.25">
      <c r="A658" s="128">
        <v>12034</v>
      </c>
      <c r="B658" s="142" t="s">
        <v>221</v>
      </c>
      <c r="C658" s="595" t="s">
        <v>222</v>
      </c>
      <c r="D658" s="588" t="s">
        <v>16</v>
      </c>
      <c r="E658" s="584" t="s">
        <v>19</v>
      </c>
      <c r="F658" s="585" t="s">
        <v>20</v>
      </c>
      <c r="G658" s="581"/>
      <c r="H658" s="581"/>
      <c r="I658" s="604"/>
      <c r="J658" s="604"/>
      <c r="K658" s="576"/>
      <c r="L658" s="595"/>
      <c r="M658" s="570">
        <v>5.0000000000000001E-3</v>
      </c>
      <c r="N658" s="582">
        <v>3.5000000000000003E-2</v>
      </c>
      <c r="O658" s="653">
        <v>1.4999999999999999E-2</v>
      </c>
      <c r="P658" s="605">
        <v>3.5000000000000003E-2</v>
      </c>
      <c r="Q658" s="605">
        <v>5.0000000000000001E-3</v>
      </c>
    </row>
    <row r="659" spans="1:17" ht="15.75" customHeight="1" x14ac:dyDescent="0.25">
      <c r="A659" s="128">
        <v>1073</v>
      </c>
      <c r="B659" s="139" t="s">
        <v>372</v>
      </c>
      <c r="C659" s="564" t="s">
        <v>11</v>
      </c>
      <c r="D659" s="569" t="s">
        <v>106</v>
      </c>
      <c r="E659" s="558" t="s">
        <v>19</v>
      </c>
      <c r="F659" s="559" t="s">
        <v>20</v>
      </c>
      <c r="G659" s="575"/>
      <c r="H659" s="575"/>
      <c r="I659" s="575"/>
      <c r="J659" s="575"/>
      <c r="K659" s="571">
        <v>5.0000000000000001E-3</v>
      </c>
      <c r="L659" s="571">
        <v>1.4999999999999999E-2</v>
      </c>
      <c r="M659" s="575"/>
      <c r="N659" s="572"/>
      <c r="O659" s="669"/>
      <c r="P659" s="622"/>
      <c r="Q659" s="563"/>
    </row>
    <row r="660" spans="1:17" ht="15.75" customHeight="1" x14ac:dyDescent="0.2">
      <c r="A660" s="128">
        <v>2067</v>
      </c>
      <c r="B660" s="136" t="s">
        <v>373</v>
      </c>
      <c r="C660" s="564" t="s">
        <v>17</v>
      </c>
      <c r="D660" s="564" t="s">
        <v>106</v>
      </c>
      <c r="E660" s="565" t="s">
        <v>19</v>
      </c>
      <c r="F660" s="564" t="s">
        <v>20</v>
      </c>
      <c r="G660" s="563"/>
      <c r="H660" s="563"/>
      <c r="I660" s="563"/>
      <c r="J660" s="563"/>
      <c r="K660" s="563">
        <v>3.5000000000000003E-2</v>
      </c>
      <c r="L660" s="563">
        <v>1.4999999999999999E-2</v>
      </c>
      <c r="M660" s="563"/>
      <c r="N660" s="563"/>
      <c r="O660" s="650"/>
      <c r="P660" s="563"/>
      <c r="Q660" s="567">
        <v>1.4999999999999999E-2</v>
      </c>
    </row>
    <row r="661" spans="1:17" ht="15.75" customHeight="1" x14ac:dyDescent="0.25">
      <c r="A661" s="128">
        <v>3052</v>
      </c>
      <c r="B661" s="137" t="s">
        <v>374</v>
      </c>
      <c r="C661" s="595" t="s">
        <v>9</v>
      </c>
      <c r="D661" s="670" t="s">
        <v>106</v>
      </c>
      <c r="E661" s="558" t="s">
        <v>19</v>
      </c>
      <c r="F661" s="559" t="s">
        <v>20</v>
      </c>
      <c r="G661" s="570">
        <v>0.375</v>
      </c>
      <c r="H661" s="570">
        <v>0.17499999999999999</v>
      </c>
      <c r="I661" s="571">
        <v>1.4999999999999999E-2</v>
      </c>
      <c r="J661" s="570">
        <v>0.17499999999999999</v>
      </c>
      <c r="K661" s="570">
        <v>0.17499999999999999</v>
      </c>
      <c r="L661" s="570">
        <v>7.4999999999999997E-2</v>
      </c>
      <c r="M661" s="571">
        <v>3.5000000000000003E-2</v>
      </c>
      <c r="N661" s="570">
        <v>7.4999999999999997E-2</v>
      </c>
      <c r="O661" s="648">
        <v>0.17499999999999999</v>
      </c>
      <c r="P661" s="567">
        <v>0.375</v>
      </c>
      <c r="Q661" s="567">
        <v>0.17499999999999999</v>
      </c>
    </row>
    <row r="662" spans="1:17" ht="15.75" customHeight="1" x14ac:dyDescent="0.25">
      <c r="A662" s="128">
        <v>4060</v>
      </c>
      <c r="B662" s="140" t="s">
        <v>375</v>
      </c>
      <c r="C662" s="595" t="s">
        <v>11</v>
      </c>
      <c r="D662" s="569" t="s">
        <v>106</v>
      </c>
      <c r="E662" s="558" t="s">
        <v>19</v>
      </c>
      <c r="F662" s="559" t="s">
        <v>20</v>
      </c>
      <c r="G662" s="581"/>
      <c r="H662" s="581"/>
      <c r="I662" s="575"/>
      <c r="J662" s="575"/>
      <c r="K662" s="570">
        <v>5.0000000000000001E-3</v>
      </c>
      <c r="L662" s="581"/>
      <c r="M662" s="575"/>
      <c r="N662" s="572"/>
      <c r="O662" s="648"/>
      <c r="P662" s="567"/>
      <c r="Q662" s="567"/>
    </row>
    <row r="663" spans="1:17" ht="15.75" customHeight="1" x14ac:dyDescent="0.25">
      <c r="A663" s="128">
        <v>5058</v>
      </c>
      <c r="B663" s="129" t="s">
        <v>376</v>
      </c>
      <c r="C663" s="595" t="s">
        <v>9</v>
      </c>
      <c r="D663" s="671" t="s">
        <v>106</v>
      </c>
      <c r="E663" s="558" t="s">
        <v>19</v>
      </c>
      <c r="F663" s="559" t="s">
        <v>20</v>
      </c>
      <c r="G663" s="570">
        <v>0.17499999999999999</v>
      </c>
      <c r="H663" s="570">
        <v>0.17499999999999999</v>
      </c>
      <c r="I663" s="575"/>
      <c r="J663" s="575"/>
      <c r="K663" s="570">
        <v>0.17499999999999999</v>
      </c>
      <c r="L663" s="570">
        <v>7.4999999999999997E-2</v>
      </c>
      <c r="M663" s="575"/>
      <c r="N663" s="572"/>
      <c r="O663" s="651">
        <v>0.17499999999999999</v>
      </c>
      <c r="P663" s="611">
        <v>1.4999999999999999E-2</v>
      </c>
      <c r="Q663" s="579">
        <v>0.17499999999999999</v>
      </c>
    </row>
    <row r="664" spans="1:17" ht="15.75" customHeight="1" x14ac:dyDescent="0.25">
      <c r="A664" s="128">
        <v>6062</v>
      </c>
      <c r="B664" s="131" t="s">
        <v>377</v>
      </c>
      <c r="C664" s="595" t="s">
        <v>17</v>
      </c>
      <c r="D664" s="569" t="s">
        <v>106</v>
      </c>
      <c r="E664" s="558" t="s">
        <v>19</v>
      </c>
      <c r="F664" s="559" t="s">
        <v>20</v>
      </c>
      <c r="G664" s="571">
        <v>5.0000000000000001E-3</v>
      </c>
      <c r="H664" s="581"/>
      <c r="I664" s="575"/>
      <c r="J664" s="575"/>
      <c r="K664" s="581"/>
      <c r="L664" s="570">
        <v>3.5000000000000003E-2</v>
      </c>
      <c r="M664" s="575"/>
      <c r="N664" s="572"/>
      <c r="O664" s="652">
        <v>7.4999999999999997E-2</v>
      </c>
      <c r="P664" s="611"/>
      <c r="Q664" s="582">
        <v>1.4999999999999999E-2</v>
      </c>
    </row>
    <row r="665" spans="1:17" ht="15.75" customHeight="1" x14ac:dyDescent="0.25">
      <c r="A665" s="132">
        <v>7057</v>
      </c>
      <c r="B665" s="133" t="s">
        <v>378</v>
      </c>
      <c r="C665" s="595" t="s">
        <v>11</v>
      </c>
      <c r="D665" s="569" t="s">
        <v>106</v>
      </c>
      <c r="E665" s="584" t="s">
        <v>19</v>
      </c>
      <c r="F665" s="585" t="s">
        <v>20</v>
      </c>
      <c r="G665" s="570"/>
      <c r="H665" s="570"/>
      <c r="I665" s="571"/>
      <c r="J665" s="571"/>
      <c r="K665" s="581"/>
      <c r="L665" s="581"/>
      <c r="M665" s="571"/>
      <c r="N665" s="572"/>
      <c r="O665" s="652">
        <v>5.0000000000000001E-3</v>
      </c>
      <c r="P665" s="611">
        <v>5.0000000000000001E-3</v>
      </c>
      <c r="Q665" s="611">
        <v>5.0000000000000001E-3</v>
      </c>
    </row>
    <row r="666" spans="1:17" ht="15.75" customHeight="1" x14ac:dyDescent="0.25">
      <c r="A666" s="134">
        <v>8056</v>
      </c>
      <c r="B666" s="135" t="s">
        <v>379</v>
      </c>
      <c r="C666" s="595" t="s">
        <v>9</v>
      </c>
      <c r="D666" s="670" t="s">
        <v>106</v>
      </c>
      <c r="E666" s="558" t="s">
        <v>19</v>
      </c>
      <c r="F666" s="559" t="s">
        <v>20</v>
      </c>
      <c r="G666" s="570">
        <v>0.625</v>
      </c>
      <c r="H666" s="570">
        <v>0.17499999999999999</v>
      </c>
      <c r="I666" s="571">
        <v>7.4999999999999997E-2</v>
      </c>
      <c r="J666" s="570">
        <v>0.375</v>
      </c>
      <c r="K666" s="570">
        <v>0.375</v>
      </c>
      <c r="L666" s="570">
        <v>0.375</v>
      </c>
      <c r="M666" s="579">
        <v>3.5000000000000003E-2</v>
      </c>
      <c r="N666" s="571">
        <v>5.0000000000000001E-3</v>
      </c>
      <c r="O666" s="651">
        <v>0.375</v>
      </c>
      <c r="P666" s="611">
        <v>7.4999999999999997E-2</v>
      </c>
      <c r="Q666" s="579">
        <v>0.375</v>
      </c>
    </row>
    <row r="667" spans="1:17" ht="15.75" customHeight="1" x14ac:dyDescent="0.25">
      <c r="A667" s="128">
        <v>9061</v>
      </c>
      <c r="B667" s="138" t="s">
        <v>380</v>
      </c>
      <c r="C667" s="595" t="s">
        <v>17</v>
      </c>
      <c r="D667" s="569" t="s">
        <v>106</v>
      </c>
      <c r="E667" s="558" t="s">
        <v>19</v>
      </c>
      <c r="F667" s="559" t="s">
        <v>20</v>
      </c>
      <c r="G667" s="581"/>
      <c r="H667" s="581"/>
      <c r="I667" s="575"/>
      <c r="J667" s="575"/>
      <c r="K667" s="581"/>
      <c r="L667" s="570">
        <v>7.4999999999999997E-2</v>
      </c>
      <c r="M667" s="575"/>
      <c r="N667" s="572"/>
      <c r="O667" s="650">
        <v>5.0000000000000001E-3</v>
      </c>
      <c r="P667" s="623">
        <v>5.0000000000000001E-3</v>
      </c>
      <c r="Q667" s="623">
        <v>5.0000000000000001E-3</v>
      </c>
    </row>
    <row r="668" spans="1:17" ht="15.75" customHeight="1" x14ac:dyDescent="0.25">
      <c r="A668" s="128">
        <v>10051</v>
      </c>
      <c r="B668" s="141" t="s">
        <v>304</v>
      </c>
      <c r="C668" s="595" t="s">
        <v>17</v>
      </c>
      <c r="D668" s="569" t="s">
        <v>106</v>
      </c>
      <c r="E668" s="584" t="s">
        <v>19</v>
      </c>
      <c r="F668" s="585" t="s">
        <v>20</v>
      </c>
      <c r="G668" s="581"/>
      <c r="H668" s="570"/>
      <c r="I668" s="571"/>
      <c r="J668" s="575"/>
      <c r="K668" s="581"/>
      <c r="L668" s="581"/>
      <c r="M668" s="575"/>
      <c r="N668" s="572"/>
      <c r="O668" s="652">
        <v>5.0000000000000001E-3</v>
      </c>
      <c r="P668" s="579">
        <v>5.0000000000000001E-3</v>
      </c>
      <c r="Q668" s="582">
        <v>5.0000000000000001E-3</v>
      </c>
    </row>
    <row r="669" spans="1:17" ht="15.75" customHeight="1" x14ac:dyDescent="0.25">
      <c r="A669" s="128">
        <v>11050</v>
      </c>
      <c r="B669" s="143" t="s">
        <v>306</v>
      </c>
      <c r="C669" s="595" t="s">
        <v>11</v>
      </c>
      <c r="D669" s="569" t="s">
        <v>106</v>
      </c>
      <c r="E669" s="584" t="s">
        <v>19</v>
      </c>
      <c r="F669" s="585" t="s">
        <v>20</v>
      </c>
      <c r="G669" s="581"/>
      <c r="H669" s="570"/>
      <c r="I669" s="575"/>
      <c r="J669" s="575"/>
      <c r="K669" s="581"/>
      <c r="L669" s="570"/>
      <c r="M669" s="575"/>
      <c r="N669" s="572"/>
      <c r="O669" s="648">
        <v>5.0000000000000001E-3</v>
      </c>
      <c r="P669" s="573"/>
      <c r="Q669" s="573">
        <v>5.0000000000000001E-3</v>
      </c>
    </row>
    <row r="670" spans="1:17" ht="15.75" customHeight="1" x14ac:dyDescent="0.25">
      <c r="A670" s="128">
        <v>3053</v>
      </c>
      <c r="B670" s="137" t="s">
        <v>374</v>
      </c>
      <c r="C670" s="595" t="s">
        <v>9</v>
      </c>
      <c r="D670" s="569" t="s">
        <v>399</v>
      </c>
      <c r="E670" s="558" t="s">
        <v>19</v>
      </c>
      <c r="F670" s="559" t="s">
        <v>20</v>
      </c>
      <c r="G670" s="570">
        <v>5.0000000000000001E-3</v>
      </c>
      <c r="H670" s="570">
        <v>0.17499999999999999</v>
      </c>
      <c r="I670" s="571">
        <v>7.4999999999999997E-2</v>
      </c>
      <c r="J670" s="571">
        <v>1.4999999999999999E-2</v>
      </c>
      <c r="K670" s="571">
        <v>3.5000000000000003E-2</v>
      </c>
      <c r="L670" s="570">
        <v>1.4999999999999999E-2</v>
      </c>
      <c r="M670" s="571">
        <v>3.5000000000000003E-2</v>
      </c>
      <c r="N670" s="572">
        <v>5.0000000000000001E-3</v>
      </c>
      <c r="O670" s="648">
        <v>1.4999999999999999E-2</v>
      </c>
      <c r="P670" s="567">
        <v>5.0000000000000001E-3</v>
      </c>
      <c r="Q670" s="567">
        <v>5.0000000000000001E-3</v>
      </c>
    </row>
    <row r="671" spans="1:17" ht="15.75" customHeight="1" x14ac:dyDescent="0.25">
      <c r="A671" s="128">
        <v>5059</v>
      </c>
      <c r="B671" s="129" t="s">
        <v>376</v>
      </c>
      <c r="C671" s="595" t="s">
        <v>9</v>
      </c>
      <c r="D671" s="569" t="s">
        <v>399</v>
      </c>
      <c r="E671" s="558" t="s">
        <v>19</v>
      </c>
      <c r="F671" s="559" t="s">
        <v>20</v>
      </c>
      <c r="G671" s="570">
        <v>1.4999999999999999E-2</v>
      </c>
      <c r="H671" s="570">
        <v>5.0000000000000001E-3</v>
      </c>
      <c r="I671" s="571">
        <v>3.5000000000000003E-2</v>
      </c>
      <c r="J671" s="571">
        <v>1.4999999999999999E-2</v>
      </c>
      <c r="K671" s="570">
        <v>3.5000000000000003E-2</v>
      </c>
      <c r="L671" s="570">
        <v>3.5000000000000003E-2</v>
      </c>
      <c r="M671" s="571">
        <v>3.5000000000000003E-2</v>
      </c>
      <c r="N671" s="572">
        <v>3.5000000000000003E-2</v>
      </c>
      <c r="O671" s="651">
        <v>1.4999999999999999E-2</v>
      </c>
      <c r="P671" s="611">
        <v>5.0000000000000001E-3</v>
      </c>
      <c r="Q671" s="651">
        <v>5.0000000000000001E-3</v>
      </c>
    </row>
    <row r="672" spans="1:17" ht="15.75" customHeight="1" x14ac:dyDescent="0.25">
      <c r="A672" s="134">
        <v>8057</v>
      </c>
      <c r="B672" s="135" t="s">
        <v>379</v>
      </c>
      <c r="C672" s="595" t="s">
        <v>9</v>
      </c>
      <c r="D672" s="569" t="s">
        <v>399</v>
      </c>
      <c r="E672" s="558" t="s">
        <v>19</v>
      </c>
      <c r="F672" s="559" t="s">
        <v>20</v>
      </c>
      <c r="G672" s="570">
        <v>1.4999999999999999E-2</v>
      </c>
      <c r="H672" s="571">
        <v>3.5000000000000003E-2</v>
      </c>
      <c r="I672" s="571">
        <v>7.4999999999999997E-2</v>
      </c>
      <c r="J672" s="571">
        <v>3.5000000000000003E-2</v>
      </c>
      <c r="K672" s="570">
        <v>1.4999999999999999E-2</v>
      </c>
      <c r="L672" s="570">
        <v>1.4999999999999999E-2</v>
      </c>
      <c r="M672" s="571">
        <v>5.0000000000000001E-3</v>
      </c>
      <c r="N672" s="572">
        <v>3.5000000000000003E-2</v>
      </c>
      <c r="O672" s="651">
        <v>3.5000000000000003E-2</v>
      </c>
      <c r="P672" s="611">
        <v>1.4999999999999999E-2</v>
      </c>
      <c r="Q672" s="579">
        <v>1.4999999999999999E-2</v>
      </c>
    </row>
    <row r="673" spans="1:17" ht="15.75" customHeight="1" x14ac:dyDescent="0.25">
      <c r="A673" s="128">
        <v>10050</v>
      </c>
      <c r="B673" s="141" t="s">
        <v>304</v>
      </c>
      <c r="C673" s="595" t="s">
        <v>17</v>
      </c>
      <c r="D673" s="569" t="s">
        <v>399</v>
      </c>
      <c r="E673" s="584" t="s">
        <v>19</v>
      </c>
      <c r="F673" s="585" t="s">
        <v>20</v>
      </c>
      <c r="G673" s="581"/>
      <c r="H673" s="581"/>
      <c r="I673" s="571"/>
      <c r="J673" s="575"/>
      <c r="K673" s="581"/>
      <c r="L673" s="581"/>
      <c r="M673" s="575"/>
      <c r="N673" s="572">
        <v>5.0000000000000001E-3</v>
      </c>
      <c r="O673" s="652"/>
      <c r="P673" s="579">
        <v>5.0000000000000001E-3</v>
      </c>
      <c r="Q673" s="582">
        <v>5.0000000000000001E-3</v>
      </c>
    </row>
    <row r="674" spans="1:17" ht="15.75" customHeight="1" x14ac:dyDescent="0.25">
      <c r="A674" s="128">
        <v>10052</v>
      </c>
      <c r="B674" s="141" t="s">
        <v>304</v>
      </c>
      <c r="C674" s="595" t="s">
        <v>17</v>
      </c>
      <c r="D674" s="569" t="s">
        <v>400</v>
      </c>
      <c r="E674" s="558">
        <v>4</v>
      </c>
      <c r="F674" s="559" t="s">
        <v>21</v>
      </c>
      <c r="G674" s="581"/>
      <c r="H674" s="581"/>
      <c r="I674" s="575"/>
      <c r="J674" s="575"/>
      <c r="K674" s="581"/>
      <c r="L674" s="581"/>
      <c r="M674" s="571">
        <v>5.0000000000000001E-3</v>
      </c>
      <c r="N674" s="572">
        <v>5.0000000000000001E-3</v>
      </c>
      <c r="O674" s="652">
        <v>5.0000000000000001E-3</v>
      </c>
      <c r="P674" s="579">
        <v>5.0000000000000001E-3</v>
      </c>
      <c r="Q674" s="582">
        <v>5.0000000000000001E-3</v>
      </c>
    </row>
    <row r="675" spans="1:17" ht="15.75" customHeight="1" x14ac:dyDescent="0.25">
      <c r="A675" s="128">
        <v>4061</v>
      </c>
      <c r="B675" s="140" t="s">
        <v>375</v>
      </c>
      <c r="C675" s="595" t="s">
        <v>11</v>
      </c>
      <c r="D675" s="569" t="s">
        <v>174</v>
      </c>
      <c r="E675" s="558">
        <v>7</v>
      </c>
      <c r="F675" s="559" t="s">
        <v>36</v>
      </c>
      <c r="G675" s="570">
        <v>1E-4</v>
      </c>
      <c r="H675" s="581"/>
      <c r="I675" s="575"/>
      <c r="J675" s="575"/>
      <c r="K675" s="581"/>
      <c r="L675" s="581"/>
      <c r="M675" s="575"/>
      <c r="N675" s="572"/>
      <c r="O675" s="648"/>
      <c r="P675" s="567"/>
      <c r="Q675" s="567"/>
    </row>
    <row r="676" spans="1:17" ht="15.75" customHeight="1" x14ac:dyDescent="0.25">
      <c r="A676" s="128">
        <v>10053</v>
      </c>
      <c r="B676" s="141" t="s">
        <v>304</v>
      </c>
      <c r="C676" s="595" t="s">
        <v>17</v>
      </c>
      <c r="D676" s="583" t="s">
        <v>174</v>
      </c>
      <c r="E676" s="558">
        <v>7</v>
      </c>
      <c r="F676" s="559" t="s">
        <v>36</v>
      </c>
      <c r="G676" s="570">
        <v>1E-4</v>
      </c>
      <c r="H676" s="570">
        <v>5.0000000000000001E-3</v>
      </c>
      <c r="I676" s="571">
        <v>1E-4</v>
      </c>
      <c r="J676" s="571">
        <v>5.0000000000000001E-3</v>
      </c>
      <c r="K676" s="570">
        <v>1.4999999999999999E-2</v>
      </c>
      <c r="L676" s="570">
        <v>5.0000000000000001E-3</v>
      </c>
      <c r="M676" s="571">
        <v>5.0000000000000001E-3</v>
      </c>
      <c r="N676" s="572">
        <v>5.0000000000000001E-3</v>
      </c>
      <c r="O676" s="652"/>
      <c r="P676" s="579">
        <v>5.0000000000000001E-3</v>
      </c>
      <c r="Q676" s="582"/>
    </row>
    <row r="677" spans="1:17" ht="15.75" customHeight="1" x14ac:dyDescent="0.25">
      <c r="A677" s="128">
        <v>1074</v>
      </c>
      <c r="B677" s="139" t="s">
        <v>372</v>
      </c>
      <c r="C677" s="564" t="s">
        <v>11</v>
      </c>
      <c r="D677" s="569" t="s">
        <v>107</v>
      </c>
      <c r="E677" s="558">
        <v>2</v>
      </c>
      <c r="F677" s="559" t="s">
        <v>13</v>
      </c>
      <c r="G677" s="571">
        <v>1E-4</v>
      </c>
      <c r="H677" s="571">
        <v>1.4999999999999999E-2</v>
      </c>
      <c r="I677" s="571">
        <v>1.4999999999999999E-2</v>
      </c>
      <c r="J677" s="571">
        <v>3.5000000000000003E-2</v>
      </c>
      <c r="K677" s="571">
        <v>1.4999999999999999E-2</v>
      </c>
      <c r="L677" s="571">
        <v>5.0000000000000001E-3</v>
      </c>
      <c r="M677" s="571">
        <v>1.4999999999999999E-2</v>
      </c>
      <c r="N677" s="572">
        <v>5.0000000000000001E-3</v>
      </c>
      <c r="O677" s="668">
        <v>5.0000000000000001E-3</v>
      </c>
      <c r="P677" s="622">
        <v>3.5000000000000003E-2</v>
      </c>
      <c r="Q677" s="563">
        <v>1.4999999999999999E-2</v>
      </c>
    </row>
    <row r="678" spans="1:17" ht="15.75" customHeight="1" x14ac:dyDescent="0.2">
      <c r="A678" s="128">
        <v>2068</v>
      </c>
      <c r="B678" s="136" t="s">
        <v>373</v>
      </c>
      <c r="C678" s="564" t="s">
        <v>17</v>
      </c>
      <c r="D678" s="564" t="s">
        <v>107</v>
      </c>
      <c r="E678" s="565">
        <v>2</v>
      </c>
      <c r="F678" s="564" t="s">
        <v>13</v>
      </c>
      <c r="G678" s="563">
        <v>5.0000000000000001E-3</v>
      </c>
      <c r="H678" s="563">
        <v>5.0000000000000001E-3</v>
      </c>
      <c r="I678" s="563">
        <v>5.0000000000000001E-3</v>
      </c>
      <c r="J678" s="563">
        <v>5.0000000000000001E-3</v>
      </c>
      <c r="K678" s="563">
        <v>5.0000000000000001E-3</v>
      </c>
      <c r="L678" s="563">
        <v>7.4999999999999997E-2</v>
      </c>
      <c r="M678" s="563">
        <v>5.0000000000000001E-3</v>
      </c>
      <c r="N678" s="563">
        <v>1.4999999999999999E-2</v>
      </c>
      <c r="O678" s="650">
        <v>5.0000000000000001E-3</v>
      </c>
      <c r="P678" s="563">
        <v>3.5000000000000003E-2</v>
      </c>
      <c r="Q678" s="567">
        <v>3.5000000000000003E-2</v>
      </c>
    </row>
    <row r="679" spans="1:17" ht="15.75" customHeight="1" x14ac:dyDescent="0.25">
      <c r="A679" s="128">
        <v>3054</v>
      </c>
      <c r="B679" s="137" t="s">
        <v>374</v>
      </c>
      <c r="C679" s="595" t="s">
        <v>9</v>
      </c>
      <c r="D679" s="569" t="s">
        <v>107</v>
      </c>
      <c r="E679" s="558">
        <v>2</v>
      </c>
      <c r="F679" s="559" t="s">
        <v>13</v>
      </c>
      <c r="G679" s="570">
        <v>3.5000000000000003E-2</v>
      </c>
      <c r="H679" s="570">
        <v>1.4999999999999999E-2</v>
      </c>
      <c r="I679" s="571">
        <v>3.5000000000000003E-2</v>
      </c>
      <c r="J679" s="571">
        <v>1.4999999999999999E-2</v>
      </c>
      <c r="K679" s="570">
        <v>7.4999999999999997E-2</v>
      </c>
      <c r="L679" s="570">
        <v>3.5000000000000003E-2</v>
      </c>
      <c r="M679" s="571">
        <v>7.4999999999999997E-2</v>
      </c>
      <c r="N679" s="572">
        <v>0.17499999999999999</v>
      </c>
      <c r="O679" s="648">
        <v>0.17499999999999999</v>
      </c>
      <c r="P679" s="567">
        <v>1.4999999999999999E-2</v>
      </c>
      <c r="Q679" s="567">
        <v>7.4999999999999997E-2</v>
      </c>
    </row>
    <row r="680" spans="1:17" ht="15.75" customHeight="1" x14ac:dyDescent="0.25">
      <c r="A680" s="128">
        <v>4062</v>
      </c>
      <c r="B680" s="140" t="s">
        <v>375</v>
      </c>
      <c r="C680" s="595" t="s">
        <v>11</v>
      </c>
      <c r="D680" s="583" t="s">
        <v>107</v>
      </c>
      <c r="E680" s="558">
        <v>2</v>
      </c>
      <c r="F680" s="559" t="s">
        <v>13</v>
      </c>
      <c r="G680" s="570">
        <v>1E-4</v>
      </c>
      <c r="H680" s="570">
        <v>1E-4</v>
      </c>
      <c r="I680" s="571">
        <v>5.0000000000000001E-3</v>
      </c>
      <c r="J680" s="571">
        <v>1E-4</v>
      </c>
      <c r="K680" s="570">
        <v>5.0000000000000001E-3</v>
      </c>
      <c r="L680" s="570">
        <v>3.5000000000000003E-2</v>
      </c>
      <c r="M680" s="571">
        <v>1.4999999999999999E-2</v>
      </c>
      <c r="N680" s="572">
        <v>5.0000000000000001E-3</v>
      </c>
      <c r="O680" s="648">
        <v>5.0000000000000001E-3</v>
      </c>
      <c r="P680" s="567">
        <v>5.0000000000000001E-3</v>
      </c>
      <c r="Q680" s="567">
        <v>1.4999999999999999E-2</v>
      </c>
    </row>
    <row r="681" spans="1:17" ht="15.75" customHeight="1" x14ac:dyDescent="0.25">
      <c r="A681" s="128">
        <v>5060</v>
      </c>
      <c r="B681" s="129" t="s">
        <v>376</v>
      </c>
      <c r="C681" s="595" t="s">
        <v>9</v>
      </c>
      <c r="D681" s="569" t="s">
        <v>107</v>
      </c>
      <c r="E681" s="558">
        <v>2</v>
      </c>
      <c r="F681" s="559" t="s">
        <v>13</v>
      </c>
      <c r="G681" s="570">
        <v>1.4999999999999999E-2</v>
      </c>
      <c r="H681" s="570">
        <v>1.4999999999999999E-2</v>
      </c>
      <c r="I681" s="571">
        <v>1.4999999999999999E-2</v>
      </c>
      <c r="J681" s="571">
        <v>3.5000000000000003E-2</v>
      </c>
      <c r="K681" s="570">
        <v>7.4999999999999997E-2</v>
      </c>
      <c r="L681" s="570">
        <v>3.5000000000000003E-2</v>
      </c>
      <c r="M681" s="571">
        <v>7.4999999999999997E-2</v>
      </c>
      <c r="N681" s="572">
        <v>3.5000000000000003E-2</v>
      </c>
      <c r="O681" s="651">
        <v>3.5000000000000003E-2</v>
      </c>
      <c r="P681" s="611">
        <v>3.5000000000000003E-2</v>
      </c>
      <c r="Q681" s="579">
        <v>3.5000000000000003E-2</v>
      </c>
    </row>
    <row r="682" spans="1:17" ht="15.75" customHeight="1" x14ac:dyDescent="0.25">
      <c r="A682" s="128">
        <v>6063</v>
      </c>
      <c r="B682" s="131" t="s">
        <v>377</v>
      </c>
      <c r="C682" s="595" t="s">
        <v>17</v>
      </c>
      <c r="D682" s="569" t="s">
        <v>107</v>
      </c>
      <c r="E682" s="558">
        <v>2</v>
      </c>
      <c r="F682" s="559" t="s">
        <v>13</v>
      </c>
      <c r="G682" s="570">
        <v>3.5000000000000003E-2</v>
      </c>
      <c r="H682" s="570">
        <v>3.5000000000000003E-2</v>
      </c>
      <c r="I682" s="571">
        <v>3.5000000000000003E-2</v>
      </c>
      <c r="J682" s="571">
        <v>3.5000000000000003E-2</v>
      </c>
      <c r="K682" s="570">
        <v>7.4999999999999997E-2</v>
      </c>
      <c r="L682" s="570">
        <v>7.4999999999999997E-2</v>
      </c>
      <c r="M682" s="571">
        <v>7.4999999999999997E-2</v>
      </c>
      <c r="N682" s="572">
        <v>0.17499999999999999</v>
      </c>
      <c r="O682" s="652">
        <v>0.17499999999999999</v>
      </c>
      <c r="P682" s="611">
        <v>0.17499999999999999</v>
      </c>
      <c r="Q682" s="582">
        <v>7.4999999999999997E-2</v>
      </c>
    </row>
    <row r="683" spans="1:17" ht="15.75" customHeight="1" x14ac:dyDescent="0.25">
      <c r="A683" s="132">
        <v>7058</v>
      </c>
      <c r="B683" s="133" t="s">
        <v>378</v>
      </c>
      <c r="C683" s="595" t="s">
        <v>11</v>
      </c>
      <c r="D683" s="583" t="s">
        <v>107</v>
      </c>
      <c r="E683" s="584">
        <v>2</v>
      </c>
      <c r="F683" s="585" t="s">
        <v>13</v>
      </c>
      <c r="G683" s="581"/>
      <c r="H683" s="581"/>
      <c r="I683" s="571">
        <v>5.0000000000000001E-3</v>
      </c>
      <c r="J683" s="571">
        <v>5.0000000000000001E-3</v>
      </c>
      <c r="K683" s="570">
        <v>1.4999999999999999E-2</v>
      </c>
      <c r="L683" s="570">
        <v>1.4999999999999999E-2</v>
      </c>
      <c r="M683" s="571">
        <v>1.4999999999999999E-2</v>
      </c>
      <c r="N683" s="572">
        <v>1.4999999999999999E-2</v>
      </c>
      <c r="O683" s="652">
        <v>1.4999999999999999E-2</v>
      </c>
      <c r="P683" s="611">
        <v>1.4999999999999999E-2</v>
      </c>
      <c r="Q683" s="611">
        <v>5.0000000000000001E-3</v>
      </c>
    </row>
    <row r="684" spans="1:17" ht="15.75" customHeight="1" x14ac:dyDescent="0.25">
      <c r="A684" s="134">
        <v>8058</v>
      </c>
      <c r="B684" s="135" t="s">
        <v>379</v>
      </c>
      <c r="C684" s="595" t="s">
        <v>9</v>
      </c>
      <c r="D684" s="569" t="s">
        <v>107</v>
      </c>
      <c r="E684" s="558">
        <v>2</v>
      </c>
      <c r="F684" s="559" t="s">
        <v>13</v>
      </c>
      <c r="G684" s="570">
        <v>1E-4</v>
      </c>
      <c r="H684" s="570">
        <v>5.0000000000000001E-3</v>
      </c>
      <c r="I684" s="571">
        <v>5.0000000000000001E-3</v>
      </c>
      <c r="J684" s="571">
        <v>3.5000000000000003E-2</v>
      </c>
      <c r="K684" s="570">
        <v>3.5000000000000003E-2</v>
      </c>
      <c r="L684" s="570">
        <v>5.0000000000000001E-3</v>
      </c>
      <c r="M684" s="571">
        <v>5.0000000000000001E-3</v>
      </c>
      <c r="N684" s="572">
        <v>1.4999999999999999E-2</v>
      </c>
      <c r="O684" s="672">
        <v>5.0000000000000001E-3</v>
      </c>
      <c r="P684" s="611">
        <v>1.4999999999999999E-2</v>
      </c>
      <c r="Q684" s="579">
        <v>1.4999999999999999E-2</v>
      </c>
    </row>
    <row r="685" spans="1:17" ht="15.75" customHeight="1" x14ac:dyDescent="0.25">
      <c r="A685" s="128">
        <v>9063</v>
      </c>
      <c r="B685" s="138" t="s">
        <v>380</v>
      </c>
      <c r="C685" s="595" t="s">
        <v>17</v>
      </c>
      <c r="D685" s="569" t="s">
        <v>107</v>
      </c>
      <c r="E685" s="558">
        <v>2</v>
      </c>
      <c r="F685" s="559" t="s">
        <v>13</v>
      </c>
      <c r="G685" s="570">
        <v>1E-4</v>
      </c>
      <c r="H685" s="581"/>
      <c r="I685" s="575"/>
      <c r="J685" s="575"/>
      <c r="K685" s="570">
        <v>5.0000000000000001E-3</v>
      </c>
      <c r="L685" s="570">
        <v>5.0000000000000001E-3</v>
      </c>
      <c r="M685" s="571">
        <v>5.0000000000000001E-3</v>
      </c>
      <c r="N685" s="572">
        <v>5.0000000000000001E-3</v>
      </c>
      <c r="O685" s="650">
        <v>5.0000000000000001E-3</v>
      </c>
      <c r="P685" s="623">
        <v>5.0000000000000001E-3</v>
      </c>
      <c r="Q685" s="563">
        <v>5.0000000000000001E-3</v>
      </c>
    </row>
    <row r="686" spans="1:17" ht="15.75" customHeight="1" x14ac:dyDescent="0.25">
      <c r="A686" s="128">
        <v>10054</v>
      </c>
      <c r="B686" s="141" t="s">
        <v>304</v>
      </c>
      <c r="C686" s="595" t="s">
        <v>17</v>
      </c>
      <c r="D686" s="569" t="s">
        <v>107</v>
      </c>
      <c r="E686" s="558">
        <v>2</v>
      </c>
      <c r="F686" s="559" t="s">
        <v>13</v>
      </c>
      <c r="G686" s="570">
        <v>1E-4</v>
      </c>
      <c r="H686" s="570">
        <v>1E-4</v>
      </c>
      <c r="I686" s="571">
        <v>5.0000000000000001E-3</v>
      </c>
      <c r="J686" s="571">
        <v>5.0000000000000001E-3</v>
      </c>
      <c r="K686" s="570">
        <v>1.4999999999999999E-2</v>
      </c>
      <c r="L686" s="570">
        <v>1.4999999999999999E-2</v>
      </c>
      <c r="M686" s="571">
        <v>5.0000000000000001E-3</v>
      </c>
      <c r="N686" s="572">
        <v>1.4999999999999999E-2</v>
      </c>
      <c r="O686" s="652">
        <v>3.5000000000000003E-2</v>
      </c>
      <c r="P686" s="579">
        <v>3.5000000000000003E-2</v>
      </c>
      <c r="Q686" s="582">
        <v>1.4999999999999999E-2</v>
      </c>
    </row>
    <row r="687" spans="1:17" ht="15.75" customHeight="1" x14ac:dyDescent="0.25">
      <c r="A687" s="128">
        <v>12035</v>
      </c>
      <c r="B687" s="142" t="s">
        <v>221</v>
      </c>
      <c r="C687" s="595" t="s">
        <v>222</v>
      </c>
      <c r="D687" s="569" t="s">
        <v>107</v>
      </c>
      <c r="E687" s="558">
        <v>2</v>
      </c>
      <c r="F687" s="559" t="s">
        <v>13</v>
      </c>
      <c r="G687" s="595"/>
      <c r="H687" s="595"/>
      <c r="I687" s="604"/>
      <c r="J687" s="604"/>
      <c r="K687" s="576"/>
      <c r="L687" s="595"/>
      <c r="M687" s="570">
        <v>5.0000000000000001E-3</v>
      </c>
      <c r="N687" s="582">
        <v>1.4999999999999999E-2</v>
      </c>
      <c r="O687" s="653">
        <v>5.0000000000000001E-3</v>
      </c>
      <c r="P687" s="605">
        <v>5.0000000000000001E-3</v>
      </c>
      <c r="Q687" s="605">
        <v>5.0000000000000001E-3</v>
      </c>
    </row>
    <row r="688" spans="1:17" ht="15.75" customHeight="1" x14ac:dyDescent="0.2">
      <c r="A688" s="128">
        <v>2069</v>
      </c>
      <c r="B688" s="136" t="s">
        <v>373</v>
      </c>
      <c r="C688" s="564" t="s">
        <v>17</v>
      </c>
      <c r="D688" s="564" t="s">
        <v>28</v>
      </c>
      <c r="E688" s="565">
        <v>6</v>
      </c>
      <c r="F688" s="564" t="s">
        <v>13</v>
      </c>
      <c r="G688" s="563">
        <v>7.4999999999999997E-2</v>
      </c>
      <c r="H688" s="563">
        <v>7.4999999999999997E-2</v>
      </c>
      <c r="I688" s="563">
        <v>3.5000000000000003E-2</v>
      </c>
      <c r="J688" s="563">
        <v>3.5000000000000003E-2</v>
      </c>
      <c r="K688" s="563">
        <v>7.4999999999999997E-2</v>
      </c>
      <c r="L688" s="563">
        <v>7.4999999999999997E-2</v>
      </c>
      <c r="M688" s="563">
        <v>7.4999999999999997E-2</v>
      </c>
      <c r="N688" s="563">
        <v>7.4999999999999997E-2</v>
      </c>
      <c r="O688" s="650">
        <v>0.17499999999999999</v>
      </c>
      <c r="P688" s="563">
        <v>7.4999999999999997E-2</v>
      </c>
      <c r="Q688" s="563">
        <v>7.4999999999999997E-2</v>
      </c>
    </row>
    <row r="689" spans="1:17" ht="15.75" customHeight="1" x14ac:dyDescent="0.25">
      <c r="A689" s="128">
        <v>3055</v>
      </c>
      <c r="B689" s="137" t="s">
        <v>374</v>
      </c>
      <c r="C689" s="595" t="s">
        <v>9</v>
      </c>
      <c r="D689" s="569" t="s">
        <v>28</v>
      </c>
      <c r="E689" s="558">
        <v>6</v>
      </c>
      <c r="F689" s="559" t="s">
        <v>13</v>
      </c>
      <c r="G689" s="570">
        <v>7.4999999999999997E-2</v>
      </c>
      <c r="H689" s="570">
        <v>0.17499999999999999</v>
      </c>
      <c r="I689" s="571">
        <v>7.4999999999999997E-2</v>
      </c>
      <c r="J689" s="571">
        <v>7.4999999999999997E-2</v>
      </c>
      <c r="K689" s="570">
        <v>0.17499999999999999</v>
      </c>
      <c r="L689" s="570">
        <v>7.4999999999999997E-2</v>
      </c>
      <c r="M689" s="571">
        <v>0.17499999999999999</v>
      </c>
      <c r="N689" s="572">
        <v>0.17499999999999999</v>
      </c>
      <c r="O689" s="648">
        <v>0.17499999999999999</v>
      </c>
      <c r="P689" s="567">
        <v>7.4999999999999997E-2</v>
      </c>
      <c r="Q689" s="567">
        <v>0.17499999999999999</v>
      </c>
    </row>
    <row r="690" spans="1:17" ht="15.75" customHeight="1" x14ac:dyDescent="0.25">
      <c r="A690" s="128">
        <v>5061</v>
      </c>
      <c r="B690" s="129" t="s">
        <v>376</v>
      </c>
      <c r="C690" s="595" t="s">
        <v>9</v>
      </c>
      <c r="D690" s="569" t="s">
        <v>28</v>
      </c>
      <c r="E690" s="558">
        <v>6</v>
      </c>
      <c r="F690" s="559" t="s">
        <v>13</v>
      </c>
      <c r="G690" s="570">
        <v>7.4999999999999997E-2</v>
      </c>
      <c r="H690" s="570">
        <v>7.4999999999999997E-2</v>
      </c>
      <c r="I690" s="571">
        <v>3.5000000000000003E-2</v>
      </c>
      <c r="J690" s="571">
        <v>3.5000000000000003E-2</v>
      </c>
      <c r="K690" s="570">
        <v>7.4999999999999997E-2</v>
      </c>
      <c r="L690" s="570">
        <v>7.4999999999999997E-2</v>
      </c>
      <c r="M690" s="571">
        <v>7.4999999999999997E-2</v>
      </c>
      <c r="N690" s="572">
        <v>7.4999999999999997E-2</v>
      </c>
      <c r="O690" s="651">
        <v>7.4999999999999997E-2</v>
      </c>
      <c r="P690" s="611">
        <v>3.5000000000000003E-2</v>
      </c>
      <c r="Q690" s="579">
        <v>7.4999999999999997E-2</v>
      </c>
    </row>
    <row r="691" spans="1:17" ht="15.75" customHeight="1" x14ac:dyDescent="0.25">
      <c r="A691" s="128">
        <v>6064</v>
      </c>
      <c r="B691" s="131" t="s">
        <v>377</v>
      </c>
      <c r="C691" s="595" t="s">
        <v>17</v>
      </c>
      <c r="D691" s="569" t="s">
        <v>28</v>
      </c>
      <c r="E691" s="558">
        <v>6</v>
      </c>
      <c r="F691" s="559" t="s">
        <v>13</v>
      </c>
      <c r="G691" s="570">
        <v>7.4999999999999997E-2</v>
      </c>
      <c r="H691" s="570">
        <v>7.4999999999999997E-2</v>
      </c>
      <c r="I691" s="571">
        <v>7.4999999999999997E-2</v>
      </c>
      <c r="J691" s="571">
        <v>7.4999999999999997E-2</v>
      </c>
      <c r="K691" s="570">
        <v>0.17499999999999999</v>
      </c>
      <c r="L691" s="570">
        <v>7.4999999999999997E-2</v>
      </c>
      <c r="M691" s="571">
        <v>0.17499999999999999</v>
      </c>
      <c r="N691" s="572">
        <v>7.4999999999999997E-2</v>
      </c>
      <c r="O691" s="652">
        <v>0.17499999999999999</v>
      </c>
      <c r="P691" s="611">
        <v>7.4999999999999997E-2</v>
      </c>
      <c r="Q691" s="582">
        <v>0.17499999999999999</v>
      </c>
    </row>
    <row r="692" spans="1:17" ht="15.75" customHeight="1" x14ac:dyDescent="0.25">
      <c r="A692" s="134">
        <v>8059</v>
      </c>
      <c r="B692" s="135" t="s">
        <v>379</v>
      </c>
      <c r="C692" s="595" t="s">
        <v>9</v>
      </c>
      <c r="D692" s="569" t="s">
        <v>28</v>
      </c>
      <c r="E692" s="558">
        <v>6</v>
      </c>
      <c r="F692" s="559" t="s">
        <v>13</v>
      </c>
      <c r="G692" s="570">
        <v>0.625</v>
      </c>
      <c r="H692" s="570">
        <v>0.17499999999999999</v>
      </c>
      <c r="I692" s="571">
        <v>0.375</v>
      </c>
      <c r="J692" s="571">
        <v>0.625</v>
      </c>
      <c r="K692" s="570">
        <v>0.375</v>
      </c>
      <c r="L692" s="570">
        <v>0.17499999999999999</v>
      </c>
      <c r="M692" s="571">
        <v>0.625</v>
      </c>
      <c r="N692" s="572">
        <v>0.625</v>
      </c>
      <c r="O692" s="673">
        <v>0.375</v>
      </c>
      <c r="P692" s="611">
        <v>0.375</v>
      </c>
      <c r="Q692" s="572">
        <v>0.625</v>
      </c>
    </row>
    <row r="693" spans="1:17" ht="15.75" customHeight="1" x14ac:dyDescent="0.25">
      <c r="A693" s="128">
        <v>9064</v>
      </c>
      <c r="B693" s="138" t="s">
        <v>380</v>
      </c>
      <c r="C693" s="595" t="s">
        <v>17</v>
      </c>
      <c r="D693" s="569" t="s">
        <v>28</v>
      </c>
      <c r="E693" s="558">
        <v>6</v>
      </c>
      <c r="F693" s="559" t="s">
        <v>13</v>
      </c>
      <c r="G693" s="570">
        <v>3.5000000000000003E-2</v>
      </c>
      <c r="H693" s="570">
        <v>7.4999999999999997E-2</v>
      </c>
      <c r="I693" s="571">
        <v>3.5000000000000003E-2</v>
      </c>
      <c r="J693" s="571">
        <v>3.5000000000000003E-2</v>
      </c>
      <c r="K693" s="570">
        <v>7.4999999999999997E-2</v>
      </c>
      <c r="L693" s="570">
        <v>0.17499999999999999</v>
      </c>
      <c r="M693" s="571">
        <v>3.5000000000000003E-2</v>
      </c>
      <c r="N693" s="572">
        <v>3.5000000000000003E-2</v>
      </c>
      <c r="O693" s="650">
        <v>3.5000000000000003E-2</v>
      </c>
      <c r="P693" s="623">
        <v>3.5000000000000003E-2</v>
      </c>
      <c r="Q693" s="650">
        <v>3.5000000000000003E-2</v>
      </c>
    </row>
    <row r="694" spans="1:17" ht="15.75" customHeight="1" x14ac:dyDescent="0.25">
      <c r="A694" s="128">
        <v>10055</v>
      </c>
      <c r="B694" s="141" t="s">
        <v>304</v>
      </c>
      <c r="C694" s="595" t="s">
        <v>17</v>
      </c>
      <c r="D694" s="569" t="s">
        <v>28</v>
      </c>
      <c r="E694" s="558">
        <v>6</v>
      </c>
      <c r="F694" s="559" t="s">
        <v>13</v>
      </c>
      <c r="G694" s="570">
        <v>7.4999999999999997E-2</v>
      </c>
      <c r="H694" s="570">
        <v>7.4999999999999997E-2</v>
      </c>
      <c r="I694" s="571">
        <v>3.5000000000000003E-2</v>
      </c>
      <c r="J694" s="571">
        <v>7.4999999999999997E-2</v>
      </c>
      <c r="K694" s="570">
        <v>7.4999999999999997E-2</v>
      </c>
      <c r="L694" s="570">
        <v>7.4999999999999997E-2</v>
      </c>
      <c r="M694" s="571">
        <v>7.4999999999999997E-2</v>
      </c>
      <c r="N694" s="572">
        <v>7.4999999999999997E-2</v>
      </c>
      <c r="O694" s="652">
        <v>0.17499999999999999</v>
      </c>
      <c r="P694" s="579">
        <v>0.17499999999999999</v>
      </c>
      <c r="Q694" s="582">
        <v>0.17499999999999999</v>
      </c>
    </row>
    <row r="695" spans="1:17" ht="15.75" customHeight="1" x14ac:dyDescent="0.2">
      <c r="A695" s="128">
        <v>2070</v>
      </c>
      <c r="B695" s="136" t="s">
        <v>373</v>
      </c>
      <c r="C695" s="564" t="s">
        <v>17</v>
      </c>
      <c r="D695" s="564" t="s">
        <v>152</v>
      </c>
      <c r="E695" s="565">
        <v>7</v>
      </c>
      <c r="F695" s="564" t="s">
        <v>21</v>
      </c>
      <c r="G695" s="563">
        <v>3.5000000000000003E-2</v>
      </c>
      <c r="H695" s="563">
        <v>7.4999999999999997E-2</v>
      </c>
      <c r="I695" s="563">
        <v>3.5000000000000003E-2</v>
      </c>
      <c r="J695" s="563">
        <v>3.5000000000000003E-2</v>
      </c>
      <c r="K695" s="563">
        <v>7.4999999999999997E-2</v>
      </c>
      <c r="L695" s="563">
        <v>3.5000000000000003E-2</v>
      </c>
      <c r="M695" s="563">
        <v>3.5000000000000003E-2</v>
      </c>
      <c r="N695" s="563">
        <v>3.5000000000000003E-2</v>
      </c>
      <c r="O695" s="650">
        <v>7.4999999999999997E-2</v>
      </c>
      <c r="P695" s="563">
        <v>3.5000000000000003E-2</v>
      </c>
      <c r="Q695" s="563">
        <v>3.5000000000000003E-2</v>
      </c>
    </row>
    <row r="696" spans="1:17" ht="15.75" customHeight="1" x14ac:dyDescent="0.25">
      <c r="A696" s="128">
        <v>11051</v>
      </c>
      <c r="B696" s="143" t="s">
        <v>306</v>
      </c>
      <c r="C696" s="595" t="s">
        <v>11</v>
      </c>
      <c r="D696" s="581" t="s">
        <v>218</v>
      </c>
      <c r="E696" s="558">
        <v>5</v>
      </c>
      <c r="F696" s="559" t="s">
        <v>15</v>
      </c>
      <c r="G696" s="581"/>
      <c r="H696" s="570">
        <v>1E-4</v>
      </c>
      <c r="I696" s="571">
        <v>5.0000000000000001E-3</v>
      </c>
      <c r="J696" s="575"/>
      <c r="K696" s="581"/>
      <c r="L696" s="581"/>
      <c r="M696" s="575"/>
      <c r="N696" s="572"/>
      <c r="O696" s="648"/>
      <c r="P696" s="573"/>
      <c r="Q696" s="573"/>
    </row>
    <row r="697" spans="1:17" ht="15.75" customHeight="1" x14ac:dyDescent="0.25">
      <c r="A697" s="128">
        <v>1077</v>
      </c>
      <c r="B697" s="139" t="s">
        <v>372</v>
      </c>
      <c r="C697" s="564" t="s">
        <v>11</v>
      </c>
      <c r="D697" s="557" t="s">
        <v>153</v>
      </c>
      <c r="E697" s="558">
        <v>0</v>
      </c>
      <c r="F697" s="559" t="s">
        <v>40</v>
      </c>
      <c r="G697" s="571"/>
      <c r="H697" s="571"/>
      <c r="I697" s="571"/>
      <c r="J697" s="571"/>
      <c r="K697" s="571"/>
      <c r="L697" s="571"/>
      <c r="M697" s="571"/>
      <c r="N697" s="572"/>
      <c r="O697" s="668">
        <v>5.0000000000000001E-3</v>
      </c>
      <c r="P697" s="622"/>
      <c r="Q697" s="563"/>
    </row>
    <row r="698" spans="1:17" ht="15.75" customHeight="1" x14ac:dyDescent="0.25">
      <c r="A698" s="128">
        <v>2071</v>
      </c>
      <c r="B698" s="136" t="s">
        <v>373</v>
      </c>
      <c r="C698" s="564" t="s">
        <v>17</v>
      </c>
      <c r="D698" s="564" t="s">
        <v>153</v>
      </c>
      <c r="E698" s="565">
        <v>0</v>
      </c>
      <c r="F698" s="559" t="s">
        <v>40</v>
      </c>
      <c r="G698" s="563"/>
      <c r="H698" s="563">
        <v>1E-4</v>
      </c>
      <c r="I698" s="563"/>
      <c r="J698" s="563"/>
      <c r="K698" s="563"/>
      <c r="L698" s="563"/>
      <c r="M698" s="563"/>
      <c r="N698" s="563"/>
      <c r="O698" s="650"/>
      <c r="P698" s="563"/>
      <c r="Q698" s="567">
        <v>5.0000000000000001E-3</v>
      </c>
    </row>
    <row r="699" spans="1:17" ht="15.75" customHeight="1" x14ac:dyDescent="0.25">
      <c r="A699" s="128">
        <v>4063</v>
      </c>
      <c r="B699" s="140" t="s">
        <v>375</v>
      </c>
      <c r="C699" s="595" t="s">
        <v>11</v>
      </c>
      <c r="D699" s="569" t="s">
        <v>153</v>
      </c>
      <c r="E699" s="558">
        <v>0</v>
      </c>
      <c r="F699" s="559" t="s">
        <v>40</v>
      </c>
      <c r="G699" s="570">
        <v>1E-4</v>
      </c>
      <c r="H699" s="570">
        <v>5.0000000000000001E-3</v>
      </c>
      <c r="I699" s="571">
        <v>5.0000000000000001E-3</v>
      </c>
      <c r="J699" s="571">
        <v>5.0000000000000001E-3</v>
      </c>
      <c r="K699" s="570">
        <v>5.0000000000000001E-3</v>
      </c>
      <c r="L699" s="570">
        <v>5.0000000000000001E-3</v>
      </c>
      <c r="M699" s="575"/>
      <c r="N699" s="572">
        <v>5.0000000000000001E-3</v>
      </c>
      <c r="O699" s="648">
        <v>5.0000000000000001E-3</v>
      </c>
      <c r="P699" s="567">
        <v>5.0000000000000001E-3</v>
      </c>
      <c r="Q699" s="567">
        <v>5.0000000000000001E-3</v>
      </c>
    </row>
    <row r="700" spans="1:17" ht="15.75" customHeight="1" x14ac:dyDescent="0.25">
      <c r="A700" s="128">
        <v>1078</v>
      </c>
      <c r="B700" s="139" t="s">
        <v>372</v>
      </c>
      <c r="C700" s="564" t="s">
        <v>11</v>
      </c>
      <c r="D700" s="583" t="s">
        <v>108</v>
      </c>
      <c r="E700" s="558">
        <v>2</v>
      </c>
      <c r="F700" s="559" t="s">
        <v>33</v>
      </c>
      <c r="G700" s="571">
        <v>5.0000000000000001E-3</v>
      </c>
      <c r="H700" s="571">
        <v>5.0000000000000001E-3</v>
      </c>
      <c r="I700" s="571">
        <v>5.0000000000000001E-3</v>
      </c>
      <c r="J700" s="571">
        <v>1.4999999999999999E-2</v>
      </c>
      <c r="K700" s="571">
        <v>5.0000000000000001E-3</v>
      </c>
      <c r="L700" s="571">
        <v>5.0000000000000001E-3</v>
      </c>
      <c r="M700" s="571">
        <v>5.0000000000000001E-3</v>
      </c>
      <c r="N700" s="572">
        <v>5.0000000000000001E-3</v>
      </c>
      <c r="O700" s="668">
        <v>1E-4</v>
      </c>
      <c r="P700" s="622">
        <v>5.0000000000000001E-3</v>
      </c>
      <c r="Q700" s="563">
        <v>3.5000000000000003E-2</v>
      </c>
    </row>
    <row r="701" spans="1:17" ht="15.75" customHeight="1" x14ac:dyDescent="0.2">
      <c r="A701" s="128">
        <v>2072</v>
      </c>
      <c r="B701" s="136" t="s">
        <v>373</v>
      </c>
      <c r="C701" s="564" t="s">
        <v>17</v>
      </c>
      <c r="D701" s="564" t="s">
        <v>108</v>
      </c>
      <c r="E701" s="565">
        <v>2</v>
      </c>
      <c r="F701" s="564" t="s">
        <v>33</v>
      </c>
      <c r="G701" s="563">
        <v>5.0000000000000001E-3</v>
      </c>
      <c r="H701" s="563">
        <v>5.0000000000000001E-3</v>
      </c>
      <c r="I701" s="563">
        <v>5.0000000000000001E-3</v>
      </c>
      <c r="J701" s="563">
        <v>5.0000000000000001E-3</v>
      </c>
      <c r="K701" s="563">
        <v>5.0000000000000001E-3</v>
      </c>
      <c r="L701" s="563">
        <v>5.0000000000000001E-3</v>
      </c>
      <c r="M701" s="563">
        <v>5.0000000000000001E-3</v>
      </c>
      <c r="N701" s="563">
        <v>5.0000000000000001E-3</v>
      </c>
      <c r="O701" s="650">
        <v>5.0000000000000001E-3</v>
      </c>
      <c r="P701" s="563">
        <v>5.0000000000000001E-3</v>
      </c>
      <c r="Q701" s="567">
        <v>5.0000000000000001E-3</v>
      </c>
    </row>
    <row r="702" spans="1:17" ht="15.75" customHeight="1" x14ac:dyDescent="0.25">
      <c r="A702" s="128">
        <v>3056</v>
      </c>
      <c r="B702" s="137" t="s">
        <v>374</v>
      </c>
      <c r="C702" s="595" t="s">
        <v>9</v>
      </c>
      <c r="D702" s="583" t="s">
        <v>108</v>
      </c>
      <c r="E702" s="558">
        <v>2</v>
      </c>
      <c r="F702" s="559" t="s">
        <v>33</v>
      </c>
      <c r="G702" s="581"/>
      <c r="H702" s="581"/>
      <c r="I702" s="575"/>
      <c r="J702" s="571">
        <v>1E-4</v>
      </c>
      <c r="K702" s="581"/>
      <c r="L702" s="570">
        <v>5.0000000000000001E-3</v>
      </c>
      <c r="M702" s="571">
        <v>1E-4</v>
      </c>
      <c r="N702" s="572"/>
      <c r="O702" s="648"/>
      <c r="P702" s="567"/>
      <c r="Q702" s="567">
        <v>5.0000000000000001E-3</v>
      </c>
    </row>
    <row r="703" spans="1:17" ht="15.75" customHeight="1" x14ac:dyDescent="0.25">
      <c r="A703" s="128">
        <v>4064</v>
      </c>
      <c r="B703" s="140" t="s">
        <v>375</v>
      </c>
      <c r="C703" s="595" t="s">
        <v>11</v>
      </c>
      <c r="D703" s="615" t="s">
        <v>108</v>
      </c>
      <c r="E703" s="616">
        <v>2</v>
      </c>
      <c r="F703" s="617" t="s">
        <v>33</v>
      </c>
      <c r="G703" s="570">
        <v>1.4999999999999999E-2</v>
      </c>
      <c r="H703" s="570">
        <v>5.0000000000000001E-3</v>
      </c>
      <c r="I703" s="571">
        <v>5.0000000000000001E-3</v>
      </c>
      <c r="J703" s="571">
        <v>5.0000000000000001E-3</v>
      </c>
      <c r="K703" s="570">
        <v>1.4999999999999999E-2</v>
      </c>
      <c r="L703" s="570">
        <v>3.5000000000000003E-2</v>
      </c>
      <c r="M703" s="571">
        <v>5.0000000000000001E-3</v>
      </c>
      <c r="N703" s="572">
        <v>5.0000000000000001E-3</v>
      </c>
      <c r="O703" s="648">
        <v>5.0000000000000001E-3</v>
      </c>
      <c r="P703" s="567">
        <v>5.0000000000000001E-3</v>
      </c>
      <c r="Q703" s="567">
        <v>5.0000000000000001E-3</v>
      </c>
    </row>
    <row r="704" spans="1:17" ht="15.75" customHeight="1" x14ac:dyDescent="0.25">
      <c r="A704" s="128">
        <v>5062</v>
      </c>
      <c r="B704" s="129" t="s">
        <v>376</v>
      </c>
      <c r="C704" s="595" t="s">
        <v>9</v>
      </c>
      <c r="D704" s="569" t="s">
        <v>108</v>
      </c>
      <c r="E704" s="558">
        <v>2</v>
      </c>
      <c r="F704" s="559" t="s">
        <v>33</v>
      </c>
      <c r="G704" s="581"/>
      <c r="H704" s="581"/>
      <c r="I704" s="575"/>
      <c r="J704" s="571">
        <v>5.0000000000000001E-3</v>
      </c>
      <c r="K704" s="570">
        <v>5.0000000000000001E-3</v>
      </c>
      <c r="L704" s="581"/>
      <c r="M704" s="571">
        <v>5.0000000000000001E-3</v>
      </c>
      <c r="N704" s="572"/>
      <c r="O704" s="651"/>
      <c r="P704" s="611"/>
      <c r="Q704" s="579"/>
    </row>
    <row r="705" spans="1:17" ht="15.75" customHeight="1" x14ac:dyDescent="0.25">
      <c r="A705" s="128">
        <v>6065</v>
      </c>
      <c r="B705" s="131" t="s">
        <v>377</v>
      </c>
      <c r="C705" s="595" t="s">
        <v>17</v>
      </c>
      <c r="D705" s="569" t="s">
        <v>108</v>
      </c>
      <c r="E705" s="558">
        <v>2</v>
      </c>
      <c r="F705" s="559" t="s">
        <v>33</v>
      </c>
      <c r="G705" s="570">
        <v>5.0000000000000001E-3</v>
      </c>
      <c r="H705" s="570">
        <v>5.0000000000000001E-3</v>
      </c>
      <c r="I705" s="571">
        <v>5.0000000000000001E-3</v>
      </c>
      <c r="J705" s="571">
        <v>5.0000000000000001E-3</v>
      </c>
      <c r="K705" s="570">
        <v>5.0000000000000001E-3</v>
      </c>
      <c r="L705" s="570">
        <v>5.0000000000000001E-3</v>
      </c>
      <c r="M705" s="571">
        <v>5.0000000000000001E-3</v>
      </c>
      <c r="N705" s="572">
        <v>5.0000000000000001E-3</v>
      </c>
      <c r="O705" s="652">
        <v>5.0000000000000001E-3</v>
      </c>
      <c r="P705" s="611">
        <v>5.0000000000000001E-3</v>
      </c>
      <c r="Q705" s="582">
        <v>5.0000000000000001E-3</v>
      </c>
    </row>
    <row r="706" spans="1:17" ht="15.75" customHeight="1" x14ac:dyDescent="0.25">
      <c r="A706" s="132">
        <v>7059</v>
      </c>
      <c r="B706" s="133" t="s">
        <v>378</v>
      </c>
      <c r="C706" s="595" t="s">
        <v>11</v>
      </c>
      <c r="D706" s="583" t="s">
        <v>108</v>
      </c>
      <c r="E706" s="584">
        <v>2</v>
      </c>
      <c r="F706" s="585" t="s">
        <v>33</v>
      </c>
      <c r="G706" s="570">
        <v>1E-4</v>
      </c>
      <c r="H706" s="570">
        <v>5.0000000000000001E-3</v>
      </c>
      <c r="I706" s="571">
        <v>5.0000000000000001E-3</v>
      </c>
      <c r="J706" s="571">
        <v>5.0000000000000001E-3</v>
      </c>
      <c r="K706" s="570">
        <v>5.0000000000000001E-3</v>
      </c>
      <c r="L706" s="570">
        <v>5.0000000000000001E-3</v>
      </c>
      <c r="M706" s="571">
        <v>5.0000000000000001E-3</v>
      </c>
      <c r="N706" s="572">
        <v>5.0000000000000001E-3</v>
      </c>
      <c r="O706" s="652">
        <v>3.5000000000000003E-2</v>
      </c>
      <c r="P706" s="611">
        <v>5.0000000000000001E-3</v>
      </c>
      <c r="Q706" s="611">
        <v>7.4999999999999997E-2</v>
      </c>
    </row>
    <row r="707" spans="1:17" ht="15.75" customHeight="1" x14ac:dyDescent="0.25">
      <c r="A707" s="134">
        <v>8060</v>
      </c>
      <c r="B707" s="135" t="s">
        <v>379</v>
      </c>
      <c r="C707" s="595" t="s">
        <v>9</v>
      </c>
      <c r="D707" s="569" t="s">
        <v>108</v>
      </c>
      <c r="E707" s="558">
        <v>2</v>
      </c>
      <c r="F707" s="559" t="s">
        <v>33</v>
      </c>
      <c r="G707" s="570">
        <v>1E-4</v>
      </c>
      <c r="H707" s="570">
        <v>1E-4</v>
      </c>
      <c r="I707" s="571">
        <v>5.0000000000000001E-3</v>
      </c>
      <c r="J707" s="571">
        <v>5.0000000000000001E-3</v>
      </c>
      <c r="K707" s="570">
        <v>5.0000000000000001E-3</v>
      </c>
      <c r="L707" s="570">
        <v>5.0000000000000001E-3</v>
      </c>
      <c r="M707" s="571">
        <v>5.0000000000000001E-3</v>
      </c>
      <c r="N707" s="572">
        <v>5.0000000000000001E-3</v>
      </c>
      <c r="O707" s="651">
        <v>5.0000000000000001E-3</v>
      </c>
      <c r="P707" s="611">
        <v>5.0000000000000001E-3</v>
      </c>
      <c r="Q707" s="579">
        <v>5.0000000000000001E-3</v>
      </c>
    </row>
    <row r="708" spans="1:17" ht="15.75" customHeight="1" x14ac:dyDescent="0.25">
      <c r="A708" s="128">
        <v>9065</v>
      </c>
      <c r="B708" s="138" t="s">
        <v>380</v>
      </c>
      <c r="C708" s="595" t="s">
        <v>17</v>
      </c>
      <c r="D708" s="654" t="s">
        <v>108</v>
      </c>
      <c r="E708" s="558">
        <v>2</v>
      </c>
      <c r="F708" s="559" t="s">
        <v>33</v>
      </c>
      <c r="G708" s="570">
        <v>5.0000000000000001E-3</v>
      </c>
      <c r="H708" s="570">
        <v>5.0000000000000001E-3</v>
      </c>
      <c r="I708" s="571">
        <v>5.0000000000000001E-3</v>
      </c>
      <c r="J708" s="571">
        <v>5.0000000000000001E-3</v>
      </c>
      <c r="K708" s="570">
        <v>1.4999999999999999E-2</v>
      </c>
      <c r="L708" s="570">
        <v>5.0000000000000001E-3</v>
      </c>
      <c r="M708" s="571">
        <v>5.0000000000000001E-3</v>
      </c>
      <c r="N708" s="572">
        <v>5.0000000000000001E-3</v>
      </c>
      <c r="O708" s="650">
        <v>5.0000000000000001E-3</v>
      </c>
      <c r="P708" s="623">
        <v>5.0000000000000001E-3</v>
      </c>
      <c r="Q708" s="563">
        <v>5.0000000000000001E-3</v>
      </c>
    </row>
    <row r="709" spans="1:17" ht="15.75" customHeight="1" x14ac:dyDescent="0.25">
      <c r="A709" s="128">
        <v>10056</v>
      </c>
      <c r="B709" s="141" t="s">
        <v>304</v>
      </c>
      <c r="C709" s="595" t="s">
        <v>17</v>
      </c>
      <c r="D709" s="583" t="s">
        <v>108</v>
      </c>
      <c r="E709" s="558">
        <v>2</v>
      </c>
      <c r="F709" s="559" t="s">
        <v>33</v>
      </c>
      <c r="G709" s="570">
        <v>1E-4</v>
      </c>
      <c r="H709" s="570">
        <v>5.0000000000000001E-3</v>
      </c>
      <c r="I709" s="571">
        <v>5.0000000000000001E-3</v>
      </c>
      <c r="J709" s="571">
        <v>5.0000000000000001E-3</v>
      </c>
      <c r="K709" s="570">
        <v>1.4999999999999999E-2</v>
      </c>
      <c r="L709" s="570">
        <v>5.0000000000000001E-3</v>
      </c>
      <c r="M709" s="571">
        <v>5.0000000000000001E-3</v>
      </c>
      <c r="N709" s="572">
        <v>5.0000000000000001E-3</v>
      </c>
      <c r="O709" s="652">
        <v>5.0000000000000001E-3</v>
      </c>
      <c r="P709" s="579">
        <v>5.0000000000000001E-3</v>
      </c>
      <c r="Q709" s="582">
        <v>5.0000000000000001E-3</v>
      </c>
    </row>
    <row r="710" spans="1:17" ht="15.75" customHeight="1" x14ac:dyDescent="0.25">
      <c r="A710" s="128">
        <v>11052</v>
      </c>
      <c r="B710" s="143" t="s">
        <v>306</v>
      </c>
      <c r="C710" s="595" t="s">
        <v>11</v>
      </c>
      <c r="D710" s="595" t="s">
        <v>108</v>
      </c>
      <c r="E710" s="558">
        <v>2</v>
      </c>
      <c r="F710" s="559" t="s">
        <v>33</v>
      </c>
      <c r="G710" s="570">
        <v>0.17499999999999999</v>
      </c>
      <c r="H710" s="570">
        <v>0.17499999999999999</v>
      </c>
      <c r="I710" s="571">
        <v>3.5000000000000003E-2</v>
      </c>
      <c r="J710" s="571">
        <v>7.4999999999999997E-2</v>
      </c>
      <c r="K710" s="570">
        <v>3.5000000000000003E-2</v>
      </c>
      <c r="L710" s="570">
        <v>7.4999999999999997E-2</v>
      </c>
      <c r="M710" s="571">
        <v>1.4999999999999999E-2</v>
      </c>
      <c r="N710" s="572">
        <v>7.4999999999999997E-2</v>
      </c>
      <c r="O710" s="648">
        <v>7.4999999999999997E-2</v>
      </c>
      <c r="P710" s="573">
        <v>3.5000000000000003E-2</v>
      </c>
      <c r="Q710" s="573">
        <v>7.4999999999999997E-2</v>
      </c>
    </row>
    <row r="711" spans="1:17" ht="15.75" customHeight="1" x14ac:dyDescent="0.25">
      <c r="A711" s="128">
        <v>12036</v>
      </c>
      <c r="B711" s="142" t="s">
        <v>221</v>
      </c>
      <c r="C711" s="595" t="s">
        <v>222</v>
      </c>
      <c r="D711" s="627" t="s">
        <v>108</v>
      </c>
      <c r="E711" s="558">
        <v>2</v>
      </c>
      <c r="F711" s="559" t="s">
        <v>33</v>
      </c>
      <c r="G711" s="595"/>
      <c r="H711" s="595"/>
      <c r="I711" s="604"/>
      <c r="J711" s="604"/>
      <c r="K711" s="576"/>
      <c r="L711" s="595"/>
      <c r="M711" s="570"/>
      <c r="N711" s="582"/>
      <c r="O711" s="653"/>
      <c r="P711" s="605"/>
      <c r="Q711" s="605">
        <v>5.0000000000000001E-3</v>
      </c>
    </row>
    <row r="712" spans="1:17" ht="15.75" customHeight="1" x14ac:dyDescent="0.25">
      <c r="A712" s="128">
        <v>1079</v>
      </c>
      <c r="B712" s="139" t="s">
        <v>372</v>
      </c>
      <c r="C712" s="564" t="s">
        <v>11</v>
      </c>
      <c r="D712" s="583" t="s">
        <v>109</v>
      </c>
      <c r="E712" s="558">
        <v>2</v>
      </c>
      <c r="F712" s="617" t="s">
        <v>21</v>
      </c>
      <c r="G712" s="575"/>
      <c r="H712" s="575"/>
      <c r="I712" s="575"/>
      <c r="J712" s="571">
        <v>1E-4</v>
      </c>
      <c r="K712" s="571">
        <v>5.0000000000000001E-3</v>
      </c>
      <c r="L712" s="571">
        <v>5.0000000000000001E-3</v>
      </c>
      <c r="M712" s="571">
        <v>1E-4</v>
      </c>
      <c r="N712" s="572"/>
      <c r="O712" s="669"/>
      <c r="P712" s="622">
        <v>1E-4</v>
      </c>
      <c r="Q712" s="563"/>
    </row>
    <row r="713" spans="1:17" ht="15.75" customHeight="1" x14ac:dyDescent="0.2">
      <c r="A713" s="128">
        <v>2073</v>
      </c>
      <c r="B713" s="136" t="s">
        <v>373</v>
      </c>
      <c r="C713" s="564" t="s">
        <v>17</v>
      </c>
      <c r="D713" s="564" t="s">
        <v>109</v>
      </c>
      <c r="E713" s="565">
        <v>2</v>
      </c>
      <c r="F713" s="556" t="s">
        <v>21</v>
      </c>
      <c r="G713" s="563"/>
      <c r="H713" s="563"/>
      <c r="I713" s="563"/>
      <c r="J713" s="563"/>
      <c r="K713" s="563">
        <v>5.0000000000000001E-3</v>
      </c>
      <c r="L713" s="563"/>
      <c r="M713" s="563"/>
      <c r="N713" s="563"/>
      <c r="O713" s="650"/>
      <c r="P713" s="563">
        <v>5.0000000000000001E-3</v>
      </c>
      <c r="Q713" s="567"/>
    </row>
    <row r="714" spans="1:17" ht="15.75" customHeight="1" x14ac:dyDescent="0.25">
      <c r="A714">
        <v>4065</v>
      </c>
      <c r="B714" s="82" t="s">
        <v>375</v>
      </c>
      <c r="C714" s="568" t="s">
        <v>11</v>
      </c>
      <c r="D714" s="615" t="s">
        <v>109</v>
      </c>
      <c r="E714" s="616">
        <v>2</v>
      </c>
      <c r="F714" s="617" t="s">
        <v>21</v>
      </c>
      <c r="G714" s="608"/>
      <c r="H714" s="608"/>
      <c r="I714" s="618"/>
      <c r="J714" s="618"/>
      <c r="K714" s="608"/>
      <c r="L714" s="608"/>
      <c r="M714" s="618"/>
      <c r="N714" s="598">
        <v>5.0000000000000001E-3</v>
      </c>
      <c r="O714" s="625">
        <v>1E-4</v>
      </c>
      <c r="P714" s="626"/>
      <c r="Q714" s="626"/>
    </row>
    <row r="715" spans="1:17" ht="15.75" customHeight="1" x14ac:dyDescent="0.25">
      <c r="A715" s="145">
        <v>6066</v>
      </c>
      <c r="B715" s="115" t="s">
        <v>377</v>
      </c>
      <c r="C715" s="595" t="s">
        <v>17</v>
      </c>
      <c r="D715" s="569" t="s">
        <v>109</v>
      </c>
      <c r="E715" s="558">
        <v>2</v>
      </c>
      <c r="F715" s="559" t="s">
        <v>21</v>
      </c>
      <c r="G715" s="581"/>
      <c r="H715" s="581"/>
      <c r="I715" s="575"/>
      <c r="J715" s="571">
        <v>5.0000000000000001E-3</v>
      </c>
      <c r="K715" s="581"/>
      <c r="L715" s="581"/>
      <c r="M715" s="575"/>
      <c r="N715" s="572"/>
      <c r="O715" s="582"/>
      <c r="P715" s="611"/>
      <c r="Q715" s="582"/>
    </row>
    <row r="716" spans="1:17" ht="15.75" customHeight="1" x14ac:dyDescent="0.25">
      <c r="A716" s="146">
        <v>7060</v>
      </c>
      <c r="B716" s="116" t="s">
        <v>378</v>
      </c>
      <c r="C716" s="595" t="s">
        <v>11</v>
      </c>
      <c r="D716" s="583" t="s">
        <v>109</v>
      </c>
      <c r="E716" s="584">
        <v>2</v>
      </c>
      <c r="F716" s="585" t="s">
        <v>21</v>
      </c>
      <c r="G716" s="581"/>
      <c r="H716" s="570">
        <v>1E-4</v>
      </c>
      <c r="I716" s="575"/>
      <c r="J716" s="575"/>
      <c r="K716" s="570">
        <v>5.0000000000000001E-3</v>
      </c>
      <c r="L716" s="570">
        <v>5.0000000000000001E-3</v>
      </c>
      <c r="M716" s="571">
        <v>5.0000000000000001E-3</v>
      </c>
      <c r="N716" s="572">
        <v>5.0000000000000001E-3</v>
      </c>
      <c r="O716" s="582"/>
      <c r="P716" s="611"/>
      <c r="Q716" s="611">
        <v>7.4999999999999997E-2</v>
      </c>
    </row>
    <row r="717" spans="1:17" ht="15.75" customHeight="1" x14ac:dyDescent="0.25">
      <c r="A717" s="145">
        <v>12037</v>
      </c>
      <c r="B717" s="73" t="s">
        <v>221</v>
      </c>
      <c r="C717" s="595" t="s">
        <v>222</v>
      </c>
      <c r="D717" s="569" t="s">
        <v>109</v>
      </c>
      <c r="E717" s="558">
        <v>2</v>
      </c>
      <c r="F717" s="585" t="s">
        <v>21</v>
      </c>
      <c r="G717" s="595"/>
      <c r="H717" s="595"/>
      <c r="I717" s="604"/>
      <c r="J717" s="604"/>
      <c r="K717" s="576"/>
      <c r="L717" s="595"/>
      <c r="M717" s="581"/>
      <c r="N717" s="582">
        <v>5.0000000000000001E-3</v>
      </c>
      <c r="O717" s="612"/>
      <c r="P717" s="605"/>
      <c r="Q717" s="564"/>
    </row>
    <row r="718" spans="1:17" ht="15.75" customHeight="1" x14ac:dyDescent="0.25">
      <c r="A718" s="145">
        <v>1080</v>
      </c>
      <c r="B718" s="108" t="s">
        <v>372</v>
      </c>
      <c r="C718" s="564" t="s">
        <v>11</v>
      </c>
      <c r="D718" s="569" t="s">
        <v>110</v>
      </c>
      <c r="E718" s="558">
        <v>0</v>
      </c>
      <c r="F718" s="559" t="s">
        <v>23</v>
      </c>
      <c r="G718" s="575"/>
      <c r="H718" s="575"/>
      <c r="I718" s="575"/>
      <c r="J718" s="571">
        <v>5.0000000000000001E-3</v>
      </c>
      <c r="K718" s="571">
        <v>5.0000000000000001E-3</v>
      </c>
      <c r="L718" s="571">
        <v>5.0000000000000001E-3</v>
      </c>
      <c r="M718" s="571">
        <v>5.0000000000000001E-3</v>
      </c>
      <c r="N718" s="572">
        <v>1.4999999999999999E-2</v>
      </c>
      <c r="O718" s="674">
        <v>1E-4</v>
      </c>
      <c r="P718" s="622">
        <v>5.0000000000000001E-3</v>
      </c>
      <c r="Q718" s="563">
        <v>5.0000000000000001E-3</v>
      </c>
    </row>
    <row r="719" spans="1:17" ht="15.75" customHeight="1" x14ac:dyDescent="0.2">
      <c r="A719" s="145">
        <v>2074</v>
      </c>
      <c r="B719" s="110" t="s">
        <v>373</v>
      </c>
      <c r="C719" s="564" t="s">
        <v>17</v>
      </c>
      <c r="D719" s="564" t="s">
        <v>110</v>
      </c>
      <c r="E719" s="565">
        <v>0</v>
      </c>
      <c r="F719" s="564" t="s">
        <v>23</v>
      </c>
      <c r="G719" s="563"/>
      <c r="H719" s="563"/>
      <c r="I719" s="563"/>
      <c r="J719" s="563"/>
      <c r="K719" s="563"/>
      <c r="L719" s="563">
        <v>5.0000000000000001E-3</v>
      </c>
      <c r="M719" s="563">
        <v>1.4999999999999999E-2</v>
      </c>
      <c r="N719" s="563">
        <v>1.4999999999999999E-2</v>
      </c>
      <c r="O719" s="563">
        <v>5.0000000000000001E-3</v>
      </c>
      <c r="P719" s="563">
        <v>1.4999999999999999E-2</v>
      </c>
      <c r="Q719" s="567"/>
    </row>
    <row r="720" spans="1:17" ht="15.75" customHeight="1" x14ac:dyDescent="0.25">
      <c r="A720" s="145">
        <v>3057</v>
      </c>
      <c r="B720" s="111" t="s">
        <v>374</v>
      </c>
      <c r="C720" s="595" t="s">
        <v>9</v>
      </c>
      <c r="D720" s="569" t="s">
        <v>110</v>
      </c>
      <c r="E720" s="558">
        <v>0</v>
      </c>
      <c r="F720" s="559" t="s">
        <v>23</v>
      </c>
      <c r="G720" s="581"/>
      <c r="H720" s="581"/>
      <c r="I720" s="575"/>
      <c r="J720" s="575"/>
      <c r="K720" s="581"/>
      <c r="L720" s="570">
        <v>1.4999999999999999E-2</v>
      </c>
      <c r="M720" s="575"/>
      <c r="N720" s="572"/>
      <c r="O720" s="573"/>
      <c r="P720" s="567"/>
      <c r="Q720" s="567"/>
    </row>
    <row r="721" spans="1:17" ht="15.75" customHeight="1" x14ac:dyDescent="0.25">
      <c r="A721" s="145">
        <v>4066</v>
      </c>
      <c r="B721" s="112" t="s">
        <v>375</v>
      </c>
      <c r="C721" s="595" t="s">
        <v>11</v>
      </c>
      <c r="D721" s="569" t="s">
        <v>110</v>
      </c>
      <c r="E721" s="558">
        <v>0</v>
      </c>
      <c r="F721" s="559" t="s">
        <v>23</v>
      </c>
      <c r="G721" s="581"/>
      <c r="H721" s="581"/>
      <c r="I721" s="575"/>
      <c r="J721" s="575"/>
      <c r="K721" s="581"/>
      <c r="L721" s="570">
        <v>3.5000000000000003E-2</v>
      </c>
      <c r="M721" s="571">
        <v>5.0000000000000001E-3</v>
      </c>
      <c r="N721" s="572">
        <v>3.5000000000000003E-2</v>
      </c>
      <c r="O721" s="573"/>
      <c r="P721" s="567"/>
      <c r="Q721" s="567"/>
    </row>
    <row r="722" spans="1:17" ht="15.75" customHeight="1" x14ac:dyDescent="0.25">
      <c r="A722" s="146">
        <v>7061</v>
      </c>
      <c r="B722" s="116" t="s">
        <v>378</v>
      </c>
      <c r="C722" s="595" t="s">
        <v>11</v>
      </c>
      <c r="D722" s="583" t="s">
        <v>110</v>
      </c>
      <c r="E722" s="584">
        <v>0</v>
      </c>
      <c r="F722" s="585" t="s">
        <v>23</v>
      </c>
      <c r="G722" s="570">
        <v>1.4999999999999999E-2</v>
      </c>
      <c r="H722" s="570">
        <v>7.4999999999999997E-2</v>
      </c>
      <c r="I722" s="571">
        <v>3.5000000000000003E-2</v>
      </c>
      <c r="J722" s="571">
        <v>3.5000000000000003E-2</v>
      </c>
      <c r="K722" s="570">
        <v>1.4999999999999999E-2</v>
      </c>
      <c r="L722" s="570">
        <v>1.4999999999999999E-2</v>
      </c>
      <c r="M722" s="571">
        <v>5.0000000000000001E-3</v>
      </c>
      <c r="N722" s="572">
        <v>5.0000000000000001E-3</v>
      </c>
      <c r="O722" s="582">
        <v>5.0000000000000001E-3</v>
      </c>
      <c r="P722" s="611">
        <v>5.0000000000000001E-3</v>
      </c>
      <c r="Q722" s="611">
        <v>1.4999999999999999E-2</v>
      </c>
    </row>
    <row r="723" spans="1:17" ht="15.75" customHeight="1" x14ac:dyDescent="0.25">
      <c r="A723" s="147">
        <v>8061</v>
      </c>
      <c r="B723" s="117" t="s">
        <v>379</v>
      </c>
      <c r="C723" s="595" t="s">
        <v>9</v>
      </c>
      <c r="D723" s="569" t="s">
        <v>110</v>
      </c>
      <c r="E723" s="558">
        <v>0</v>
      </c>
      <c r="F723" s="559" t="s">
        <v>23</v>
      </c>
      <c r="G723" s="581"/>
      <c r="H723" s="581"/>
      <c r="I723" s="575"/>
      <c r="J723" s="575"/>
      <c r="K723" s="581"/>
      <c r="L723" s="581"/>
      <c r="M723" s="571">
        <v>5.0000000000000001E-3</v>
      </c>
      <c r="N723" s="572"/>
      <c r="O723" s="579"/>
      <c r="P723" s="611"/>
      <c r="Q723" s="579"/>
    </row>
    <row r="724" spans="1:17" ht="15.75" customHeight="1" x14ac:dyDescent="0.25">
      <c r="A724" s="145">
        <v>9066</v>
      </c>
      <c r="B724" s="118" t="s">
        <v>380</v>
      </c>
      <c r="C724" s="595" t="s">
        <v>17</v>
      </c>
      <c r="D724" s="675" t="s">
        <v>110</v>
      </c>
      <c r="E724" s="558">
        <v>0</v>
      </c>
      <c r="F724" s="559" t="s">
        <v>23</v>
      </c>
      <c r="G724" s="581"/>
      <c r="H724" s="581"/>
      <c r="I724" s="575"/>
      <c r="J724" s="618"/>
      <c r="K724" s="608"/>
      <c r="L724" s="581"/>
      <c r="M724" s="575"/>
      <c r="N724" s="572">
        <v>5.0000000000000001E-3</v>
      </c>
      <c r="O724" s="563"/>
      <c r="P724" s="623"/>
      <c r="Q724" s="563"/>
    </row>
    <row r="725" spans="1:17" ht="15.75" customHeight="1" x14ac:dyDescent="0.25">
      <c r="A725" s="145">
        <v>10057</v>
      </c>
      <c r="B725" s="106" t="s">
        <v>304</v>
      </c>
      <c r="C725" s="595" t="s">
        <v>17</v>
      </c>
      <c r="D725" s="569" t="s">
        <v>110</v>
      </c>
      <c r="E725" s="558">
        <v>0</v>
      </c>
      <c r="F725" s="559" t="s">
        <v>23</v>
      </c>
      <c r="G725" s="581"/>
      <c r="H725" s="581"/>
      <c r="I725" s="575"/>
      <c r="J725" s="575"/>
      <c r="K725" s="581"/>
      <c r="L725" s="570">
        <v>5.0000000000000001E-3</v>
      </c>
      <c r="M725" s="571">
        <v>5.0000000000000001E-3</v>
      </c>
      <c r="N725" s="572">
        <v>5.0000000000000001E-3</v>
      </c>
      <c r="O725" s="582"/>
      <c r="P725" s="579"/>
      <c r="Q725" s="582"/>
    </row>
    <row r="726" spans="1:17" ht="15.75" customHeight="1" x14ac:dyDescent="0.2">
      <c r="A726" s="145">
        <v>2075</v>
      </c>
      <c r="B726" s="110" t="s">
        <v>373</v>
      </c>
      <c r="C726" s="564" t="s">
        <v>17</v>
      </c>
      <c r="D726" s="564" t="s">
        <v>154</v>
      </c>
      <c r="E726" s="565">
        <v>0</v>
      </c>
      <c r="F726" s="564" t="s">
        <v>13</v>
      </c>
      <c r="G726" s="563"/>
      <c r="H726" s="563"/>
      <c r="I726" s="563"/>
      <c r="J726" s="563"/>
      <c r="K726" s="563"/>
      <c r="L726" s="563">
        <v>1E-4</v>
      </c>
      <c r="M726" s="563"/>
      <c r="N726" s="563"/>
      <c r="O726" s="563"/>
      <c r="P726" s="563"/>
      <c r="Q726" s="567"/>
    </row>
    <row r="727" spans="1:17" ht="15.75" customHeight="1" x14ac:dyDescent="0.25">
      <c r="A727" s="145">
        <v>9067</v>
      </c>
      <c r="B727" s="118" t="s">
        <v>380</v>
      </c>
      <c r="C727" s="595" t="s">
        <v>17</v>
      </c>
      <c r="D727" s="569" t="s">
        <v>204</v>
      </c>
      <c r="E727" s="558">
        <v>4</v>
      </c>
      <c r="F727" s="559" t="s">
        <v>39</v>
      </c>
      <c r="G727" s="570">
        <v>3.5000000000000003E-2</v>
      </c>
      <c r="H727" s="570">
        <v>3.5000000000000003E-2</v>
      </c>
      <c r="I727" s="571">
        <v>7.4999999999999997E-2</v>
      </c>
      <c r="J727" s="571">
        <v>7.4999999999999997E-2</v>
      </c>
      <c r="K727" s="570">
        <v>3.5000000000000003E-2</v>
      </c>
      <c r="L727" s="570">
        <v>1.4999999999999999E-2</v>
      </c>
      <c r="M727" s="571">
        <v>1.4999999999999999E-2</v>
      </c>
      <c r="N727" s="572">
        <v>3.5000000000000003E-2</v>
      </c>
      <c r="O727" s="563">
        <v>3.5000000000000003E-2</v>
      </c>
      <c r="P727" s="623">
        <v>3.5000000000000003E-2</v>
      </c>
      <c r="Q727" s="563">
        <v>5.0000000000000001E-3</v>
      </c>
    </row>
    <row r="728" spans="1:17" ht="15.75" customHeight="1" x14ac:dyDescent="0.25">
      <c r="A728" s="145">
        <v>1081</v>
      </c>
      <c r="B728" s="108" t="s">
        <v>372</v>
      </c>
      <c r="C728" s="564" t="s">
        <v>11</v>
      </c>
      <c r="D728" s="569" t="s">
        <v>111</v>
      </c>
      <c r="E728" s="558">
        <v>1</v>
      </c>
      <c r="F728" s="559" t="s">
        <v>70</v>
      </c>
      <c r="G728" s="575"/>
      <c r="H728" s="575"/>
      <c r="I728" s="575"/>
      <c r="J728" s="571">
        <v>5.0000000000000001E-3</v>
      </c>
      <c r="K728" s="571">
        <v>5.0000000000000001E-3</v>
      </c>
      <c r="L728" s="575"/>
      <c r="M728" s="575"/>
      <c r="N728" s="572"/>
      <c r="O728" s="676"/>
      <c r="P728" s="622"/>
      <c r="Q728" s="563"/>
    </row>
    <row r="729" spans="1:17" ht="15.75" customHeight="1" x14ac:dyDescent="0.2">
      <c r="A729" s="145">
        <v>2076</v>
      </c>
      <c r="B729" s="110" t="s">
        <v>373</v>
      </c>
      <c r="C729" s="564" t="s">
        <v>17</v>
      </c>
      <c r="D729" s="564" t="s">
        <v>111</v>
      </c>
      <c r="E729" s="565">
        <v>1</v>
      </c>
      <c r="F729" s="564" t="s">
        <v>70</v>
      </c>
      <c r="G729" s="563"/>
      <c r="H729" s="563"/>
      <c r="I729" s="563"/>
      <c r="J729" s="563"/>
      <c r="K729" s="563"/>
      <c r="L729" s="563"/>
      <c r="M729" s="563">
        <v>5.0000000000000001E-3</v>
      </c>
      <c r="N729" s="563">
        <v>5.0000000000000001E-3</v>
      </c>
      <c r="O729" s="563">
        <v>5.0000000000000001E-3</v>
      </c>
      <c r="P729" s="563">
        <v>1.4999999999999999E-2</v>
      </c>
      <c r="Q729" s="567"/>
    </row>
    <row r="730" spans="1:17" ht="15.75" customHeight="1" x14ac:dyDescent="0.25">
      <c r="A730" s="145">
        <v>4067</v>
      </c>
      <c r="B730" s="112" t="s">
        <v>375</v>
      </c>
      <c r="C730" s="595" t="s">
        <v>11</v>
      </c>
      <c r="D730" s="569" t="s">
        <v>111</v>
      </c>
      <c r="E730" s="558">
        <v>1</v>
      </c>
      <c r="F730" s="559" t="s">
        <v>70</v>
      </c>
      <c r="G730" s="581"/>
      <c r="H730" s="581"/>
      <c r="I730" s="571">
        <v>5.0000000000000001E-3</v>
      </c>
      <c r="J730" s="571">
        <v>3.5000000000000003E-2</v>
      </c>
      <c r="K730" s="570">
        <v>5.0000000000000001E-3</v>
      </c>
      <c r="L730" s="581"/>
      <c r="M730" s="575"/>
      <c r="N730" s="572"/>
      <c r="O730" s="573"/>
      <c r="P730" s="567"/>
      <c r="Q730" s="567"/>
    </row>
    <row r="731" spans="1:17" ht="15.75" customHeight="1" x14ac:dyDescent="0.25">
      <c r="A731" s="145">
        <v>6067</v>
      </c>
      <c r="B731" s="115" t="s">
        <v>377</v>
      </c>
      <c r="C731" s="595" t="s">
        <v>17</v>
      </c>
      <c r="D731" s="569" t="s">
        <v>111</v>
      </c>
      <c r="E731" s="558">
        <v>1</v>
      </c>
      <c r="F731" s="559" t="s">
        <v>70</v>
      </c>
      <c r="G731" s="581"/>
      <c r="H731" s="581"/>
      <c r="I731" s="575"/>
      <c r="J731" s="575"/>
      <c r="K731" s="570">
        <v>5.0000000000000001E-3</v>
      </c>
      <c r="L731" s="581"/>
      <c r="M731" s="575"/>
      <c r="N731" s="572"/>
      <c r="O731" s="582"/>
      <c r="P731" s="611"/>
      <c r="Q731" s="582"/>
    </row>
    <row r="732" spans="1:17" ht="15.75" customHeight="1" x14ac:dyDescent="0.25">
      <c r="A732" s="145">
        <v>9068</v>
      </c>
      <c r="B732" s="118" t="s">
        <v>380</v>
      </c>
      <c r="C732" s="595" t="s">
        <v>17</v>
      </c>
      <c r="D732" s="621" t="s">
        <v>111</v>
      </c>
      <c r="E732" s="558">
        <v>1</v>
      </c>
      <c r="F732" s="607" t="s">
        <v>70</v>
      </c>
      <c r="G732" s="570"/>
      <c r="H732" s="570"/>
      <c r="I732" s="571"/>
      <c r="J732" s="571"/>
      <c r="K732" s="570"/>
      <c r="L732" s="570"/>
      <c r="M732" s="571"/>
      <c r="N732" s="572"/>
      <c r="O732" s="563">
        <v>1E-4</v>
      </c>
      <c r="P732" s="623"/>
      <c r="Q732" s="563"/>
    </row>
    <row r="733" spans="1:17" ht="15.75" customHeight="1" x14ac:dyDescent="0.25">
      <c r="A733" s="145">
        <v>1082</v>
      </c>
      <c r="B733" s="108" t="s">
        <v>372</v>
      </c>
      <c r="C733" s="564" t="s">
        <v>11</v>
      </c>
      <c r="D733" s="583" t="s">
        <v>26</v>
      </c>
      <c r="E733" s="558">
        <v>2</v>
      </c>
      <c r="F733" s="559" t="s">
        <v>13</v>
      </c>
      <c r="G733" s="575"/>
      <c r="H733" s="575"/>
      <c r="I733" s="571">
        <v>5.0000000000000001E-3</v>
      </c>
      <c r="J733" s="571">
        <v>1.4999999999999999E-2</v>
      </c>
      <c r="K733" s="571">
        <v>7.4999999999999997E-2</v>
      </c>
      <c r="L733" s="575"/>
      <c r="M733" s="571">
        <v>0.375</v>
      </c>
      <c r="N733" s="572">
        <v>3.5000000000000003E-2</v>
      </c>
      <c r="O733" s="674">
        <v>0.17499999999999999</v>
      </c>
      <c r="P733" s="622">
        <v>0.625</v>
      </c>
      <c r="Q733" s="563">
        <v>0.17499999999999999</v>
      </c>
    </row>
    <row r="734" spans="1:17" ht="15.75" customHeight="1" x14ac:dyDescent="0.2">
      <c r="A734" s="145">
        <v>2077</v>
      </c>
      <c r="B734" s="110" t="s">
        <v>373</v>
      </c>
      <c r="C734" s="564" t="s">
        <v>17</v>
      </c>
      <c r="D734" s="564" t="s">
        <v>26</v>
      </c>
      <c r="E734" s="565">
        <v>2</v>
      </c>
      <c r="F734" s="564" t="s">
        <v>13</v>
      </c>
      <c r="G734" s="563">
        <v>1E-4</v>
      </c>
      <c r="H734" s="563">
        <v>5.0000000000000001E-3</v>
      </c>
      <c r="I734" s="563">
        <v>5.0000000000000001E-3</v>
      </c>
      <c r="J734" s="563">
        <v>5.0000000000000001E-3</v>
      </c>
      <c r="K734" s="563">
        <v>0.17499999999999999</v>
      </c>
      <c r="L734" s="563">
        <v>0.375</v>
      </c>
      <c r="M734" s="563">
        <v>3.5000000000000003E-2</v>
      </c>
      <c r="N734" s="563">
        <v>3.5000000000000003E-2</v>
      </c>
      <c r="O734" s="563">
        <v>0.17499999999999999</v>
      </c>
      <c r="P734" s="563">
        <v>7.4999999999999997E-2</v>
      </c>
      <c r="Q734" s="563">
        <v>0.375</v>
      </c>
    </row>
    <row r="735" spans="1:17" ht="15.75" customHeight="1" x14ac:dyDescent="0.25">
      <c r="A735" s="145">
        <v>3058</v>
      </c>
      <c r="B735" s="111" t="s">
        <v>374</v>
      </c>
      <c r="C735" s="595" t="s">
        <v>9</v>
      </c>
      <c r="D735" s="569" t="s">
        <v>26</v>
      </c>
      <c r="E735" s="558">
        <v>2</v>
      </c>
      <c r="F735" s="559" t="s">
        <v>13</v>
      </c>
      <c r="G735" s="570">
        <v>5.0000000000000001E-3</v>
      </c>
      <c r="H735" s="570">
        <v>3.5000000000000003E-2</v>
      </c>
      <c r="I735" s="571">
        <v>3.5000000000000003E-2</v>
      </c>
      <c r="J735" s="571">
        <v>3.5000000000000003E-2</v>
      </c>
      <c r="K735" s="570">
        <v>7.4999999999999997E-2</v>
      </c>
      <c r="L735" s="570">
        <v>3.5000000000000003E-2</v>
      </c>
      <c r="M735" s="571">
        <v>3.5000000000000003E-2</v>
      </c>
      <c r="N735" s="572">
        <v>1.4999999999999999E-2</v>
      </c>
      <c r="O735" s="573">
        <v>3.5000000000000003E-2</v>
      </c>
      <c r="P735" s="567">
        <v>0.17499999999999999</v>
      </c>
      <c r="Q735" s="567">
        <v>3.5000000000000003E-2</v>
      </c>
    </row>
    <row r="736" spans="1:17" ht="15.75" customHeight="1" x14ac:dyDescent="0.25">
      <c r="A736" s="145">
        <v>4068</v>
      </c>
      <c r="B736" s="112" t="s">
        <v>375</v>
      </c>
      <c r="C736" s="595" t="s">
        <v>11</v>
      </c>
      <c r="D736" s="569" t="s">
        <v>26</v>
      </c>
      <c r="E736" s="558">
        <v>2</v>
      </c>
      <c r="F736" s="559" t="s">
        <v>13</v>
      </c>
      <c r="G736" s="570">
        <v>5.0000000000000001E-3</v>
      </c>
      <c r="H736" s="570">
        <v>0.17499999999999999</v>
      </c>
      <c r="I736" s="571">
        <v>7.4999999999999997E-2</v>
      </c>
      <c r="J736" s="571">
        <v>3.5000000000000003E-2</v>
      </c>
      <c r="K736" s="570">
        <v>7.4999999999999997E-2</v>
      </c>
      <c r="L736" s="570">
        <v>0.85</v>
      </c>
      <c r="M736" s="571">
        <v>0.375</v>
      </c>
      <c r="N736" s="572">
        <v>0.17499999999999999</v>
      </c>
      <c r="O736" s="567">
        <v>0.625</v>
      </c>
      <c r="P736" s="567">
        <v>0.375</v>
      </c>
      <c r="Q736" s="567">
        <v>0.625</v>
      </c>
    </row>
    <row r="737" spans="1:17" ht="15.75" customHeight="1" x14ac:dyDescent="0.25">
      <c r="A737" s="145">
        <v>5063</v>
      </c>
      <c r="B737" s="113" t="s">
        <v>376</v>
      </c>
      <c r="C737" s="595" t="s">
        <v>9</v>
      </c>
      <c r="D737" s="569" t="s">
        <v>26</v>
      </c>
      <c r="E737" s="558">
        <v>2</v>
      </c>
      <c r="F737" s="559" t="s">
        <v>13</v>
      </c>
      <c r="G737" s="570">
        <v>5.0000000000000001E-3</v>
      </c>
      <c r="H737" s="570">
        <v>5.0000000000000001E-3</v>
      </c>
      <c r="I737" s="571">
        <v>1.4999999999999999E-2</v>
      </c>
      <c r="J737" s="571">
        <v>3.5000000000000003E-2</v>
      </c>
      <c r="K737" s="570">
        <v>3.5000000000000003E-2</v>
      </c>
      <c r="L737" s="570">
        <v>3.5000000000000003E-2</v>
      </c>
      <c r="M737" s="571">
        <v>1.4999999999999999E-2</v>
      </c>
      <c r="N737" s="572">
        <v>1.4999999999999999E-2</v>
      </c>
      <c r="O737" s="579">
        <v>1.4999999999999999E-2</v>
      </c>
      <c r="P737" s="611">
        <v>5.0000000000000001E-3</v>
      </c>
      <c r="Q737" s="579">
        <v>0.17499999999999999</v>
      </c>
    </row>
    <row r="738" spans="1:17" ht="15.75" customHeight="1" x14ac:dyDescent="0.25">
      <c r="A738" s="145">
        <v>6068</v>
      </c>
      <c r="B738" s="115" t="s">
        <v>377</v>
      </c>
      <c r="C738" s="595" t="s">
        <v>17</v>
      </c>
      <c r="D738" s="569" t="s">
        <v>26</v>
      </c>
      <c r="E738" s="558">
        <v>2</v>
      </c>
      <c r="F738" s="559" t="s">
        <v>13</v>
      </c>
      <c r="G738" s="570">
        <v>5.0000000000000001E-3</v>
      </c>
      <c r="H738" s="570">
        <v>3.5000000000000003E-2</v>
      </c>
      <c r="I738" s="571">
        <v>5.0000000000000001E-3</v>
      </c>
      <c r="J738" s="571">
        <v>1.4999999999999999E-2</v>
      </c>
      <c r="K738" s="570">
        <v>3.5000000000000003E-2</v>
      </c>
      <c r="L738" s="570">
        <v>1.4999999999999999E-2</v>
      </c>
      <c r="M738" s="571">
        <v>3.5000000000000003E-2</v>
      </c>
      <c r="N738" s="572">
        <v>7.4999999999999997E-2</v>
      </c>
      <c r="O738" s="582">
        <v>3.5000000000000003E-2</v>
      </c>
      <c r="P738" s="611">
        <v>1.4999999999999999E-2</v>
      </c>
      <c r="Q738" s="582">
        <v>3.5000000000000003E-2</v>
      </c>
    </row>
    <row r="739" spans="1:17" ht="15.75" customHeight="1" x14ac:dyDescent="0.25">
      <c r="A739" s="146">
        <v>7062</v>
      </c>
      <c r="B739" s="116" t="s">
        <v>378</v>
      </c>
      <c r="C739" s="595" t="s">
        <v>11</v>
      </c>
      <c r="D739" s="583" t="s">
        <v>26</v>
      </c>
      <c r="E739" s="584">
        <v>2</v>
      </c>
      <c r="F739" s="585" t="s">
        <v>13</v>
      </c>
      <c r="G739" s="570">
        <v>7.4999999999999997E-2</v>
      </c>
      <c r="H739" s="570">
        <v>0.625</v>
      </c>
      <c r="I739" s="571">
        <v>5.0000000000000001E-3</v>
      </c>
      <c r="J739" s="571">
        <v>1.4999999999999999E-2</v>
      </c>
      <c r="K739" s="570">
        <v>0.17499999999999999</v>
      </c>
      <c r="L739" s="570">
        <v>0.375</v>
      </c>
      <c r="M739" s="571">
        <v>0.375</v>
      </c>
      <c r="N739" s="572">
        <v>3.5000000000000003E-2</v>
      </c>
      <c r="O739" s="582">
        <v>3.5000000000000003E-2</v>
      </c>
      <c r="P739" s="611">
        <v>1.4999999999999999E-2</v>
      </c>
      <c r="Q739" s="611">
        <v>1.4999999999999999E-2</v>
      </c>
    </row>
    <row r="740" spans="1:17" ht="15.75" customHeight="1" x14ac:dyDescent="0.25">
      <c r="A740" s="147">
        <v>8062</v>
      </c>
      <c r="B740" s="117" t="s">
        <v>379</v>
      </c>
      <c r="C740" s="595" t="s">
        <v>9</v>
      </c>
      <c r="D740" s="569" t="s">
        <v>26</v>
      </c>
      <c r="E740" s="558">
        <v>2</v>
      </c>
      <c r="F740" s="559" t="s">
        <v>13</v>
      </c>
      <c r="G740" s="570">
        <v>1.4999999999999999E-2</v>
      </c>
      <c r="H740" s="570">
        <v>5.0000000000000001E-3</v>
      </c>
      <c r="I740" s="571">
        <v>5.0000000000000001E-3</v>
      </c>
      <c r="J740" s="571">
        <v>1.4999999999999999E-2</v>
      </c>
      <c r="K740" s="570">
        <v>5.0000000000000001E-3</v>
      </c>
      <c r="L740" s="570">
        <v>3.5000000000000003E-2</v>
      </c>
      <c r="M740" s="571">
        <v>5.0000000000000001E-3</v>
      </c>
      <c r="N740" s="572">
        <v>3.5000000000000003E-2</v>
      </c>
      <c r="O740" s="579">
        <v>1.4999999999999999E-2</v>
      </c>
      <c r="P740" s="611">
        <v>5.0000000000000001E-3</v>
      </c>
      <c r="Q740" s="579">
        <v>1.4999999999999999E-2</v>
      </c>
    </row>
    <row r="741" spans="1:17" ht="15.75" customHeight="1" x14ac:dyDescent="0.25">
      <c r="A741" s="145">
        <v>9069</v>
      </c>
      <c r="B741" s="118" t="s">
        <v>380</v>
      </c>
      <c r="C741" s="595" t="s">
        <v>17</v>
      </c>
      <c r="D741" s="583" t="s">
        <v>26</v>
      </c>
      <c r="E741" s="558">
        <v>2</v>
      </c>
      <c r="F741" s="559" t="s">
        <v>13</v>
      </c>
      <c r="G741" s="570">
        <v>0.375</v>
      </c>
      <c r="H741" s="570">
        <v>3.5000000000000003E-2</v>
      </c>
      <c r="I741" s="571">
        <v>0.375</v>
      </c>
      <c r="J741" s="571">
        <v>1.4999999999999999E-2</v>
      </c>
      <c r="K741" s="570">
        <v>5.0000000000000001E-3</v>
      </c>
      <c r="L741" s="570">
        <v>5.0000000000000001E-3</v>
      </c>
      <c r="M741" s="571">
        <v>7.4999999999999997E-2</v>
      </c>
      <c r="N741" s="572">
        <v>0.375</v>
      </c>
      <c r="O741" s="563">
        <v>1.4999999999999999E-2</v>
      </c>
      <c r="P741" s="623">
        <v>0.375</v>
      </c>
      <c r="Q741" s="563">
        <v>0.375</v>
      </c>
    </row>
    <row r="742" spans="1:17" ht="15.75" customHeight="1" x14ac:dyDescent="0.25">
      <c r="A742" s="145">
        <v>10058</v>
      </c>
      <c r="B742" s="106" t="s">
        <v>304</v>
      </c>
      <c r="C742" s="595" t="s">
        <v>17</v>
      </c>
      <c r="D742" s="569" t="s">
        <v>26</v>
      </c>
      <c r="E742" s="558">
        <v>2</v>
      </c>
      <c r="F742" s="559" t="s">
        <v>13</v>
      </c>
      <c r="G742" s="570">
        <v>1E-4</v>
      </c>
      <c r="H742" s="570">
        <v>5.0000000000000001E-3</v>
      </c>
      <c r="I742" s="571">
        <v>5.0000000000000001E-3</v>
      </c>
      <c r="J742" s="571">
        <v>5.0000000000000001E-3</v>
      </c>
      <c r="K742" s="570">
        <v>1.4999999999999999E-2</v>
      </c>
      <c r="L742" s="570">
        <v>0.375</v>
      </c>
      <c r="M742" s="571">
        <v>0.625</v>
      </c>
      <c r="N742" s="572">
        <v>3.5000000000000003E-2</v>
      </c>
      <c r="O742" s="582">
        <v>1.4999999999999999E-2</v>
      </c>
      <c r="P742" s="579">
        <v>7.4999999999999997E-2</v>
      </c>
      <c r="Q742" s="582">
        <v>7.4999999999999997E-2</v>
      </c>
    </row>
    <row r="743" spans="1:17" ht="15.75" customHeight="1" x14ac:dyDescent="0.25">
      <c r="A743" s="145">
        <v>12038</v>
      </c>
      <c r="B743" s="73" t="s">
        <v>221</v>
      </c>
      <c r="C743" s="595" t="s">
        <v>222</v>
      </c>
      <c r="D743" s="569" t="s">
        <v>26</v>
      </c>
      <c r="E743" s="558">
        <v>2</v>
      </c>
      <c r="F743" s="559" t="s">
        <v>13</v>
      </c>
      <c r="G743" s="581"/>
      <c r="H743" s="581"/>
      <c r="I743" s="575"/>
      <c r="J743" s="575"/>
      <c r="K743" s="576"/>
      <c r="L743" s="581"/>
      <c r="M743" s="570">
        <v>5.0000000000000001E-3</v>
      </c>
      <c r="N743" s="582">
        <v>1.4999999999999999E-2</v>
      </c>
      <c r="O743" s="612">
        <v>1.4999999999999999E-2</v>
      </c>
      <c r="P743" s="605">
        <v>5.0000000000000001E-3</v>
      </c>
      <c r="Q743" s="605">
        <v>3.5000000000000003E-2</v>
      </c>
    </row>
    <row r="744" spans="1:17" ht="15.75" customHeight="1" x14ac:dyDescent="0.25">
      <c r="A744" s="145">
        <v>3059</v>
      </c>
      <c r="B744" s="111" t="s">
        <v>374</v>
      </c>
      <c r="C744" s="595" t="s">
        <v>9</v>
      </c>
      <c r="D744" s="569" t="s">
        <v>166</v>
      </c>
      <c r="E744" s="558">
        <v>5</v>
      </c>
      <c r="F744" s="559" t="s">
        <v>13</v>
      </c>
      <c r="G744" s="581"/>
      <c r="H744" s="570">
        <v>5.0000000000000001E-3</v>
      </c>
      <c r="I744" s="575"/>
      <c r="J744" s="571">
        <v>1E-4</v>
      </c>
      <c r="K744" s="570">
        <v>5.0000000000000001E-3</v>
      </c>
      <c r="L744" s="581"/>
      <c r="M744" s="575"/>
      <c r="N744" s="572"/>
      <c r="O744" s="573">
        <v>5.0000000000000001E-3</v>
      </c>
      <c r="P744" s="567">
        <v>3.5000000000000003E-2</v>
      </c>
      <c r="Q744" s="564"/>
    </row>
    <row r="745" spans="1:17" ht="15.75" customHeight="1" x14ac:dyDescent="0.25">
      <c r="A745" s="145">
        <v>5064</v>
      </c>
      <c r="B745" s="113" t="s">
        <v>376</v>
      </c>
      <c r="C745" s="595" t="s">
        <v>9</v>
      </c>
      <c r="D745" s="569" t="s">
        <v>166</v>
      </c>
      <c r="E745" s="558">
        <v>5</v>
      </c>
      <c r="F745" s="559" t="s">
        <v>13</v>
      </c>
      <c r="G745" s="581"/>
      <c r="H745" s="581"/>
      <c r="I745" s="575"/>
      <c r="J745" s="575"/>
      <c r="K745" s="570">
        <v>5.0000000000000001E-3</v>
      </c>
      <c r="L745" s="581"/>
      <c r="M745" s="575"/>
      <c r="N745" s="572"/>
      <c r="O745" s="579"/>
      <c r="P745" s="611">
        <v>5.0000000000000001E-3</v>
      </c>
      <c r="Q745" s="579">
        <v>5.0000000000000001E-3</v>
      </c>
    </row>
    <row r="746" spans="1:17" ht="15.75" customHeight="1" x14ac:dyDescent="0.25">
      <c r="A746" s="145">
        <v>9070</v>
      </c>
      <c r="B746" s="118" t="s">
        <v>380</v>
      </c>
      <c r="C746" s="595" t="s">
        <v>17</v>
      </c>
      <c r="D746" s="569" t="s">
        <v>205</v>
      </c>
      <c r="E746" s="558">
        <v>0</v>
      </c>
      <c r="F746" s="559" t="s">
        <v>33</v>
      </c>
      <c r="G746" s="581"/>
      <c r="H746" s="570">
        <v>5.0000000000000001E-3</v>
      </c>
      <c r="I746" s="575"/>
      <c r="J746" s="575"/>
      <c r="K746" s="581"/>
      <c r="L746" s="581"/>
      <c r="M746" s="575"/>
      <c r="N746" s="572"/>
      <c r="O746" s="563"/>
      <c r="P746" s="623"/>
      <c r="Q746" s="563">
        <v>5.0000000000000001E-3</v>
      </c>
    </row>
    <row r="747" spans="1:17" ht="15.75" customHeight="1" x14ac:dyDescent="0.25">
      <c r="A747" s="145">
        <v>1083</v>
      </c>
      <c r="B747" s="108" t="s">
        <v>372</v>
      </c>
      <c r="C747" s="564" t="s">
        <v>11</v>
      </c>
      <c r="D747" s="583" t="s">
        <v>1</v>
      </c>
      <c r="E747" s="558" t="s">
        <v>19</v>
      </c>
      <c r="F747" s="559" t="s">
        <v>20</v>
      </c>
      <c r="G747" s="575"/>
      <c r="H747" s="575"/>
      <c r="I747" s="575"/>
      <c r="J747" s="571">
        <v>5.0000000000000001E-3</v>
      </c>
      <c r="K747" s="571">
        <v>5.0000000000000001E-3</v>
      </c>
      <c r="L747" s="571">
        <v>5.0000000000000001E-3</v>
      </c>
      <c r="M747" s="571"/>
      <c r="N747" s="572"/>
      <c r="O747" s="674">
        <v>5.0000000000000001E-3</v>
      </c>
      <c r="P747" s="622"/>
      <c r="Q747" s="563"/>
    </row>
    <row r="748" spans="1:17" ht="15.75" customHeight="1" x14ac:dyDescent="0.25">
      <c r="A748" s="145">
        <v>2078</v>
      </c>
      <c r="B748" s="110" t="s">
        <v>373</v>
      </c>
      <c r="C748" s="564" t="s">
        <v>17</v>
      </c>
      <c r="D748" s="581" t="s">
        <v>1</v>
      </c>
      <c r="E748" s="565" t="s">
        <v>19</v>
      </c>
      <c r="F748" s="564" t="s">
        <v>20</v>
      </c>
      <c r="G748" s="563"/>
      <c r="H748" s="563"/>
      <c r="I748" s="563"/>
      <c r="J748" s="563"/>
      <c r="K748" s="563"/>
      <c r="L748" s="563"/>
      <c r="M748" s="563"/>
      <c r="N748" s="563"/>
      <c r="O748" s="563">
        <v>1.4999999999999999E-2</v>
      </c>
      <c r="P748" s="563"/>
      <c r="Q748" s="567"/>
    </row>
    <row r="749" spans="1:17" ht="15.75" customHeight="1" x14ac:dyDescent="0.25">
      <c r="A749" s="145">
        <v>6069</v>
      </c>
      <c r="B749" s="115" t="s">
        <v>377</v>
      </c>
      <c r="C749" s="595" t="s">
        <v>17</v>
      </c>
      <c r="D749" s="569" t="s">
        <v>1</v>
      </c>
      <c r="E749" s="558" t="s">
        <v>19</v>
      </c>
      <c r="F749" s="559" t="s">
        <v>20</v>
      </c>
      <c r="G749" s="581"/>
      <c r="H749" s="581"/>
      <c r="I749" s="575"/>
      <c r="J749" s="575"/>
      <c r="K749" s="570">
        <v>5.0000000000000001E-3</v>
      </c>
      <c r="L749" s="581"/>
      <c r="M749" s="575"/>
      <c r="N749" s="572"/>
      <c r="O749" s="638">
        <v>1.4999999999999999E-2</v>
      </c>
      <c r="P749" s="637"/>
      <c r="Q749" s="638">
        <v>5.0000000000000001E-3</v>
      </c>
    </row>
    <row r="750" spans="1:17" ht="15.75" customHeight="1" x14ac:dyDescent="0.25">
      <c r="A750" s="146">
        <v>7063</v>
      </c>
      <c r="B750" s="116" t="s">
        <v>378</v>
      </c>
      <c r="C750" s="595" t="s">
        <v>11</v>
      </c>
      <c r="D750" s="583" t="s">
        <v>1</v>
      </c>
      <c r="E750" s="584" t="s">
        <v>19</v>
      </c>
      <c r="F750" s="585" t="s">
        <v>20</v>
      </c>
      <c r="G750" s="581"/>
      <c r="H750" s="570">
        <v>1E-4</v>
      </c>
      <c r="I750" s="575"/>
      <c r="J750" s="575"/>
      <c r="K750" s="570">
        <v>3.5000000000000003E-2</v>
      </c>
      <c r="L750" s="581"/>
      <c r="M750" s="575"/>
      <c r="N750" s="572"/>
      <c r="O750" s="570">
        <v>1E-4</v>
      </c>
      <c r="P750" s="611">
        <v>5.0000000000000001E-3</v>
      </c>
      <c r="Q750" s="611">
        <v>5.0000000000000001E-3</v>
      </c>
    </row>
    <row r="751" spans="1:17" ht="15.75" customHeight="1" x14ac:dyDescent="0.25">
      <c r="A751" s="147">
        <v>8063</v>
      </c>
      <c r="B751" s="117" t="s">
        <v>379</v>
      </c>
      <c r="C751" s="595" t="s">
        <v>9</v>
      </c>
      <c r="D751" s="569" t="s">
        <v>1</v>
      </c>
      <c r="E751" s="558" t="s">
        <v>19</v>
      </c>
      <c r="F751" s="559" t="s">
        <v>20</v>
      </c>
      <c r="G751" s="581"/>
      <c r="H751" s="581"/>
      <c r="I751" s="575"/>
      <c r="J751" s="575"/>
      <c r="K751" s="581"/>
      <c r="L751" s="581"/>
      <c r="M751" s="575"/>
      <c r="N751" s="572"/>
      <c r="O751" s="579"/>
      <c r="P751" s="611"/>
      <c r="Q751" s="579">
        <v>5.0000000000000001E-3</v>
      </c>
    </row>
    <row r="752" spans="1:17" ht="15.75" customHeight="1" x14ac:dyDescent="0.25">
      <c r="A752" s="145">
        <v>10059</v>
      </c>
      <c r="B752" s="106" t="s">
        <v>304</v>
      </c>
      <c r="C752" s="595" t="s">
        <v>17</v>
      </c>
      <c r="D752" s="569" t="s">
        <v>1</v>
      </c>
      <c r="E752" s="558" t="s">
        <v>19</v>
      </c>
      <c r="F752" s="559" t="s">
        <v>20</v>
      </c>
      <c r="G752" s="581"/>
      <c r="H752" s="581"/>
      <c r="I752" s="575"/>
      <c r="J752" s="575"/>
      <c r="K752" s="570">
        <v>5.0000000000000001E-3</v>
      </c>
      <c r="L752" s="570">
        <v>5.0000000000000001E-3</v>
      </c>
      <c r="M752" s="575"/>
      <c r="N752" s="572"/>
      <c r="O752" s="582">
        <v>5.0000000000000001E-3</v>
      </c>
      <c r="P752" s="579"/>
      <c r="Q752" s="582">
        <v>5.0000000000000001E-3</v>
      </c>
    </row>
    <row r="753" spans="1:17" ht="15.75" customHeight="1" x14ac:dyDescent="0.25">
      <c r="A753" s="145">
        <v>11053</v>
      </c>
      <c r="B753" s="107" t="s">
        <v>306</v>
      </c>
      <c r="C753" s="595" t="s">
        <v>11</v>
      </c>
      <c r="D753" s="581" t="s">
        <v>1</v>
      </c>
      <c r="E753" s="558" t="s">
        <v>19</v>
      </c>
      <c r="F753" s="559" t="s">
        <v>20</v>
      </c>
      <c r="G753" s="570">
        <v>5.0000000000000001E-3</v>
      </c>
      <c r="H753" s="581"/>
      <c r="I753" s="575"/>
      <c r="J753" s="575"/>
      <c r="K753" s="570">
        <v>5.0000000000000001E-3</v>
      </c>
      <c r="L753" s="570">
        <v>5.0000000000000001E-3</v>
      </c>
      <c r="M753" s="575"/>
      <c r="N753" s="572">
        <v>3.5000000000000003E-2</v>
      </c>
      <c r="O753" s="573">
        <v>5.0000000000000001E-3</v>
      </c>
      <c r="P753" s="573">
        <v>5.0000000000000001E-3</v>
      </c>
      <c r="Q753" s="573">
        <v>1.4999999999999999E-2</v>
      </c>
    </row>
    <row r="754" spans="1:17" ht="15.75" customHeight="1" x14ac:dyDescent="0.25">
      <c r="A754" s="145">
        <v>1084</v>
      </c>
      <c r="B754" s="108" t="s">
        <v>372</v>
      </c>
      <c r="C754" s="564" t="s">
        <v>11</v>
      </c>
      <c r="D754" s="569" t="s">
        <v>112</v>
      </c>
      <c r="E754" s="558">
        <v>4</v>
      </c>
      <c r="F754" s="559" t="s">
        <v>21</v>
      </c>
      <c r="G754" s="571">
        <v>1E-4</v>
      </c>
      <c r="H754" s="575"/>
      <c r="I754" s="571">
        <v>5.0000000000000001E-3</v>
      </c>
      <c r="J754" s="571">
        <v>1.4999999999999999E-2</v>
      </c>
      <c r="K754" s="571">
        <v>3.5000000000000003E-2</v>
      </c>
      <c r="L754" s="571">
        <v>7.4999999999999997E-2</v>
      </c>
      <c r="M754" s="571">
        <v>0.17499999999999999</v>
      </c>
      <c r="N754" s="572">
        <v>3.5000000000000003E-2</v>
      </c>
      <c r="O754" s="674">
        <v>0.375</v>
      </c>
      <c r="P754" s="622">
        <v>5.0000000000000001E-3</v>
      </c>
      <c r="Q754" s="563">
        <v>3.5000000000000003E-2</v>
      </c>
    </row>
    <row r="755" spans="1:17" ht="15.75" customHeight="1" x14ac:dyDescent="0.2">
      <c r="A755" s="145">
        <v>2079</v>
      </c>
      <c r="B755" s="110" t="s">
        <v>373</v>
      </c>
      <c r="C755" s="564" t="s">
        <v>17</v>
      </c>
      <c r="D755" s="564" t="s">
        <v>112</v>
      </c>
      <c r="E755" s="565">
        <v>4</v>
      </c>
      <c r="F755" s="564" t="s">
        <v>21</v>
      </c>
      <c r="G755" s="563">
        <v>3.5000000000000003E-2</v>
      </c>
      <c r="H755" s="563">
        <v>7.4999999999999997E-2</v>
      </c>
      <c r="I755" s="563">
        <v>1.4999999999999999E-2</v>
      </c>
      <c r="J755" s="563">
        <v>3.5000000000000003E-2</v>
      </c>
      <c r="K755" s="563">
        <v>0.17499999999999999</v>
      </c>
      <c r="L755" s="563">
        <v>7.4999999999999997E-2</v>
      </c>
      <c r="M755" s="563">
        <v>3.5000000000000003E-2</v>
      </c>
      <c r="N755" s="563">
        <v>1.4999999999999999E-2</v>
      </c>
      <c r="O755" s="563">
        <v>3.5000000000000003E-2</v>
      </c>
      <c r="P755" s="563">
        <v>1.4999999999999999E-2</v>
      </c>
      <c r="Q755" s="563">
        <v>3.5000000000000003E-2</v>
      </c>
    </row>
    <row r="756" spans="1:17" ht="15.75" customHeight="1" x14ac:dyDescent="0.25">
      <c r="A756" s="145">
        <v>3060</v>
      </c>
      <c r="B756" s="111" t="s">
        <v>374</v>
      </c>
      <c r="C756" s="595" t="s">
        <v>9</v>
      </c>
      <c r="D756" s="569" t="s">
        <v>112</v>
      </c>
      <c r="E756" s="558">
        <v>4</v>
      </c>
      <c r="F756" s="559" t="s">
        <v>21</v>
      </c>
      <c r="G756" s="570">
        <v>3.5000000000000003E-2</v>
      </c>
      <c r="H756" s="570">
        <v>3.5000000000000003E-2</v>
      </c>
      <c r="I756" s="571">
        <v>5.0000000000000001E-3</v>
      </c>
      <c r="J756" s="571">
        <v>5.0000000000000001E-3</v>
      </c>
      <c r="K756" s="570">
        <v>1.4999999999999999E-2</v>
      </c>
      <c r="L756" s="570">
        <v>5.0000000000000001E-3</v>
      </c>
      <c r="M756" s="571">
        <v>5.0000000000000001E-3</v>
      </c>
      <c r="N756" s="572">
        <v>5.0000000000000001E-3</v>
      </c>
      <c r="O756" s="573">
        <v>5.0000000000000001E-3</v>
      </c>
      <c r="P756" s="567">
        <v>5.0000000000000001E-3</v>
      </c>
      <c r="Q756" s="567">
        <v>5.0000000000000001E-3</v>
      </c>
    </row>
    <row r="757" spans="1:17" ht="15.75" customHeight="1" x14ac:dyDescent="0.25">
      <c r="A757" s="145">
        <v>4069</v>
      </c>
      <c r="B757" s="112" t="s">
        <v>375</v>
      </c>
      <c r="C757" s="595" t="s">
        <v>11</v>
      </c>
      <c r="D757" s="569" t="s">
        <v>112</v>
      </c>
      <c r="E757" s="558">
        <v>4</v>
      </c>
      <c r="F757" s="559" t="s">
        <v>21</v>
      </c>
      <c r="G757" s="581"/>
      <c r="H757" s="581"/>
      <c r="I757" s="571">
        <v>1E-4</v>
      </c>
      <c r="J757" s="571">
        <v>5.0000000000000001E-3</v>
      </c>
      <c r="K757" s="570">
        <v>3.5000000000000003E-2</v>
      </c>
      <c r="L757" s="570">
        <v>7.4999999999999997E-2</v>
      </c>
      <c r="M757" s="571">
        <v>0.17499999999999999</v>
      </c>
      <c r="N757" s="572">
        <v>1.4999999999999999E-2</v>
      </c>
      <c r="O757" s="567">
        <v>0.17499999999999999</v>
      </c>
      <c r="P757" s="567">
        <v>7.4999999999999997E-2</v>
      </c>
      <c r="Q757" s="567">
        <v>0.17499999999999999</v>
      </c>
    </row>
    <row r="758" spans="1:17" ht="15.75" customHeight="1" x14ac:dyDescent="0.25">
      <c r="A758" s="145">
        <v>5065</v>
      </c>
      <c r="B758" s="113" t="s">
        <v>376</v>
      </c>
      <c r="C758" s="595" t="s">
        <v>9</v>
      </c>
      <c r="D758" s="569" t="s">
        <v>112</v>
      </c>
      <c r="E758" s="558">
        <v>4</v>
      </c>
      <c r="F758" s="559" t="s">
        <v>21</v>
      </c>
      <c r="G758" s="581"/>
      <c r="H758" s="581"/>
      <c r="I758" s="571">
        <v>5.0000000000000001E-3</v>
      </c>
      <c r="J758" s="575"/>
      <c r="K758" s="581"/>
      <c r="L758" s="581"/>
      <c r="M758" s="571">
        <v>5.0000000000000001E-3</v>
      </c>
      <c r="N758" s="572">
        <v>5.0000000000000001E-3</v>
      </c>
      <c r="O758" s="579">
        <v>5.0000000000000001E-3</v>
      </c>
      <c r="P758" s="611">
        <v>5.0000000000000001E-3</v>
      </c>
      <c r="Q758" s="579">
        <v>5.0000000000000001E-3</v>
      </c>
    </row>
    <row r="759" spans="1:17" ht="15.75" customHeight="1" x14ac:dyDescent="0.25">
      <c r="A759" s="145">
        <v>6070</v>
      </c>
      <c r="B759" s="115" t="s">
        <v>377</v>
      </c>
      <c r="C759" s="595" t="s">
        <v>17</v>
      </c>
      <c r="D759" s="585" t="s">
        <v>112</v>
      </c>
      <c r="E759" s="558">
        <v>4</v>
      </c>
      <c r="F759" s="559" t="s">
        <v>21</v>
      </c>
      <c r="G759" s="581"/>
      <c r="H759" s="570"/>
      <c r="I759" s="575"/>
      <c r="J759" s="575"/>
      <c r="K759" s="581"/>
      <c r="L759" s="581"/>
      <c r="M759" s="571"/>
      <c r="N759" s="572"/>
      <c r="O759" s="582">
        <v>5.0000000000000001E-3</v>
      </c>
      <c r="P759" s="611">
        <v>5.0000000000000001E-3</v>
      </c>
      <c r="Q759" s="582">
        <v>5.0000000000000001E-3</v>
      </c>
    </row>
    <row r="760" spans="1:17" ht="15.75" customHeight="1" x14ac:dyDescent="0.25">
      <c r="A760" s="146">
        <v>7064</v>
      </c>
      <c r="B760" s="116" t="s">
        <v>378</v>
      </c>
      <c r="C760" s="595" t="s">
        <v>11</v>
      </c>
      <c r="D760" s="583" t="s">
        <v>112</v>
      </c>
      <c r="E760" s="584">
        <v>4</v>
      </c>
      <c r="F760" s="585" t="s">
        <v>21</v>
      </c>
      <c r="G760" s="570">
        <v>1.4999999999999999E-2</v>
      </c>
      <c r="H760" s="570">
        <v>3.5000000000000003E-2</v>
      </c>
      <c r="I760" s="571">
        <v>5.0000000000000001E-3</v>
      </c>
      <c r="J760" s="571">
        <v>5.0000000000000001E-3</v>
      </c>
      <c r="K760" s="570">
        <v>3.5000000000000003E-2</v>
      </c>
      <c r="L760" s="570">
        <v>5.0000000000000001E-3</v>
      </c>
      <c r="M760" s="571">
        <v>3.5000000000000003E-2</v>
      </c>
      <c r="N760" s="572">
        <v>5.0000000000000001E-3</v>
      </c>
      <c r="O760" s="582">
        <v>1.4999999999999999E-2</v>
      </c>
      <c r="P760" s="611">
        <v>5.0000000000000001E-3</v>
      </c>
      <c r="Q760" s="611">
        <v>3.5000000000000003E-2</v>
      </c>
    </row>
    <row r="761" spans="1:17" ht="15.75" customHeight="1" x14ac:dyDescent="0.25">
      <c r="A761" s="147">
        <v>8064</v>
      </c>
      <c r="B761" s="117" t="s">
        <v>379</v>
      </c>
      <c r="C761" s="595" t="s">
        <v>9</v>
      </c>
      <c r="D761" s="569" t="s">
        <v>112</v>
      </c>
      <c r="E761" s="558">
        <v>4</v>
      </c>
      <c r="F761" s="559" t="s">
        <v>21</v>
      </c>
      <c r="G761" s="581"/>
      <c r="H761" s="581"/>
      <c r="I761" s="575"/>
      <c r="J761" s="575"/>
      <c r="K761" s="570">
        <v>1E-4</v>
      </c>
      <c r="L761" s="570">
        <v>1.4999999999999999E-2</v>
      </c>
      <c r="M761" s="575"/>
      <c r="N761" s="572">
        <v>5.0000000000000001E-3</v>
      </c>
      <c r="O761" s="579">
        <v>5.0000000000000001E-3</v>
      </c>
      <c r="P761" s="611">
        <v>5.0000000000000001E-3</v>
      </c>
      <c r="Q761" s="579">
        <v>5.0000000000000001E-3</v>
      </c>
    </row>
    <row r="762" spans="1:17" ht="15.75" customHeight="1" x14ac:dyDescent="0.25">
      <c r="A762" s="145">
        <v>9071</v>
      </c>
      <c r="B762" s="118" t="s">
        <v>380</v>
      </c>
      <c r="C762" s="595" t="s">
        <v>17</v>
      </c>
      <c r="D762" s="569" t="s">
        <v>112</v>
      </c>
      <c r="E762" s="558">
        <v>4</v>
      </c>
      <c r="F762" s="559" t="s">
        <v>21</v>
      </c>
      <c r="G762" s="581"/>
      <c r="H762" s="581"/>
      <c r="I762" s="575"/>
      <c r="J762" s="575"/>
      <c r="K762" s="581"/>
      <c r="L762" s="581"/>
      <c r="M762" s="571">
        <v>1.4999999999999999E-2</v>
      </c>
      <c r="N762" s="572">
        <v>5.0000000000000001E-3</v>
      </c>
      <c r="O762" s="563">
        <v>0.17499999999999999</v>
      </c>
      <c r="P762" s="623">
        <v>5.0000000000000001E-3</v>
      </c>
      <c r="Q762" s="563">
        <v>5.0000000000000001E-3</v>
      </c>
    </row>
    <row r="763" spans="1:17" ht="15.75" customHeight="1" x14ac:dyDescent="0.25">
      <c r="A763" s="145">
        <v>10060</v>
      </c>
      <c r="B763" s="106" t="s">
        <v>304</v>
      </c>
      <c r="C763" s="595" t="s">
        <v>17</v>
      </c>
      <c r="D763" s="583" t="s">
        <v>112</v>
      </c>
      <c r="E763" s="558">
        <v>4</v>
      </c>
      <c r="F763" s="559" t="s">
        <v>21</v>
      </c>
      <c r="G763" s="570">
        <v>1E-4</v>
      </c>
      <c r="H763" s="570">
        <v>1E-4</v>
      </c>
      <c r="I763" s="571">
        <v>5.0000000000000001E-3</v>
      </c>
      <c r="J763" s="571">
        <v>5.0000000000000001E-3</v>
      </c>
      <c r="K763" s="570">
        <v>3.5000000000000003E-2</v>
      </c>
      <c r="L763" s="570">
        <v>1.4999999999999999E-2</v>
      </c>
      <c r="M763" s="571">
        <v>3.5000000000000003E-2</v>
      </c>
      <c r="N763" s="572">
        <v>5.0000000000000001E-3</v>
      </c>
      <c r="O763" s="582">
        <v>7.4999999999999997E-2</v>
      </c>
      <c r="P763" s="579">
        <v>1.4999999999999999E-2</v>
      </c>
      <c r="Q763" s="582">
        <v>5.0000000000000001E-3</v>
      </c>
    </row>
    <row r="764" spans="1:17" ht="15.75" customHeight="1" x14ac:dyDescent="0.25">
      <c r="A764" s="145">
        <v>11054</v>
      </c>
      <c r="B764" s="107" t="s">
        <v>306</v>
      </c>
      <c r="C764" s="595" t="s">
        <v>11</v>
      </c>
      <c r="D764" s="595" t="s">
        <v>112</v>
      </c>
      <c r="E764" s="558">
        <v>4</v>
      </c>
      <c r="F764" s="559" t="s">
        <v>21</v>
      </c>
      <c r="G764" s="581"/>
      <c r="H764" s="581"/>
      <c r="I764" s="575"/>
      <c r="J764" s="575"/>
      <c r="K764" s="581"/>
      <c r="L764" s="581"/>
      <c r="M764" s="571">
        <v>7.4999999999999997E-2</v>
      </c>
      <c r="N764" s="572">
        <v>5.0000000000000001E-3</v>
      </c>
      <c r="O764" s="573">
        <v>5.0000000000000001E-3</v>
      </c>
      <c r="P764" s="573">
        <v>5.0000000000000001E-3</v>
      </c>
      <c r="Q764" s="573">
        <v>5.0000000000000001E-3</v>
      </c>
    </row>
    <row r="765" spans="1:17" ht="15.75" customHeight="1" x14ac:dyDescent="0.25">
      <c r="A765" s="145">
        <v>12039</v>
      </c>
      <c r="B765" s="73" t="s">
        <v>221</v>
      </c>
      <c r="C765" s="595" t="s">
        <v>222</v>
      </c>
      <c r="D765" s="583" t="s">
        <v>112</v>
      </c>
      <c r="E765" s="558">
        <v>4</v>
      </c>
      <c r="F765" s="559" t="s">
        <v>21</v>
      </c>
      <c r="G765" s="595"/>
      <c r="H765" s="595"/>
      <c r="I765" s="604"/>
      <c r="J765" s="575"/>
      <c r="K765" s="576"/>
      <c r="L765" s="581"/>
      <c r="M765" s="570">
        <v>1.4999999999999999E-2</v>
      </c>
      <c r="N765" s="582">
        <v>5.0000000000000001E-3</v>
      </c>
      <c r="O765" s="612">
        <v>3.5000000000000003E-2</v>
      </c>
      <c r="P765" s="605">
        <v>3.5000000000000003E-2</v>
      </c>
      <c r="Q765" s="605">
        <v>3.5000000000000003E-2</v>
      </c>
    </row>
    <row r="766" spans="1:17" ht="15.75" customHeight="1" x14ac:dyDescent="0.25">
      <c r="A766" s="145">
        <v>3061</v>
      </c>
      <c r="B766" s="111" t="s">
        <v>374</v>
      </c>
      <c r="C766" s="595" t="s">
        <v>9</v>
      </c>
      <c r="D766" s="569" t="s">
        <v>113</v>
      </c>
      <c r="E766" s="558">
        <v>1</v>
      </c>
      <c r="F766" s="559" t="s">
        <v>21</v>
      </c>
      <c r="G766" s="581"/>
      <c r="H766" s="581"/>
      <c r="I766" s="575"/>
      <c r="J766" s="575"/>
      <c r="K766" s="581"/>
      <c r="L766" s="581"/>
      <c r="M766" s="571">
        <v>5.0000000000000001E-3</v>
      </c>
      <c r="N766" s="572"/>
      <c r="O766" s="573"/>
      <c r="P766" s="567"/>
      <c r="Q766" s="567"/>
    </row>
    <row r="767" spans="1:17" ht="15.75" customHeight="1" x14ac:dyDescent="0.25">
      <c r="A767" s="145">
        <v>5066</v>
      </c>
      <c r="B767" s="113" t="s">
        <v>376</v>
      </c>
      <c r="C767" s="595" t="s">
        <v>9</v>
      </c>
      <c r="D767" s="569" t="s">
        <v>113</v>
      </c>
      <c r="E767" s="558">
        <v>1</v>
      </c>
      <c r="F767" s="559" t="s">
        <v>21</v>
      </c>
      <c r="G767" s="581"/>
      <c r="H767" s="581"/>
      <c r="I767" s="575"/>
      <c r="J767" s="575"/>
      <c r="K767" s="581"/>
      <c r="L767" s="581"/>
      <c r="M767" s="575"/>
      <c r="N767" s="572">
        <v>5.0000000000000001E-3</v>
      </c>
      <c r="O767" s="579"/>
      <c r="P767" s="611"/>
      <c r="Q767" s="579"/>
    </row>
    <row r="768" spans="1:17" ht="15.75" customHeight="1" x14ac:dyDescent="0.25">
      <c r="A768" s="145">
        <v>1085</v>
      </c>
      <c r="B768" s="108" t="s">
        <v>372</v>
      </c>
      <c r="C768" s="564" t="s">
        <v>11</v>
      </c>
      <c r="D768" s="583" t="s">
        <v>114</v>
      </c>
      <c r="E768" s="558">
        <v>6</v>
      </c>
      <c r="F768" s="559" t="s">
        <v>21</v>
      </c>
      <c r="G768" s="575"/>
      <c r="H768" s="575"/>
      <c r="I768" s="575"/>
      <c r="J768" s="575"/>
      <c r="K768" s="575"/>
      <c r="L768" s="571">
        <v>5.0000000000000001E-3</v>
      </c>
      <c r="M768" s="571">
        <v>5.0000000000000001E-3</v>
      </c>
      <c r="N768" s="572">
        <v>5.0000000000000001E-3</v>
      </c>
      <c r="O768" s="674">
        <v>5.0000000000000001E-3</v>
      </c>
      <c r="P768" s="634">
        <v>5.0000000000000001E-3</v>
      </c>
      <c r="Q768" s="556"/>
    </row>
    <row r="769" spans="1:17" ht="15.75" customHeight="1" x14ac:dyDescent="0.25">
      <c r="A769" s="145">
        <v>4070</v>
      </c>
      <c r="B769" s="112" t="s">
        <v>375</v>
      </c>
      <c r="C769" s="595" t="s">
        <v>11</v>
      </c>
      <c r="D769" s="564" t="s">
        <v>114</v>
      </c>
      <c r="E769" s="558">
        <v>6</v>
      </c>
      <c r="F769" s="559" t="s">
        <v>21</v>
      </c>
      <c r="G769" s="581"/>
      <c r="H769" s="581"/>
      <c r="I769" s="571"/>
      <c r="J769" s="571"/>
      <c r="K769" s="570"/>
      <c r="L769" s="570"/>
      <c r="M769" s="571"/>
      <c r="N769" s="572"/>
      <c r="O769" s="567">
        <v>5.0000000000000001E-3</v>
      </c>
      <c r="P769" s="567">
        <v>5.0000000000000001E-3</v>
      </c>
      <c r="Q769" s="567">
        <v>5.0000000000000001E-3</v>
      </c>
    </row>
    <row r="770" spans="1:17" ht="15.75" customHeight="1" x14ac:dyDescent="0.25">
      <c r="A770" s="145">
        <v>9072</v>
      </c>
      <c r="B770" s="118" t="s">
        <v>380</v>
      </c>
      <c r="C770" s="595" t="s">
        <v>17</v>
      </c>
      <c r="D770" s="621" t="s">
        <v>114</v>
      </c>
      <c r="E770" s="558">
        <v>6</v>
      </c>
      <c r="F770" s="559" t="s">
        <v>21</v>
      </c>
      <c r="G770" s="581"/>
      <c r="H770" s="581"/>
      <c r="I770" s="575"/>
      <c r="J770" s="575"/>
      <c r="K770" s="581"/>
      <c r="L770" s="581"/>
      <c r="M770" s="571">
        <v>5.0000000000000001E-3</v>
      </c>
      <c r="N770" s="572"/>
      <c r="O770" s="563">
        <v>5.0000000000000001E-3</v>
      </c>
      <c r="P770" s="623">
        <v>1E-4</v>
      </c>
      <c r="Q770" s="563"/>
    </row>
    <row r="771" spans="1:17" ht="15.75" customHeight="1" x14ac:dyDescent="0.25">
      <c r="A771" s="145">
        <v>12040</v>
      </c>
      <c r="B771" s="73" t="s">
        <v>221</v>
      </c>
      <c r="C771" s="595" t="s">
        <v>222</v>
      </c>
      <c r="D771" s="588" t="s">
        <v>114</v>
      </c>
      <c r="E771" s="558">
        <v>6</v>
      </c>
      <c r="F771" s="559" t="s">
        <v>21</v>
      </c>
      <c r="G771" s="581"/>
      <c r="H771" s="581"/>
      <c r="I771" s="575"/>
      <c r="J771" s="604"/>
      <c r="K771" s="570"/>
      <c r="L771" s="581"/>
      <c r="M771" s="570">
        <v>5.0000000000000001E-3</v>
      </c>
      <c r="N771" s="582">
        <v>1.4999999999999999E-2</v>
      </c>
      <c r="O771" s="612">
        <v>5.0000000000000001E-3</v>
      </c>
      <c r="P771" s="605">
        <v>5.0000000000000001E-3</v>
      </c>
      <c r="Q771" s="605">
        <v>5.0000000000000001E-3</v>
      </c>
    </row>
    <row r="772" spans="1:17" ht="15.75" customHeight="1" x14ac:dyDescent="0.2">
      <c r="A772" s="145">
        <v>2080</v>
      </c>
      <c r="B772" s="110" t="s">
        <v>373</v>
      </c>
      <c r="C772" s="564" t="s">
        <v>17</v>
      </c>
      <c r="D772" s="564" t="s">
        <v>155</v>
      </c>
      <c r="E772" s="565">
        <v>0</v>
      </c>
      <c r="F772" s="564" t="s">
        <v>13</v>
      </c>
      <c r="G772" s="563"/>
      <c r="H772" s="563"/>
      <c r="I772" s="563"/>
      <c r="J772" s="563"/>
      <c r="K772" s="563">
        <v>1E-4</v>
      </c>
      <c r="L772" s="563"/>
      <c r="M772" s="563">
        <v>1E-4</v>
      </c>
      <c r="N772" s="563"/>
      <c r="O772" s="563"/>
      <c r="P772" s="563"/>
      <c r="Q772" s="567"/>
    </row>
    <row r="773" spans="1:17" ht="15.75" customHeight="1" x14ac:dyDescent="0.25">
      <c r="A773" s="145">
        <v>4071</v>
      </c>
      <c r="B773" s="112" t="s">
        <v>375</v>
      </c>
      <c r="C773" s="595" t="s">
        <v>11</v>
      </c>
      <c r="D773" s="569" t="s">
        <v>155</v>
      </c>
      <c r="E773" s="558">
        <v>0</v>
      </c>
      <c r="F773" s="559" t="s">
        <v>13</v>
      </c>
      <c r="G773" s="581"/>
      <c r="H773" s="581"/>
      <c r="I773" s="575"/>
      <c r="J773" s="575"/>
      <c r="K773" s="570">
        <v>5.0000000000000001E-3</v>
      </c>
      <c r="L773" s="570">
        <v>1E-4</v>
      </c>
      <c r="M773" s="571">
        <v>5.0000000000000001E-3</v>
      </c>
      <c r="N773" s="572"/>
      <c r="O773" s="573"/>
      <c r="P773" s="567"/>
      <c r="Q773" s="567"/>
    </row>
    <row r="774" spans="1:17" ht="15.75" customHeight="1" x14ac:dyDescent="0.25">
      <c r="A774" s="145">
        <v>11055</v>
      </c>
      <c r="B774" s="107" t="s">
        <v>306</v>
      </c>
      <c r="C774" s="595" t="s">
        <v>11</v>
      </c>
      <c r="D774" s="595" t="s">
        <v>155</v>
      </c>
      <c r="E774" s="558">
        <v>0</v>
      </c>
      <c r="F774" s="559" t="s">
        <v>13</v>
      </c>
      <c r="G774" s="581"/>
      <c r="H774" s="581"/>
      <c r="I774" s="575"/>
      <c r="J774" s="575"/>
      <c r="K774" s="581"/>
      <c r="L774" s="570">
        <v>3.5000000000000003E-2</v>
      </c>
      <c r="M774" s="571">
        <v>5.0000000000000001E-3</v>
      </c>
      <c r="N774" s="572">
        <v>5.0000000000000001E-3</v>
      </c>
      <c r="O774" s="573">
        <v>5.0000000000000001E-3</v>
      </c>
      <c r="P774" s="573">
        <v>5.0000000000000001E-3</v>
      </c>
      <c r="Q774" s="573"/>
    </row>
    <row r="775" spans="1:17" ht="15.75" customHeight="1" x14ac:dyDescent="0.25">
      <c r="A775" s="145">
        <v>12041</v>
      </c>
      <c r="B775" s="73" t="s">
        <v>221</v>
      </c>
      <c r="C775" s="595" t="s">
        <v>222</v>
      </c>
      <c r="D775" s="583" t="s">
        <v>155</v>
      </c>
      <c r="E775" s="558">
        <v>0</v>
      </c>
      <c r="F775" s="559" t="s">
        <v>13</v>
      </c>
      <c r="G775" s="581"/>
      <c r="H775" s="581"/>
      <c r="I775" s="575"/>
      <c r="J775" s="575"/>
      <c r="K775" s="576"/>
      <c r="L775" s="595"/>
      <c r="M775" s="570">
        <v>1E-4</v>
      </c>
      <c r="N775" s="581"/>
      <c r="O775" s="612"/>
      <c r="P775" s="605"/>
      <c r="Q775" s="605"/>
    </row>
    <row r="776" spans="1:17" ht="15.75" customHeight="1" x14ac:dyDescent="0.25">
      <c r="A776" s="145">
        <v>1086</v>
      </c>
      <c r="B776" s="108" t="s">
        <v>372</v>
      </c>
      <c r="C776" s="564" t="s">
        <v>11</v>
      </c>
      <c r="D776" s="569" t="s">
        <v>115</v>
      </c>
      <c r="E776" s="558">
        <v>2</v>
      </c>
      <c r="F776" s="559" t="s">
        <v>21</v>
      </c>
      <c r="G776" s="571">
        <v>1E-4</v>
      </c>
      <c r="H776" s="571">
        <v>1E-4</v>
      </c>
      <c r="I776" s="571">
        <v>5.0000000000000001E-3</v>
      </c>
      <c r="J776" s="571">
        <v>5.0000000000000001E-3</v>
      </c>
      <c r="K776" s="571">
        <v>3.5000000000000003E-2</v>
      </c>
      <c r="L776" s="571">
        <v>1.4999999999999999E-2</v>
      </c>
      <c r="M776" s="571">
        <v>5.0000000000000001E-3</v>
      </c>
      <c r="N776" s="572">
        <v>5.0000000000000001E-3</v>
      </c>
      <c r="O776" s="674">
        <v>7.4999999999999997E-2</v>
      </c>
      <c r="P776" s="674">
        <v>5.0000000000000001E-3</v>
      </c>
      <c r="Q776" s="563">
        <v>1.4999999999999999E-2</v>
      </c>
    </row>
    <row r="777" spans="1:17" ht="15.75" customHeight="1" x14ac:dyDescent="0.2">
      <c r="A777" s="145">
        <v>2081</v>
      </c>
      <c r="B777" s="110" t="s">
        <v>373</v>
      </c>
      <c r="C777" s="564" t="s">
        <v>17</v>
      </c>
      <c r="D777" s="564" t="s">
        <v>115</v>
      </c>
      <c r="E777" s="565">
        <v>2</v>
      </c>
      <c r="F777" s="564" t="s">
        <v>21</v>
      </c>
      <c r="G777" s="563">
        <v>5.0000000000000001E-3</v>
      </c>
      <c r="H777" s="563">
        <v>1E-4</v>
      </c>
      <c r="I777" s="563">
        <v>5.0000000000000001E-3</v>
      </c>
      <c r="J777" s="563">
        <v>5.0000000000000001E-3</v>
      </c>
      <c r="K777" s="563">
        <v>1.4999999999999999E-2</v>
      </c>
      <c r="L777" s="563">
        <v>1.4999999999999999E-2</v>
      </c>
      <c r="M777" s="563">
        <v>5.0000000000000001E-3</v>
      </c>
      <c r="N777" s="563"/>
      <c r="O777" s="563">
        <v>5.0000000000000001E-3</v>
      </c>
      <c r="P777" s="563"/>
      <c r="Q777" s="567"/>
    </row>
    <row r="778" spans="1:17" ht="15.75" customHeight="1" x14ac:dyDescent="0.25">
      <c r="A778" s="145">
        <v>3062</v>
      </c>
      <c r="B778" s="111" t="s">
        <v>374</v>
      </c>
      <c r="C778" s="595" t="s">
        <v>9</v>
      </c>
      <c r="D778" s="583" t="s">
        <v>115</v>
      </c>
      <c r="E778" s="558">
        <v>2</v>
      </c>
      <c r="F778" s="559" t="s">
        <v>21</v>
      </c>
      <c r="G778" s="570">
        <v>5.0000000000000001E-3</v>
      </c>
      <c r="H778" s="570">
        <v>5.0000000000000001E-3</v>
      </c>
      <c r="I778" s="571">
        <v>5.0000000000000001E-3</v>
      </c>
      <c r="J778" s="571">
        <v>5.0000000000000001E-3</v>
      </c>
      <c r="K778" s="570">
        <v>5.0000000000000001E-3</v>
      </c>
      <c r="L778" s="581"/>
      <c r="M778" s="575"/>
      <c r="N778" s="572"/>
      <c r="O778" s="563"/>
      <c r="P778" s="567"/>
      <c r="Q778" s="567"/>
    </row>
    <row r="779" spans="1:17" ht="15.75" customHeight="1" x14ac:dyDescent="0.25">
      <c r="A779" s="145">
        <v>4072</v>
      </c>
      <c r="B779" s="112" t="s">
        <v>375</v>
      </c>
      <c r="C779" s="595" t="s">
        <v>11</v>
      </c>
      <c r="D779" s="569" t="s">
        <v>115</v>
      </c>
      <c r="E779" s="558">
        <v>2</v>
      </c>
      <c r="F779" s="559" t="s">
        <v>21</v>
      </c>
      <c r="G779" s="570">
        <v>1E-4</v>
      </c>
      <c r="H779" s="570">
        <v>5.0000000000000001E-3</v>
      </c>
      <c r="I779" s="571">
        <v>5.0000000000000001E-3</v>
      </c>
      <c r="J779" s="571">
        <v>1.4999999999999999E-2</v>
      </c>
      <c r="K779" s="570">
        <v>5.0000000000000001E-3</v>
      </c>
      <c r="L779" s="570">
        <v>1.4999999999999999E-2</v>
      </c>
      <c r="M779" s="571">
        <v>0.17499999999999999</v>
      </c>
      <c r="N779" s="572">
        <v>1.4999999999999999E-2</v>
      </c>
      <c r="O779" s="573">
        <v>0.17499999999999999</v>
      </c>
      <c r="P779" s="567">
        <v>5.0000000000000001E-3</v>
      </c>
      <c r="Q779" s="567">
        <v>3.5000000000000003E-2</v>
      </c>
    </row>
    <row r="780" spans="1:17" ht="15.75" customHeight="1" x14ac:dyDescent="0.25">
      <c r="A780" s="145">
        <v>5067</v>
      </c>
      <c r="B780" s="113" t="s">
        <v>376</v>
      </c>
      <c r="C780" s="595" t="s">
        <v>9</v>
      </c>
      <c r="D780" s="569" t="s">
        <v>115</v>
      </c>
      <c r="E780" s="558">
        <v>2</v>
      </c>
      <c r="F780" s="559" t="s">
        <v>21</v>
      </c>
      <c r="G780" s="570">
        <v>1E-4</v>
      </c>
      <c r="H780" s="570">
        <v>5.0000000000000001E-3</v>
      </c>
      <c r="I780" s="575"/>
      <c r="J780" s="575"/>
      <c r="K780" s="570">
        <v>5.0000000000000001E-3</v>
      </c>
      <c r="L780" s="581"/>
      <c r="M780" s="575"/>
      <c r="N780" s="572"/>
      <c r="O780" s="579"/>
      <c r="P780" s="611"/>
      <c r="Q780" s="579"/>
    </row>
    <row r="781" spans="1:17" ht="15.75" customHeight="1" x14ac:dyDescent="0.25">
      <c r="A781" s="145">
        <v>6071</v>
      </c>
      <c r="B781" s="115" t="s">
        <v>377</v>
      </c>
      <c r="C781" s="595" t="s">
        <v>17</v>
      </c>
      <c r="D781" s="583" t="s">
        <v>115</v>
      </c>
      <c r="E781" s="558">
        <v>2</v>
      </c>
      <c r="F781" s="559" t="s">
        <v>21</v>
      </c>
      <c r="G781" s="581"/>
      <c r="H781" s="570">
        <v>1E-4</v>
      </c>
      <c r="I781" s="575"/>
      <c r="J781" s="575"/>
      <c r="K781" s="581"/>
      <c r="L781" s="581"/>
      <c r="M781" s="571">
        <v>5.0000000000000001E-3</v>
      </c>
      <c r="N781" s="572">
        <v>5.0000000000000001E-3</v>
      </c>
      <c r="O781" s="582">
        <v>5.0000000000000001E-3</v>
      </c>
      <c r="P781" s="564"/>
      <c r="Q781" s="582"/>
    </row>
    <row r="782" spans="1:17" ht="15.75" customHeight="1" x14ac:dyDescent="0.25">
      <c r="A782" s="146">
        <v>7065</v>
      </c>
      <c r="B782" s="116" t="s">
        <v>378</v>
      </c>
      <c r="C782" s="595" t="s">
        <v>11</v>
      </c>
      <c r="D782" s="583" t="s">
        <v>115</v>
      </c>
      <c r="E782" s="584">
        <v>2</v>
      </c>
      <c r="F782" s="585" t="s">
        <v>21</v>
      </c>
      <c r="G782" s="570">
        <v>3.5000000000000003E-2</v>
      </c>
      <c r="H782" s="581"/>
      <c r="I782" s="571">
        <v>3.5000000000000003E-2</v>
      </c>
      <c r="J782" s="571">
        <v>3.5000000000000003E-2</v>
      </c>
      <c r="K782" s="570">
        <v>1.4999999999999999E-2</v>
      </c>
      <c r="L782" s="570">
        <v>3.5000000000000003E-2</v>
      </c>
      <c r="M782" s="571">
        <v>3.5000000000000003E-2</v>
      </c>
      <c r="N782" s="572">
        <v>5.0000000000000001E-3</v>
      </c>
      <c r="O782" s="582">
        <v>3.5000000000000003E-2</v>
      </c>
      <c r="P782" s="611">
        <v>5.0000000000000001E-3</v>
      </c>
      <c r="Q782" s="611">
        <v>3.5000000000000003E-2</v>
      </c>
    </row>
    <row r="783" spans="1:17" ht="15.75" customHeight="1" x14ac:dyDescent="0.25">
      <c r="A783" s="147">
        <v>8065</v>
      </c>
      <c r="B783" s="117" t="s">
        <v>379</v>
      </c>
      <c r="C783" s="595" t="s">
        <v>9</v>
      </c>
      <c r="D783" s="569" t="s">
        <v>115</v>
      </c>
      <c r="E783" s="558">
        <v>2</v>
      </c>
      <c r="F783" s="559" t="s">
        <v>21</v>
      </c>
      <c r="G783" s="570">
        <v>1E-4</v>
      </c>
      <c r="H783" s="570">
        <v>5.0000000000000001E-3</v>
      </c>
      <c r="I783" s="571">
        <v>5.0000000000000001E-3</v>
      </c>
      <c r="J783" s="571">
        <v>5.0000000000000001E-3</v>
      </c>
      <c r="K783" s="570">
        <v>5.0000000000000001E-3</v>
      </c>
      <c r="L783" s="581"/>
      <c r="M783" s="571">
        <v>5.0000000000000001E-3</v>
      </c>
      <c r="N783" s="572"/>
      <c r="O783" s="579"/>
      <c r="P783" s="611"/>
      <c r="Q783" s="579"/>
    </row>
    <row r="784" spans="1:17" ht="15.75" customHeight="1" x14ac:dyDescent="0.25">
      <c r="A784" s="145">
        <v>9073</v>
      </c>
      <c r="B784" s="118" t="s">
        <v>380</v>
      </c>
      <c r="C784" s="595" t="s">
        <v>17</v>
      </c>
      <c r="D784" s="583" t="s">
        <v>115</v>
      </c>
      <c r="E784" s="558">
        <v>2</v>
      </c>
      <c r="F784" s="559" t="s">
        <v>21</v>
      </c>
      <c r="G784" s="570">
        <v>0.17499999999999999</v>
      </c>
      <c r="H784" s="570">
        <v>5.0000000000000001E-3</v>
      </c>
      <c r="I784" s="571">
        <v>5.0000000000000001E-3</v>
      </c>
      <c r="J784" s="571">
        <v>5.0000000000000001E-3</v>
      </c>
      <c r="K784" s="570">
        <v>5.0000000000000001E-3</v>
      </c>
      <c r="L784" s="581"/>
      <c r="M784" s="571">
        <v>5.0000000000000001E-3</v>
      </c>
      <c r="N784" s="572">
        <v>5.0000000000000001E-3</v>
      </c>
      <c r="O784" s="563">
        <v>7.4999999999999997E-2</v>
      </c>
      <c r="P784" s="623">
        <v>5.0000000000000001E-3</v>
      </c>
      <c r="Q784" s="563">
        <v>5.0000000000000001E-3</v>
      </c>
    </row>
    <row r="785" spans="1:17" ht="15.75" customHeight="1" x14ac:dyDescent="0.25">
      <c r="A785" s="145">
        <v>10061</v>
      </c>
      <c r="B785" s="106" t="s">
        <v>304</v>
      </c>
      <c r="C785" s="595" t="s">
        <v>17</v>
      </c>
      <c r="D785" s="569" t="s">
        <v>115</v>
      </c>
      <c r="E785" s="558">
        <v>2</v>
      </c>
      <c r="F785" s="559" t="s">
        <v>21</v>
      </c>
      <c r="G785" s="570">
        <v>0.17499999999999999</v>
      </c>
      <c r="H785" s="570">
        <v>0.17499999999999999</v>
      </c>
      <c r="I785" s="571">
        <v>3.5000000000000003E-2</v>
      </c>
      <c r="J785" s="571">
        <v>5.0000000000000001E-3</v>
      </c>
      <c r="K785" s="570">
        <v>3.5000000000000003E-2</v>
      </c>
      <c r="L785" s="570">
        <v>5.0000000000000001E-3</v>
      </c>
      <c r="M785" s="571">
        <v>1.4999999999999999E-2</v>
      </c>
      <c r="N785" s="572">
        <v>5.0000000000000001E-3</v>
      </c>
      <c r="O785" s="582">
        <v>7.4999999999999997E-2</v>
      </c>
      <c r="P785" s="579">
        <v>5.0000000000000001E-3</v>
      </c>
      <c r="Q785" s="582">
        <v>5.0000000000000001E-3</v>
      </c>
    </row>
    <row r="786" spans="1:17" ht="15.75" customHeight="1" x14ac:dyDescent="0.25">
      <c r="A786" s="145">
        <v>12042</v>
      </c>
      <c r="B786" s="73" t="s">
        <v>221</v>
      </c>
      <c r="C786" s="595" t="s">
        <v>222</v>
      </c>
      <c r="D786" s="663" t="s">
        <v>115</v>
      </c>
      <c r="E786" s="558">
        <v>2</v>
      </c>
      <c r="F786" s="559" t="s">
        <v>21</v>
      </c>
      <c r="G786" s="581"/>
      <c r="H786" s="581"/>
      <c r="I786" s="575"/>
      <c r="J786" s="575"/>
      <c r="K786" s="576"/>
      <c r="L786" s="595"/>
      <c r="M786" s="570"/>
      <c r="N786" s="581"/>
      <c r="O786" s="612"/>
      <c r="P786" s="605"/>
      <c r="Q786" s="605">
        <v>1E-4</v>
      </c>
    </row>
    <row r="787" spans="1:17" ht="15.75" customHeight="1" x14ac:dyDescent="0.25">
      <c r="A787" s="145">
        <v>4073</v>
      </c>
      <c r="B787" s="112" t="s">
        <v>375</v>
      </c>
      <c r="C787" s="595" t="s">
        <v>11</v>
      </c>
      <c r="D787" s="564" t="s">
        <v>401</v>
      </c>
      <c r="E787" s="558">
        <v>2</v>
      </c>
      <c r="F787" s="559" t="s">
        <v>36</v>
      </c>
      <c r="G787" s="581"/>
      <c r="H787" s="581"/>
      <c r="I787" s="575"/>
      <c r="J787" s="575"/>
      <c r="K787" s="563"/>
      <c r="L787" s="563"/>
      <c r="M787" s="575"/>
      <c r="N787" s="572"/>
      <c r="O787" s="573"/>
      <c r="P787" s="567"/>
      <c r="Q787" s="567">
        <v>5.0000000000000001E-3</v>
      </c>
    </row>
    <row r="788" spans="1:17" ht="15.75" customHeight="1" x14ac:dyDescent="0.25">
      <c r="A788" s="145">
        <v>1087</v>
      </c>
      <c r="B788" s="108" t="s">
        <v>372</v>
      </c>
      <c r="C788" s="564" t="s">
        <v>11</v>
      </c>
      <c r="D788" s="569" t="s">
        <v>43</v>
      </c>
      <c r="E788" s="558">
        <v>3</v>
      </c>
      <c r="F788" s="559" t="s">
        <v>36</v>
      </c>
      <c r="G788" s="571">
        <v>5.0000000000000001E-3</v>
      </c>
      <c r="H788" s="571">
        <v>5.0000000000000001E-3</v>
      </c>
      <c r="I788" s="571">
        <v>5.0000000000000001E-3</v>
      </c>
      <c r="J788" s="571">
        <v>1.4999999999999999E-2</v>
      </c>
      <c r="K788" s="571">
        <v>5.0000000000000001E-3</v>
      </c>
      <c r="L788" s="571">
        <v>5.0000000000000001E-3</v>
      </c>
      <c r="M788" s="571">
        <v>5.0000000000000001E-3</v>
      </c>
      <c r="N788" s="572">
        <v>5.0000000000000001E-3</v>
      </c>
      <c r="O788" s="674">
        <v>5.0000000000000001E-3</v>
      </c>
      <c r="P788" s="622">
        <v>5.0000000000000001E-3</v>
      </c>
      <c r="Q788" s="563">
        <v>5.0000000000000001E-3</v>
      </c>
    </row>
    <row r="789" spans="1:17" ht="15.75" customHeight="1" x14ac:dyDescent="0.2">
      <c r="A789" s="145">
        <v>2082</v>
      </c>
      <c r="B789" s="110" t="s">
        <v>373</v>
      </c>
      <c r="C789" s="564" t="s">
        <v>17</v>
      </c>
      <c r="D789" s="564" t="s">
        <v>43</v>
      </c>
      <c r="E789" s="565">
        <v>3</v>
      </c>
      <c r="F789" s="564" t="s">
        <v>36</v>
      </c>
      <c r="G789" s="563"/>
      <c r="H789" s="563"/>
      <c r="I789" s="563"/>
      <c r="J789" s="563"/>
      <c r="K789" s="563"/>
      <c r="L789" s="563">
        <v>5.0000000000000001E-3</v>
      </c>
      <c r="M789" s="563"/>
      <c r="N789" s="563"/>
      <c r="O789" s="563"/>
      <c r="P789" s="563"/>
      <c r="Q789" s="567">
        <v>5.0000000000000001E-3</v>
      </c>
    </row>
    <row r="790" spans="1:17" ht="15.75" customHeight="1" x14ac:dyDescent="0.25">
      <c r="A790" s="145">
        <v>3063</v>
      </c>
      <c r="B790" s="111" t="s">
        <v>374</v>
      </c>
      <c r="C790" s="595" t="s">
        <v>9</v>
      </c>
      <c r="D790" s="583" t="s">
        <v>43</v>
      </c>
      <c r="E790" s="558">
        <v>3</v>
      </c>
      <c r="F790" s="559" t="s">
        <v>36</v>
      </c>
      <c r="G790" s="581"/>
      <c r="H790" s="570">
        <v>1E-4</v>
      </c>
      <c r="I790" s="575"/>
      <c r="J790" s="575"/>
      <c r="K790" s="570">
        <v>5.0000000000000001E-3</v>
      </c>
      <c r="L790" s="581"/>
      <c r="M790" s="571">
        <v>5.0000000000000001E-3</v>
      </c>
      <c r="N790" s="572">
        <v>5.0000000000000001E-3</v>
      </c>
      <c r="O790" s="573">
        <v>5.0000000000000001E-3</v>
      </c>
      <c r="P790" s="567">
        <v>5.0000000000000001E-3</v>
      </c>
      <c r="Q790" s="567"/>
    </row>
    <row r="791" spans="1:17" ht="15.75" customHeight="1" x14ac:dyDescent="0.25">
      <c r="A791" s="145">
        <v>4074</v>
      </c>
      <c r="B791" s="112" t="s">
        <v>375</v>
      </c>
      <c r="C791" s="595" t="s">
        <v>11</v>
      </c>
      <c r="D791" s="583" t="s">
        <v>43</v>
      </c>
      <c r="E791" s="558">
        <v>3</v>
      </c>
      <c r="F791" s="559" t="s">
        <v>36</v>
      </c>
      <c r="G791" s="570">
        <v>0.17499999999999999</v>
      </c>
      <c r="H791" s="570">
        <v>3.5000000000000003E-2</v>
      </c>
      <c r="I791" s="571">
        <v>1.4999999999999999E-2</v>
      </c>
      <c r="J791" s="571">
        <v>7.4999999999999997E-2</v>
      </c>
      <c r="K791" s="570">
        <v>7.4999999999999997E-2</v>
      </c>
      <c r="L791" s="570">
        <v>3.5000000000000003E-2</v>
      </c>
      <c r="M791" s="571">
        <v>3.5000000000000003E-2</v>
      </c>
      <c r="N791" s="572">
        <v>3.5000000000000003E-2</v>
      </c>
      <c r="O791" s="573">
        <v>3.5000000000000003E-2</v>
      </c>
      <c r="P791" s="567">
        <v>5.0000000000000001E-3</v>
      </c>
      <c r="Q791" s="567">
        <v>5.0000000000000001E-3</v>
      </c>
    </row>
    <row r="792" spans="1:17" ht="15.75" customHeight="1" x14ac:dyDescent="0.25">
      <c r="A792" s="145">
        <v>5068</v>
      </c>
      <c r="B792" s="113" t="s">
        <v>376</v>
      </c>
      <c r="C792" s="595" t="s">
        <v>9</v>
      </c>
      <c r="D792" s="569" t="s">
        <v>43</v>
      </c>
      <c r="E792" s="558">
        <v>3</v>
      </c>
      <c r="F792" s="559" t="s">
        <v>36</v>
      </c>
      <c r="G792" s="581"/>
      <c r="H792" s="581"/>
      <c r="I792" s="571">
        <v>1E-4</v>
      </c>
      <c r="J792" s="575"/>
      <c r="K792" s="581"/>
      <c r="L792" s="581"/>
      <c r="M792" s="575"/>
      <c r="N792" s="572">
        <v>5.0000000000000001E-3</v>
      </c>
      <c r="O792" s="579"/>
      <c r="P792" s="611">
        <v>5.0000000000000001E-3</v>
      </c>
      <c r="Q792" s="579">
        <v>1.4999999999999999E-2</v>
      </c>
    </row>
    <row r="793" spans="1:17" ht="15.75" customHeight="1" x14ac:dyDescent="0.25">
      <c r="A793" s="145">
        <v>6072</v>
      </c>
      <c r="B793" s="115" t="s">
        <v>377</v>
      </c>
      <c r="C793" s="595" t="s">
        <v>17</v>
      </c>
      <c r="D793" s="569" t="s">
        <v>43</v>
      </c>
      <c r="E793" s="558">
        <v>3</v>
      </c>
      <c r="F793" s="559" t="s">
        <v>36</v>
      </c>
      <c r="G793" s="570">
        <v>1.4999999999999999E-2</v>
      </c>
      <c r="H793" s="570">
        <v>5.0000000000000001E-3</v>
      </c>
      <c r="I793" s="571">
        <v>5.0000000000000001E-3</v>
      </c>
      <c r="J793" s="571">
        <v>5.0000000000000001E-3</v>
      </c>
      <c r="K793" s="570">
        <v>5.0000000000000001E-3</v>
      </c>
      <c r="L793" s="570">
        <v>5.0000000000000001E-3</v>
      </c>
      <c r="M793" s="571">
        <v>5.0000000000000001E-3</v>
      </c>
      <c r="N793" s="572">
        <v>5.0000000000000001E-3</v>
      </c>
      <c r="O793" s="582">
        <v>5.0000000000000001E-3</v>
      </c>
      <c r="P793" s="611">
        <v>5.0000000000000001E-3</v>
      </c>
      <c r="Q793" s="582">
        <v>5.0000000000000001E-3</v>
      </c>
    </row>
    <row r="794" spans="1:17" ht="15.75" customHeight="1" x14ac:dyDescent="0.25">
      <c r="A794" s="146">
        <v>7066</v>
      </c>
      <c r="B794" s="116" t="s">
        <v>378</v>
      </c>
      <c r="C794" s="595" t="s">
        <v>11</v>
      </c>
      <c r="D794" s="583" t="s">
        <v>43</v>
      </c>
      <c r="E794" s="584">
        <v>3</v>
      </c>
      <c r="F794" s="585" t="s">
        <v>36</v>
      </c>
      <c r="G794" s="570">
        <v>7.4999999999999997E-2</v>
      </c>
      <c r="H794" s="581"/>
      <c r="I794" s="571">
        <v>5.0000000000000001E-3</v>
      </c>
      <c r="J794" s="571">
        <v>5.0000000000000001E-3</v>
      </c>
      <c r="K794" s="570">
        <v>5.0000000000000001E-3</v>
      </c>
      <c r="L794" s="570">
        <v>5.0000000000000001E-3</v>
      </c>
      <c r="M794" s="571">
        <v>5.0000000000000001E-3</v>
      </c>
      <c r="N794" s="572"/>
      <c r="O794" s="582">
        <v>5.0000000000000001E-3</v>
      </c>
      <c r="P794" s="611">
        <v>5.0000000000000001E-3</v>
      </c>
      <c r="Q794" s="582"/>
    </row>
    <row r="795" spans="1:17" ht="15.75" customHeight="1" x14ac:dyDescent="0.25">
      <c r="A795" s="147">
        <v>8066</v>
      </c>
      <c r="B795" s="117" t="s">
        <v>379</v>
      </c>
      <c r="C795" s="595" t="s">
        <v>9</v>
      </c>
      <c r="D795" s="569" t="s">
        <v>43</v>
      </c>
      <c r="E795" s="558">
        <v>3</v>
      </c>
      <c r="F795" s="559" t="s">
        <v>36</v>
      </c>
      <c r="G795" s="581"/>
      <c r="H795" s="570">
        <v>1E-4</v>
      </c>
      <c r="I795" s="575"/>
      <c r="J795" s="571">
        <v>1E-4</v>
      </c>
      <c r="K795" s="570">
        <v>5.0000000000000001E-3</v>
      </c>
      <c r="L795" s="581"/>
      <c r="M795" s="575"/>
      <c r="N795" s="572">
        <v>5.0000000000000001E-3</v>
      </c>
      <c r="O795" s="579">
        <v>5.0000000000000001E-3</v>
      </c>
      <c r="P795" s="611"/>
      <c r="Q795" s="579"/>
    </row>
    <row r="796" spans="1:17" ht="15.75" customHeight="1" x14ac:dyDescent="0.25">
      <c r="A796" s="145">
        <v>9074</v>
      </c>
      <c r="B796" s="118" t="s">
        <v>380</v>
      </c>
      <c r="C796" s="595" t="s">
        <v>17</v>
      </c>
      <c r="D796" s="569" t="s">
        <v>43</v>
      </c>
      <c r="E796" s="558">
        <v>3</v>
      </c>
      <c r="F796" s="559" t="s">
        <v>36</v>
      </c>
      <c r="G796" s="581"/>
      <c r="H796" s="570">
        <v>5.0000000000000001E-3</v>
      </c>
      <c r="I796" s="575"/>
      <c r="J796" s="571">
        <v>5.0000000000000001E-3</v>
      </c>
      <c r="K796" s="570">
        <v>5.0000000000000001E-3</v>
      </c>
      <c r="L796" s="570">
        <v>5.0000000000000001E-3</v>
      </c>
      <c r="M796" s="571">
        <v>5.0000000000000001E-3</v>
      </c>
      <c r="N796" s="572">
        <v>5.0000000000000001E-3</v>
      </c>
      <c r="O796" s="563">
        <v>5.0000000000000001E-3</v>
      </c>
      <c r="P796" s="623"/>
      <c r="Q796" s="563"/>
    </row>
    <row r="797" spans="1:17" ht="15.75" customHeight="1" x14ac:dyDescent="0.25">
      <c r="A797" s="145">
        <v>10062</v>
      </c>
      <c r="B797" s="106" t="s">
        <v>304</v>
      </c>
      <c r="C797" s="595" t="s">
        <v>17</v>
      </c>
      <c r="D797" s="569" t="s">
        <v>43</v>
      </c>
      <c r="E797" s="558">
        <v>3</v>
      </c>
      <c r="F797" s="559" t="s">
        <v>36</v>
      </c>
      <c r="G797" s="570">
        <v>1E-4</v>
      </c>
      <c r="H797" s="581"/>
      <c r="I797" s="575"/>
      <c r="J797" s="575"/>
      <c r="K797" s="570">
        <v>1E-4</v>
      </c>
      <c r="L797" s="581"/>
      <c r="M797" s="575"/>
      <c r="N797" s="572"/>
      <c r="O797" s="582"/>
      <c r="P797" s="579">
        <v>1E-4</v>
      </c>
      <c r="Q797" s="582">
        <v>5.0000000000000001E-3</v>
      </c>
    </row>
    <row r="798" spans="1:17" ht="15.75" customHeight="1" x14ac:dyDescent="0.25">
      <c r="A798" s="145">
        <v>11056</v>
      </c>
      <c r="B798" s="107" t="s">
        <v>306</v>
      </c>
      <c r="C798" s="595" t="s">
        <v>11</v>
      </c>
      <c r="D798" s="581" t="s">
        <v>43</v>
      </c>
      <c r="E798" s="558">
        <v>3</v>
      </c>
      <c r="F798" s="559" t="s">
        <v>36</v>
      </c>
      <c r="G798" s="570">
        <v>7.4999999999999997E-2</v>
      </c>
      <c r="H798" s="570">
        <v>7.4999999999999997E-2</v>
      </c>
      <c r="I798" s="571">
        <v>0.17499999999999999</v>
      </c>
      <c r="J798" s="571">
        <v>0.17499999999999999</v>
      </c>
      <c r="K798" s="570">
        <v>0.17499999999999999</v>
      </c>
      <c r="L798" s="570">
        <v>0.625</v>
      </c>
      <c r="M798" s="571">
        <v>7.4999999999999997E-2</v>
      </c>
      <c r="N798" s="572">
        <v>7.4999999999999997E-2</v>
      </c>
      <c r="O798" s="573">
        <v>0.17499999999999999</v>
      </c>
      <c r="P798" s="573">
        <v>7.4999999999999997E-2</v>
      </c>
      <c r="Q798" s="573">
        <v>7.4999999999999997E-2</v>
      </c>
    </row>
    <row r="799" spans="1:17" ht="15.75" customHeight="1" x14ac:dyDescent="0.25">
      <c r="A799" s="145">
        <v>12043</v>
      </c>
      <c r="B799" s="73" t="s">
        <v>221</v>
      </c>
      <c r="C799" s="595" t="s">
        <v>222</v>
      </c>
      <c r="D799" s="569" t="s">
        <v>43</v>
      </c>
      <c r="E799" s="558">
        <v>3</v>
      </c>
      <c r="F799" s="559" t="s">
        <v>36</v>
      </c>
      <c r="G799" s="581"/>
      <c r="H799" s="581"/>
      <c r="I799" s="604"/>
      <c r="J799" s="604"/>
      <c r="K799" s="576"/>
      <c r="L799" s="595"/>
      <c r="M799" s="570">
        <v>5.0000000000000001E-3</v>
      </c>
      <c r="N799" s="582">
        <v>5.0000000000000001E-3</v>
      </c>
      <c r="O799" s="612">
        <v>5.0000000000000001E-3</v>
      </c>
      <c r="P799" s="605">
        <v>5.0000000000000001E-3</v>
      </c>
      <c r="Q799" s="605">
        <v>0.17499999999999999</v>
      </c>
    </row>
    <row r="800" spans="1:17" ht="15.75" customHeight="1" x14ac:dyDescent="0.25">
      <c r="A800" s="145">
        <v>1088</v>
      </c>
      <c r="B800" s="108" t="s">
        <v>372</v>
      </c>
      <c r="C800" s="564" t="s">
        <v>11</v>
      </c>
      <c r="D800" s="569" t="s">
        <v>116</v>
      </c>
      <c r="E800" s="558">
        <v>3</v>
      </c>
      <c r="F800" s="559" t="s">
        <v>36</v>
      </c>
      <c r="G800" s="571">
        <v>5.0000000000000001E-3</v>
      </c>
      <c r="H800" s="575"/>
      <c r="I800" s="575"/>
      <c r="J800" s="571">
        <v>7.4999999999999997E-2</v>
      </c>
      <c r="K800" s="571">
        <v>7.4999999999999997E-2</v>
      </c>
      <c r="L800" s="571">
        <v>5.0000000000000001E-3</v>
      </c>
      <c r="M800" s="571">
        <v>3.5000000000000003E-2</v>
      </c>
      <c r="N800" s="572">
        <v>7.4999999999999997E-2</v>
      </c>
      <c r="O800" s="674">
        <v>3.5000000000000003E-2</v>
      </c>
      <c r="P800" s="622"/>
      <c r="Q800" s="563"/>
    </row>
    <row r="801" spans="1:17" ht="15.75" customHeight="1" x14ac:dyDescent="0.25">
      <c r="A801" s="145">
        <v>9075</v>
      </c>
      <c r="B801" s="118" t="s">
        <v>380</v>
      </c>
      <c r="C801" s="595" t="s">
        <v>17</v>
      </c>
      <c r="D801" s="569" t="s">
        <v>73</v>
      </c>
      <c r="E801" s="558">
        <v>2</v>
      </c>
      <c r="F801" s="559" t="s">
        <v>33</v>
      </c>
      <c r="G801" s="570">
        <v>1.4999999999999999E-2</v>
      </c>
      <c r="H801" s="570">
        <v>3.5000000000000003E-2</v>
      </c>
      <c r="I801" s="571">
        <v>3.5000000000000003E-2</v>
      </c>
      <c r="J801" s="571">
        <v>0.17499999999999999</v>
      </c>
      <c r="K801" s="570">
        <v>7.4999999999999997E-2</v>
      </c>
      <c r="L801" s="570">
        <v>0.17499999999999999</v>
      </c>
      <c r="M801" s="571">
        <v>0.17499999999999999</v>
      </c>
      <c r="N801" s="572">
        <v>0.17499999999999999</v>
      </c>
      <c r="O801" s="563">
        <v>0.17499999999999999</v>
      </c>
      <c r="P801" s="623">
        <v>0.17499999999999999</v>
      </c>
      <c r="Q801" s="563">
        <v>0.17499999999999999</v>
      </c>
    </row>
    <row r="802" spans="1:17" ht="15.75" customHeight="1" x14ac:dyDescent="0.25">
      <c r="A802" s="145">
        <v>11057</v>
      </c>
      <c r="B802" s="107" t="s">
        <v>306</v>
      </c>
      <c r="C802" s="595" t="s">
        <v>11</v>
      </c>
      <c r="D802" s="621" t="s">
        <v>402</v>
      </c>
      <c r="E802" s="558">
        <v>3</v>
      </c>
      <c r="F802" s="559" t="s">
        <v>40</v>
      </c>
      <c r="G802" s="570"/>
      <c r="H802" s="570"/>
      <c r="I802" s="571"/>
      <c r="J802" s="571"/>
      <c r="K802" s="570"/>
      <c r="L802" s="581"/>
      <c r="M802" s="571"/>
      <c r="N802" s="572"/>
      <c r="O802" s="573">
        <v>5.0000000000000001E-3</v>
      </c>
      <c r="P802" s="573">
        <v>5.0000000000000001E-3</v>
      </c>
      <c r="Q802" s="573"/>
    </row>
    <row r="803" spans="1:17" ht="15.75" customHeight="1" x14ac:dyDescent="0.25">
      <c r="A803" s="147">
        <v>8067</v>
      </c>
      <c r="B803" s="117" t="s">
        <v>379</v>
      </c>
      <c r="C803" s="595" t="s">
        <v>9</v>
      </c>
      <c r="D803" s="615" t="s">
        <v>200</v>
      </c>
      <c r="E803" s="616">
        <v>0</v>
      </c>
      <c r="F803" s="617" t="s">
        <v>70</v>
      </c>
      <c r="G803" s="581"/>
      <c r="H803" s="581"/>
      <c r="I803" s="575"/>
      <c r="J803" s="575"/>
      <c r="K803" s="570">
        <v>5.0000000000000001E-3</v>
      </c>
      <c r="L803" s="581"/>
      <c r="M803" s="575"/>
      <c r="N803" s="572"/>
      <c r="O803" s="579"/>
      <c r="P803" s="611"/>
      <c r="Q803" s="579"/>
    </row>
    <row r="804" spans="1:17" ht="15.75" customHeight="1" x14ac:dyDescent="0.25">
      <c r="A804" s="145">
        <v>9076</v>
      </c>
      <c r="B804" s="118" t="s">
        <v>380</v>
      </c>
      <c r="C804" s="595" t="s">
        <v>17</v>
      </c>
      <c r="D804" s="615" t="s">
        <v>200</v>
      </c>
      <c r="E804" s="616">
        <v>0</v>
      </c>
      <c r="F804" s="617" t="s">
        <v>70</v>
      </c>
      <c r="G804" s="581"/>
      <c r="H804" s="581"/>
      <c r="I804" s="571">
        <v>1E-4</v>
      </c>
      <c r="J804" s="575"/>
      <c r="K804" s="581"/>
      <c r="L804" s="581"/>
      <c r="M804" s="575"/>
      <c r="N804" s="572"/>
      <c r="O804" s="563"/>
      <c r="P804" s="623"/>
      <c r="Q804" s="563"/>
    </row>
    <row r="805" spans="1:17" ht="15.75" customHeight="1" x14ac:dyDescent="0.25">
      <c r="A805" s="145">
        <v>11058</v>
      </c>
      <c r="B805" s="107" t="s">
        <v>306</v>
      </c>
      <c r="C805" s="595" t="s">
        <v>11</v>
      </c>
      <c r="D805" s="621" t="s">
        <v>200</v>
      </c>
      <c r="E805" s="558">
        <v>0</v>
      </c>
      <c r="F805" s="607" t="s">
        <v>70</v>
      </c>
      <c r="G805" s="570"/>
      <c r="H805" s="570"/>
      <c r="I805" s="571"/>
      <c r="J805" s="571"/>
      <c r="K805" s="570"/>
      <c r="L805" s="581"/>
      <c r="M805" s="571"/>
      <c r="N805" s="572"/>
      <c r="O805" s="573">
        <v>5.0000000000000001E-3</v>
      </c>
      <c r="P805" s="573"/>
      <c r="Q805" s="573"/>
    </row>
    <row r="806" spans="1:17" ht="15.75" customHeight="1" x14ac:dyDescent="0.25">
      <c r="A806" s="145">
        <v>1089</v>
      </c>
      <c r="B806" s="108" t="s">
        <v>372</v>
      </c>
      <c r="C806" s="564" t="s">
        <v>11</v>
      </c>
      <c r="D806" s="569" t="s">
        <v>74</v>
      </c>
      <c r="E806" s="558">
        <v>3</v>
      </c>
      <c r="F806" s="617" t="s">
        <v>33</v>
      </c>
      <c r="G806" s="571">
        <v>5.0000000000000001E-3</v>
      </c>
      <c r="H806" s="571">
        <v>0.17499999999999999</v>
      </c>
      <c r="I806" s="571">
        <v>0.17499999999999999</v>
      </c>
      <c r="J806" s="571">
        <v>0.375</v>
      </c>
      <c r="K806" s="571">
        <v>7.4999999999999997E-2</v>
      </c>
      <c r="L806" s="571">
        <v>5.0000000000000001E-3</v>
      </c>
      <c r="M806" s="571"/>
      <c r="N806" s="572"/>
      <c r="O806" s="676"/>
      <c r="P806" s="622"/>
      <c r="Q806" s="563"/>
    </row>
    <row r="807" spans="1:17" ht="15.75" customHeight="1" x14ac:dyDescent="0.2">
      <c r="A807" s="145">
        <v>2083</v>
      </c>
      <c r="B807" s="110" t="s">
        <v>373</v>
      </c>
      <c r="C807" s="564" t="s">
        <v>17</v>
      </c>
      <c r="D807" s="564" t="s">
        <v>74</v>
      </c>
      <c r="E807" s="565">
        <v>3</v>
      </c>
      <c r="F807" s="564" t="s">
        <v>33</v>
      </c>
      <c r="G807" s="563">
        <v>1E-4</v>
      </c>
      <c r="H807" s="563">
        <v>1.4999999999999999E-2</v>
      </c>
      <c r="I807" s="563">
        <v>5.0000000000000001E-3</v>
      </c>
      <c r="J807" s="563">
        <v>5.0000000000000001E-3</v>
      </c>
      <c r="K807" s="563">
        <v>5.0000000000000001E-3</v>
      </c>
      <c r="L807" s="563">
        <v>5.0000000000000001E-3</v>
      </c>
      <c r="M807" s="563"/>
      <c r="N807" s="563"/>
      <c r="O807" s="563"/>
      <c r="P807" s="563"/>
      <c r="Q807" s="567"/>
    </row>
    <row r="808" spans="1:17" ht="15.75" customHeight="1" x14ac:dyDescent="0.25">
      <c r="A808" s="145">
        <v>3064</v>
      </c>
      <c r="B808" s="111" t="s">
        <v>374</v>
      </c>
      <c r="C808" s="595" t="s">
        <v>9</v>
      </c>
      <c r="D808" s="564" t="s">
        <v>74</v>
      </c>
      <c r="E808" s="565">
        <v>3</v>
      </c>
      <c r="F808" s="564" t="s">
        <v>33</v>
      </c>
      <c r="G808" s="581"/>
      <c r="H808" s="581"/>
      <c r="I808" s="575"/>
      <c r="J808" s="575"/>
      <c r="K808" s="581"/>
      <c r="L808" s="581"/>
      <c r="M808" s="571">
        <v>1.4999999999999999E-2</v>
      </c>
      <c r="N808" s="572"/>
      <c r="O808" s="573"/>
      <c r="P808" s="567"/>
      <c r="Q808" s="567">
        <v>5.0000000000000001E-3</v>
      </c>
    </row>
    <row r="809" spans="1:17" ht="15.75" customHeight="1" x14ac:dyDescent="0.25">
      <c r="A809" s="145">
        <v>4075</v>
      </c>
      <c r="B809" s="112" t="s">
        <v>375</v>
      </c>
      <c r="C809" s="595" t="s">
        <v>11</v>
      </c>
      <c r="D809" s="569" t="s">
        <v>74</v>
      </c>
      <c r="E809" s="558">
        <v>3</v>
      </c>
      <c r="F809" s="559" t="s">
        <v>33</v>
      </c>
      <c r="G809" s="570">
        <v>0.375</v>
      </c>
      <c r="H809" s="570">
        <v>0.17499999999999999</v>
      </c>
      <c r="I809" s="571">
        <v>0.17499999999999999</v>
      </c>
      <c r="J809" s="571">
        <v>0.17499999999999999</v>
      </c>
      <c r="K809" s="570">
        <v>0.17499999999999999</v>
      </c>
      <c r="L809" s="570">
        <v>7.4999999999999997E-2</v>
      </c>
      <c r="M809" s="571">
        <v>1.4999999999999999E-2</v>
      </c>
      <c r="N809" s="572"/>
      <c r="O809" s="573"/>
      <c r="P809" s="567"/>
      <c r="Q809" s="567"/>
    </row>
    <row r="810" spans="1:17" ht="15.75" customHeight="1" x14ac:dyDescent="0.25">
      <c r="A810" s="145">
        <v>6073</v>
      </c>
      <c r="B810" s="115" t="s">
        <v>377</v>
      </c>
      <c r="C810" s="595" t="s">
        <v>17</v>
      </c>
      <c r="D810" s="569" t="s">
        <v>74</v>
      </c>
      <c r="E810" s="558">
        <v>3</v>
      </c>
      <c r="F810" s="559" t="s">
        <v>33</v>
      </c>
      <c r="G810" s="570">
        <v>0.17499999999999999</v>
      </c>
      <c r="H810" s="570">
        <v>1.4999999999999999E-2</v>
      </c>
      <c r="I810" s="571">
        <v>5.0000000000000001E-3</v>
      </c>
      <c r="J810" s="575"/>
      <c r="K810" s="581"/>
      <c r="L810" s="581"/>
      <c r="M810" s="571">
        <v>5.0000000000000001E-3</v>
      </c>
      <c r="N810" s="572"/>
      <c r="O810" s="582"/>
      <c r="P810" s="611">
        <v>5.0000000000000001E-3</v>
      </c>
      <c r="Q810" s="582">
        <v>5.0000000000000001E-3</v>
      </c>
    </row>
    <row r="811" spans="1:17" ht="15.75" customHeight="1" x14ac:dyDescent="0.25">
      <c r="A811" s="147">
        <v>8068</v>
      </c>
      <c r="B811" s="117" t="s">
        <v>379</v>
      </c>
      <c r="C811" s="595" t="s">
        <v>9</v>
      </c>
      <c r="D811" s="627" t="s">
        <v>74</v>
      </c>
      <c r="E811" s="558">
        <v>3</v>
      </c>
      <c r="F811" s="559" t="s">
        <v>33</v>
      </c>
      <c r="G811" s="581"/>
      <c r="H811" s="581"/>
      <c r="I811" s="575"/>
      <c r="J811" s="575"/>
      <c r="K811" s="570"/>
      <c r="L811" s="581"/>
      <c r="M811" s="575"/>
      <c r="N811" s="572"/>
      <c r="O811" s="579"/>
      <c r="P811" s="611">
        <v>5.0000000000000001E-3</v>
      </c>
      <c r="Q811" s="579"/>
    </row>
    <row r="812" spans="1:17" ht="15.75" customHeight="1" x14ac:dyDescent="0.25">
      <c r="A812" s="145">
        <v>9077</v>
      </c>
      <c r="B812" s="118" t="s">
        <v>380</v>
      </c>
      <c r="C812" s="595" t="s">
        <v>17</v>
      </c>
      <c r="D812" s="569" t="s">
        <v>74</v>
      </c>
      <c r="E812" s="558">
        <v>3</v>
      </c>
      <c r="F812" s="559" t="s">
        <v>33</v>
      </c>
      <c r="G812" s="570">
        <v>1E-4</v>
      </c>
      <c r="H812" s="581"/>
      <c r="I812" s="575"/>
      <c r="J812" s="575"/>
      <c r="K812" s="581"/>
      <c r="L812" s="581"/>
      <c r="M812" s="575"/>
      <c r="N812" s="572"/>
      <c r="O812" s="563"/>
      <c r="P812" s="623"/>
      <c r="Q812" s="563"/>
    </row>
    <row r="813" spans="1:17" ht="15.75" customHeight="1" x14ac:dyDescent="0.25">
      <c r="A813">
        <v>10063</v>
      </c>
      <c r="B813" s="106" t="s">
        <v>304</v>
      </c>
      <c r="C813" s="568" t="s">
        <v>17</v>
      </c>
      <c r="D813" s="615" t="s">
        <v>74</v>
      </c>
      <c r="E813" s="616">
        <v>3</v>
      </c>
      <c r="F813" s="617" t="s">
        <v>33</v>
      </c>
      <c r="G813" s="596">
        <v>0.17499999999999999</v>
      </c>
      <c r="H813" s="596">
        <v>3.5000000000000003E-2</v>
      </c>
      <c r="I813" s="597">
        <v>3.5000000000000003E-2</v>
      </c>
      <c r="J813" s="597">
        <v>7.4999999999999997E-2</v>
      </c>
      <c r="K813" s="596">
        <v>3.5000000000000003E-2</v>
      </c>
      <c r="L813" s="596">
        <v>3.5000000000000003E-2</v>
      </c>
      <c r="M813" s="597">
        <v>5.0000000000000001E-3</v>
      </c>
      <c r="N813" s="598"/>
      <c r="O813" s="638"/>
      <c r="P813" s="636">
        <v>5.0000000000000001E-3</v>
      </c>
      <c r="Q813" s="638">
        <v>5.0000000000000001E-3</v>
      </c>
    </row>
    <row r="814" spans="1:17" ht="15.75" customHeight="1" x14ac:dyDescent="0.25">
      <c r="A814">
        <v>11059</v>
      </c>
      <c r="B814" s="107" t="s">
        <v>306</v>
      </c>
      <c r="C814" s="595" t="s">
        <v>11</v>
      </c>
      <c r="D814" s="595" t="s">
        <v>74</v>
      </c>
      <c r="E814" s="558">
        <v>3</v>
      </c>
      <c r="F814" s="559" t="s">
        <v>33</v>
      </c>
      <c r="G814" s="570">
        <v>1.4999999999999999E-2</v>
      </c>
      <c r="H814" s="570">
        <v>3.5000000000000003E-2</v>
      </c>
      <c r="I814" s="571">
        <v>5.0000000000000001E-3</v>
      </c>
      <c r="J814" s="571"/>
      <c r="K814" s="570">
        <v>3.5000000000000003E-2</v>
      </c>
      <c r="L814" s="570">
        <v>1.4999999999999999E-2</v>
      </c>
      <c r="M814" s="571">
        <v>3.5000000000000003E-2</v>
      </c>
      <c r="N814" s="572">
        <v>7.4999999999999997E-2</v>
      </c>
      <c r="O814" s="573">
        <v>3.5000000000000003E-2</v>
      </c>
      <c r="P814" s="573">
        <v>1.4999999999999999E-2</v>
      </c>
      <c r="Q814" s="573">
        <v>3.5000000000000003E-2</v>
      </c>
    </row>
    <row r="815" spans="1:17" ht="15.75" customHeight="1" x14ac:dyDescent="0.25">
      <c r="A815">
        <v>1090</v>
      </c>
      <c r="B815" s="108" t="s">
        <v>372</v>
      </c>
      <c r="C815" s="564" t="s">
        <v>11</v>
      </c>
      <c r="D815" s="569" t="s">
        <v>117</v>
      </c>
      <c r="E815" s="558">
        <v>2</v>
      </c>
      <c r="F815" s="559" t="s">
        <v>33</v>
      </c>
      <c r="G815" s="575"/>
      <c r="H815" s="571">
        <v>5.0000000000000001E-3</v>
      </c>
      <c r="I815" s="571">
        <v>0.17499999999999999</v>
      </c>
      <c r="J815" s="571">
        <v>0.17499999999999999</v>
      </c>
      <c r="K815" s="571"/>
      <c r="L815" s="575"/>
      <c r="M815" s="575"/>
      <c r="N815" s="572"/>
      <c r="O815" s="676"/>
      <c r="P815" s="622"/>
      <c r="Q815" s="563"/>
    </row>
    <row r="816" spans="1:17" ht="15.75" customHeight="1" x14ac:dyDescent="0.25">
      <c r="A816">
        <v>4076</v>
      </c>
      <c r="B816" s="112" t="s">
        <v>375</v>
      </c>
      <c r="C816" s="595" t="s">
        <v>11</v>
      </c>
      <c r="D816" s="583" t="s">
        <v>117</v>
      </c>
      <c r="E816" s="558">
        <v>2</v>
      </c>
      <c r="F816" s="559" t="s">
        <v>33</v>
      </c>
      <c r="G816" s="570">
        <v>3.5000000000000003E-2</v>
      </c>
      <c r="H816" s="581"/>
      <c r="I816" s="571">
        <v>1.4999999999999999E-2</v>
      </c>
      <c r="J816" s="571">
        <v>5.0000000000000001E-3</v>
      </c>
      <c r="K816" s="570">
        <v>0.17499999999999999</v>
      </c>
      <c r="L816" s="581"/>
      <c r="M816" s="575"/>
      <c r="N816" s="572"/>
      <c r="O816" s="573"/>
      <c r="P816" s="567"/>
      <c r="Q816" s="567"/>
    </row>
    <row r="817" spans="1:17" ht="15.75" customHeight="1" x14ac:dyDescent="0.25">
      <c r="A817">
        <v>5069</v>
      </c>
      <c r="B817" s="113" t="s">
        <v>376</v>
      </c>
      <c r="C817" s="595" t="s">
        <v>9</v>
      </c>
      <c r="D817" s="677" t="s">
        <v>117</v>
      </c>
      <c r="E817" s="610">
        <v>2</v>
      </c>
      <c r="F817" s="603" t="s">
        <v>33</v>
      </c>
      <c r="G817" s="570">
        <v>1E-4</v>
      </c>
      <c r="H817" s="581"/>
      <c r="I817" s="575"/>
      <c r="J817" s="575"/>
      <c r="K817" s="581"/>
      <c r="L817" s="581"/>
      <c r="M817" s="575"/>
      <c r="N817" s="572"/>
      <c r="O817" s="579"/>
      <c r="P817" s="611"/>
      <c r="Q817" s="579"/>
    </row>
    <row r="818" spans="1:17" ht="15.75" customHeight="1" x14ac:dyDescent="0.25">
      <c r="A818">
        <v>6074</v>
      </c>
      <c r="B818" s="115" t="s">
        <v>377</v>
      </c>
      <c r="C818" s="595" t="s">
        <v>17</v>
      </c>
      <c r="D818" s="569" t="s">
        <v>117</v>
      </c>
      <c r="E818" s="558">
        <v>2</v>
      </c>
      <c r="F818" s="559" t="s">
        <v>33</v>
      </c>
      <c r="G818" s="581"/>
      <c r="H818" s="581"/>
      <c r="I818" s="571">
        <v>5.0000000000000001E-3</v>
      </c>
      <c r="J818" s="571">
        <v>5.0000000000000001E-3</v>
      </c>
      <c r="K818" s="581"/>
      <c r="L818" s="581"/>
      <c r="M818" s="575"/>
      <c r="N818" s="572"/>
      <c r="O818" s="582"/>
      <c r="P818" s="611"/>
      <c r="Q818" s="582"/>
    </row>
    <row r="819" spans="1:17" ht="15.75" customHeight="1" x14ac:dyDescent="0.25">
      <c r="A819">
        <v>10064</v>
      </c>
      <c r="B819" s="106" t="s">
        <v>304</v>
      </c>
      <c r="C819" s="595" t="s">
        <v>17</v>
      </c>
      <c r="D819" s="569" t="s">
        <v>117</v>
      </c>
      <c r="E819" s="558">
        <v>2</v>
      </c>
      <c r="F819" s="559" t="s">
        <v>33</v>
      </c>
      <c r="G819" s="581"/>
      <c r="H819" s="570">
        <v>1.4999999999999999E-2</v>
      </c>
      <c r="I819" s="571">
        <v>1.4999999999999999E-2</v>
      </c>
      <c r="J819" s="571">
        <v>5.0000000000000001E-3</v>
      </c>
      <c r="K819" s="570">
        <v>5.0000000000000001E-3</v>
      </c>
      <c r="L819" s="570">
        <v>3.5000000000000003E-2</v>
      </c>
      <c r="M819" s="571">
        <v>5.0000000000000001E-3</v>
      </c>
      <c r="N819" s="572"/>
      <c r="O819" s="579"/>
      <c r="P819" s="579"/>
      <c r="Q819" s="582"/>
    </row>
    <row r="820" spans="1:17" ht="15.75" customHeight="1" x14ac:dyDescent="0.25">
      <c r="A820">
        <v>11060</v>
      </c>
      <c r="B820" s="107" t="s">
        <v>306</v>
      </c>
      <c r="C820" s="595" t="s">
        <v>11</v>
      </c>
      <c r="D820" s="595" t="s">
        <v>117</v>
      </c>
      <c r="E820" s="558">
        <v>2</v>
      </c>
      <c r="F820" s="559" t="s">
        <v>33</v>
      </c>
      <c r="G820" s="581"/>
      <c r="H820" s="570">
        <v>1E-4</v>
      </c>
      <c r="I820" s="575"/>
      <c r="J820" s="571">
        <v>7.4999999999999997E-2</v>
      </c>
      <c r="K820" s="581"/>
      <c r="L820" s="570">
        <v>5.0000000000000001E-3</v>
      </c>
      <c r="M820" s="575"/>
      <c r="N820" s="572"/>
      <c r="O820" s="563"/>
      <c r="P820" s="564"/>
      <c r="Q820" s="563"/>
    </row>
    <row r="821" spans="1:17" ht="15.75" customHeight="1" x14ac:dyDescent="0.25">
      <c r="A821">
        <v>4077</v>
      </c>
      <c r="B821" s="112" t="s">
        <v>375</v>
      </c>
      <c r="C821" s="595" t="s">
        <v>11</v>
      </c>
      <c r="D821" s="569" t="s">
        <v>175</v>
      </c>
      <c r="E821" s="558">
        <v>0</v>
      </c>
      <c r="F821" s="559" t="s">
        <v>40</v>
      </c>
      <c r="G821" s="581"/>
      <c r="H821" s="581"/>
      <c r="I821" s="575"/>
      <c r="J821" s="575"/>
      <c r="K821" s="581"/>
      <c r="L821" s="581"/>
      <c r="M821" s="571">
        <v>5.0000000000000001E-3</v>
      </c>
      <c r="N821" s="572"/>
      <c r="O821" s="573"/>
      <c r="P821" s="567"/>
      <c r="Q821" s="567"/>
    </row>
    <row r="822" spans="1:17" ht="15.75" customHeight="1" x14ac:dyDescent="0.25">
      <c r="A822">
        <v>1091</v>
      </c>
      <c r="B822" s="108" t="s">
        <v>372</v>
      </c>
      <c r="C822" s="564" t="s">
        <v>11</v>
      </c>
      <c r="D822" s="583" t="s">
        <v>25</v>
      </c>
      <c r="E822" s="558">
        <v>3</v>
      </c>
      <c r="F822" s="559" t="s">
        <v>40</v>
      </c>
      <c r="G822" s="571">
        <v>0.625</v>
      </c>
      <c r="H822" s="571">
        <v>0.625</v>
      </c>
      <c r="I822" s="571">
        <v>0.625</v>
      </c>
      <c r="J822" s="571">
        <v>7.4999999999999997E-2</v>
      </c>
      <c r="K822" s="571">
        <v>7.4999999999999997E-2</v>
      </c>
      <c r="L822" s="571">
        <v>7.4999999999999997E-2</v>
      </c>
      <c r="M822" s="571">
        <v>3.5000000000000003E-2</v>
      </c>
      <c r="N822" s="572">
        <v>3.5000000000000003E-2</v>
      </c>
      <c r="O822" s="674">
        <v>3.5000000000000003E-2</v>
      </c>
      <c r="P822" s="622">
        <v>1.4999999999999999E-2</v>
      </c>
      <c r="Q822" s="563">
        <v>1.4999999999999999E-2</v>
      </c>
    </row>
    <row r="823" spans="1:17" ht="15.75" customHeight="1" x14ac:dyDescent="0.2">
      <c r="A823">
        <v>2084</v>
      </c>
      <c r="B823" s="110" t="s">
        <v>373</v>
      </c>
      <c r="C823" s="564" t="s">
        <v>17</v>
      </c>
      <c r="D823" s="556" t="s">
        <v>25</v>
      </c>
      <c r="E823" s="659">
        <v>3</v>
      </c>
      <c r="F823" s="556" t="s">
        <v>40</v>
      </c>
      <c r="G823" s="563">
        <v>0.375</v>
      </c>
      <c r="H823" s="563">
        <v>0.375</v>
      </c>
      <c r="I823" s="619">
        <v>0.375</v>
      </c>
      <c r="J823" s="563">
        <v>3.5000000000000003E-2</v>
      </c>
      <c r="K823" s="563">
        <v>7.4999999999999997E-2</v>
      </c>
      <c r="L823" s="563">
        <v>3.5000000000000003E-2</v>
      </c>
      <c r="M823" s="563">
        <v>7.4999999999999997E-2</v>
      </c>
      <c r="N823" s="563">
        <v>0.17499999999999999</v>
      </c>
      <c r="O823" s="563">
        <v>3.5000000000000003E-2</v>
      </c>
      <c r="P823" s="563">
        <v>3.5000000000000003E-2</v>
      </c>
      <c r="Q823" s="567">
        <v>3.5000000000000003E-2</v>
      </c>
    </row>
    <row r="824" spans="1:17" ht="15.75" customHeight="1" x14ac:dyDescent="0.25">
      <c r="A824">
        <v>3065</v>
      </c>
      <c r="B824" s="111" t="s">
        <v>374</v>
      </c>
      <c r="C824" s="595" t="s">
        <v>9</v>
      </c>
      <c r="D824" s="569" t="s">
        <v>25</v>
      </c>
      <c r="E824" s="558">
        <v>3</v>
      </c>
      <c r="F824" s="559" t="s">
        <v>40</v>
      </c>
      <c r="G824" s="570">
        <v>0.17499999999999999</v>
      </c>
      <c r="H824" s="570">
        <v>0.17499999999999999</v>
      </c>
      <c r="I824" s="571">
        <v>7.4999999999999997E-2</v>
      </c>
      <c r="J824" s="571">
        <v>0.17499999999999999</v>
      </c>
      <c r="K824" s="570">
        <v>0.17499999999999999</v>
      </c>
      <c r="L824" s="570">
        <v>3.5000000000000003E-2</v>
      </c>
      <c r="M824" s="571">
        <v>0.17499999999999999</v>
      </c>
      <c r="N824" s="572">
        <v>0.17499999999999999</v>
      </c>
      <c r="O824" s="573">
        <v>0.17499999999999999</v>
      </c>
      <c r="P824" s="567">
        <v>5.0000000000000001E-3</v>
      </c>
      <c r="Q824" s="567">
        <v>7.4999999999999997E-2</v>
      </c>
    </row>
    <row r="825" spans="1:17" ht="15.75" customHeight="1" x14ac:dyDescent="0.25">
      <c r="A825">
        <v>4078</v>
      </c>
      <c r="B825" s="112" t="s">
        <v>375</v>
      </c>
      <c r="C825" s="595" t="s">
        <v>11</v>
      </c>
      <c r="D825" s="569" t="s">
        <v>25</v>
      </c>
      <c r="E825" s="558">
        <v>3</v>
      </c>
      <c r="F825" s="559" t="s">
        <v>40</v>
      </c>
      <c r="G825" s="570">
        <v>0.625</v>
      </c>
      <c r="H825" s="570">
        <v>0.85</v>
      </c>
      <c r="I825" s="571">
        <v>0.85</v>
      </c>
      <c r="J825" s="571">
        <v>0.375</v>
      </c>
      <c r="K825" s="570">
        <v>0.17499999999999999</v>
      </c>
      <c r="L825" s="570">
        <v>0.17499999999999999</v>
      </c>
      <c r="M825" s="571">
        <v>0.375</v>
      </c>
      <c r="N825" s="572">
        <v>0.375</v>
      </c>
      <c r="O825" s="573">
        <v>0.17499999999999999</v>
      </c>
      <c r="P825" s="567">
        <v>0.17499999999999999</v>
      </c>
      <c r="Q825" s="567">
        <v>0.375</v>
      </c>
    </row>
    <row r="826" spans="1:17" ht="15.75" customHeight="1" x14ac:dyDescent="0.25">
      <c r="A826">
        <v>5070</v>
      </c>
      <c r="B826" s="113" t="s">
        <v>376</v>
      </c>
      <c r="C826" s="595" t="s">
        <v>9</v>
      </c>
      <c r="D826" s="569" t="s">
        <v>25</v>
      </c>
      <c r="E826" s="558">
        <v>3</v>
      </c>
      <c r="F826" s="559" t="s">
        <v>40</v>
      </c>
      <c r="G826" s="570">
        <v>1E-4</v>
      </c>
      <c r="H826" s="571">
        <v>7.4999999999999997E-2</v>
      </c>
      <c r="I826" s="571">
        <v>7.4999999999999997E-2</v>
      </c>
      <c r="J826" s="571">
        <v>7.4999999999999997E-2</v>
      </c>
      <c r="K826" s="570">
        <v>7.4999999999999997E-2</v>
      </c>
      <c r="L826" s="570">
        <v>3.5000000000000003E-2</v>
      </c>
      <c r="M826" s="571">
        <v>5.0000000000000001E-3</v>
      </c>
      <c r="N826" s="572">
        <v>3.5000000000000003E-2</v>
      </c>
      <c r="O826" s="579">
        <v>1.4999999999999999E-2</v>
      </c>
      <c r="P826" s="611">
        <v>1.4999999999999999E-2</v>
      </c>
      <c r="Q826" s="579">
        <v>3.5000000000000003E-2</v>
      </c>
    </row>
    <row r="827" spans="1:17" ht="15.75" customHeight="1" x14ac:dyDescent="0.25">
      <c r="A827">
        <v>6075</v>
      </c>
      <c r="B827" s="115" t="s">
        <v>377</v>
      </c>
      <c r="C827" s="595" t="s">
        <v>17</v>
      </c>
      <c r="D827" s="569" t="s">
        <v>25</v>
      </c>
      <c r="E827" s="558">
        <v>3</v>
      </c>
      <c r="F827" s="559" t="s">
        <v>40</v>
      </c>
      <c r="G827" s="570">
        <v>0.625</v>
      </c>
      <c r="H827" s="570">
        <v>0.625</v>
      </c>
      <c r="I827" s="571">
        <v>0.85</v>
      </c>
      <c r="J827" s="571">
        <v>0.85</v>
      </c>
      <c r="K827" s="570">
        <v>0.625</v>
      </c>
      <c r="L827" s="570">
        <v>0.85</v>
      </c>
      <c r="M827" s="571">
        <v>0.625</v>
      </c>
      <c r="N827" s="572">
        <v>0.85</v>
      </c>
      <c r="O827" s="582">
        <v>0.375</v>
      </c>
      <c r="P827" s="611">
        <v>0.17499999999999999</v>
      </c>
      <c r="Q827" s="582">
        <v>0.17499999999999999</v>
      </c>
    </row>
    <row r="828" spans="1:17" ht="15.75" customHeight="1" x14ac:dyDescent="0.25">
      <c r="A828" s="89">
        <v>7067</v>
      </c>
      <c r="B828" s="116" t="s">
        <v>378</v>
      </c>
      <c r="C828" s="595" t="s">
        <v>11</v>
      </c>
      <c r="D828" s="583" t="s">
        <v>25</v>
      </c>
      <c r="E828" s="584">
        <v>3</v>
      </c>
      <c r="F828" s="585" t="s">
        <v>40</v>
      </c>
      <c r="G828" s="570">
        <v>0.17499999999999999</v>
      </c>
      <c r="H828" s="570">
        <v>7.4999999999999997E-2</v>
      </c>
      <c r="I828" s="571">
        <v>1.4999999999999999E-2</v>
      </c>
      <c r="J828" s="571">
        <v>3.5000000000000003E-2</v>
      </c>
      <c r="K828" s="570">
        <v>1.4999999999999999E-2</v>
      </c>
      <c r="L828" s="570">
        <v>1.4999999999999999E-2</v>
      </c>
      <c r="M828" s="571">
        <v>1.4999999999999999E-2</v>
      </c>
      <c r="N828" s="572">
        <v>1.4999999999999999E-2</v>
      </c>
      <c r="O828" s="582">
        <v>5.0000000000000001E-3</v>
      </c>
      <c r="P828" s="611">
        <v>1.4999999999999999E-2</v>
      </c>
      <c r="Q828" s="611">
        <v>5.0000000000000001E-3</v>
      </c>
    </row>
    <row r="829" spans="1:17" ht="15.75" customHeight="1" x14ac:dyDescent="0.25">
      <c r="A829" s="93">
        <v>8069</v>
      </c>
      <c r="B829" s="117" t="s">
        <v>379</v>
      </c>
      <c r="C829" s="595" t="s">
        <v>9</v>
      </c>
      <c r="D829" s="569" t="s">
        <v>25</v>
      </c>
      <c r="E829" s="558">
        <v>3</v>
      </c>
      <c r="F829" s="559" t="s">
        <v>40</v>
      </c>
      <c r="G829" s="570">
        <v>1.4999999999999999E-2</v>
      </c>
      <c r="H829" s="570">
        <v>1.4999999999999999E-2</v>
      </c>
      <c r="I829" s="571">
        <v>5.0000000000000001E-3</v>
      </c>
      <c r="J829" s="571">
        <v>3.5000000000000003E-2</v>
      </c>
      <c r="K829" s="570">
        <v>3.5000000000000003E-2</v>
      </c>
      <c r="L829" s="570">
        <v>5.0000000000000001E-3</v>
      </c>
      <c r="M829" s="571">
        <v>5.0000000000000001E-3</v>
      </c>
      <c r="N829" s="572">
        <v>3.5000000000000003E-2</v>
      </c>
      <c r="O829" s="579">
        <v>5.0000000000000001E-3</v>
      </c>
      <c r="P829" s="611">
        <v>5.0000000000000001E-3</v>
      </c>
      <c r="Q829" s="579">
        <v>3.5000000000000003E-2</v>
      </c>
    </row>
    <row r="830" spans="1:17" ht="15.75" customHeight="1" x14ac:dyDescent="0.25">
      <c r="A830">
        <v>9078</v>
      </c>
      <c r="B830" s="118" t="s">
        <v>380</v>
      </c>
      <c r="C830" s="595" t="s">
        <v>17</v>
      </c>
      <c r="D830" s="569" t="s">
        <v>25</v>
      </c>
      <c r="E830" s="558">
        <v>3</v>
      </c>
      <c r="F830" s="559" t="s">
        <v>40</v>
      </c>
      <c r="G830" s="570">
        <v>0.17499999999999999</v>
      </c>
      <c r="H830" s="570">
        <v>0.17499999999999999</v>
      </c>
      <c r="I830" s="571">
        <v>0.375</v>
      </c>
      <c r="J830" s="571">
        <v>0.17499999999999999</v>
      </c>
      <c r="K830" s="570">
        <v>0.17499999999999999</v>
      </c>
      <c r="L830" s="570">
        <v>7.4999999999999997E-2</v>
      </c>
      <c r="M830" s="571">
        <v>1.4999999999999999E-2</v>
      </c>
      <c r="N830" s="572">
        <v>1.4999999999999999E-2</v>
      </c>
      <c r="O830" s="563">
        <v>7.4999999999999997E-2</v>
      </c>
      <c r="P830" s="623">
        <v>3.5000000000000003E-2</v>
      </c>
      <c r="Q830" s="623">
        <v>3.5000000000000003E-2</v>
      </c>
    </row>
    <row r="831" spans="1:17" ht="15.75" customHeight="1" x14ac:dyDescent="0.25">
      <c r="A831">
        <v>10065</v>
      </c>
      <c r="B831" s="106" t="s">
        <v>304</v>
      </c>
      <c r="C831" s="595" t="s">
        <v>17</v>
      </c>
      <c r="D831" s="583" t="s">
        <v>25</v>
      </c>
      <c r="E831" s="558">
        <v>3</v>
      </c>
      <c r="F831" s="559" t="s">
        <v>40</v>
      </c>
      <c r="G831" s="570">
        <v>0.375</v>
      </c>
      <c r="H831" s="570">
        <v>0.17499999999999999</v>
      </c>
      <c r="I831" s="571">
        <v>0.375</v>
      </c>
      <c r="J831" s="571">
        <v>0.375</v>
      </c>
      <c r="K831" s="570">
        <v>0.375</v>
      </c>
      <c r="L831" s="570">
        <v>0.17499999999999999</v>
      </c>
      <c r="M831" s="571">
        <v>7.4999999999999997E-2</v>
      </c>
      <c r="N831" s="572">
        <v>7.4999999999999997E-2</v>
      </c>
      <c r="O831" s="582">
        <v>1.4999999999999999E-2</v>
      </c>
      <c r="P831" s="579">
        <v>7.4999999999999997E-2</v>
      </c>
      <c r="Q831" s="582">
        <v>7.4999999999999997E-2</v>
      </c>
    </row>
    <row r="832" spans="1:17" ht="15.75" customHeight="1" x14ac:dyDescent="0.25">
      <c r="A832">
        <v>11061</v>
      </c>
      <c r="B832" s="107" t="s">
        <v>306</v>
      </c>
      <c r="C832" s="595" t="s">
        <v>11</v>
      </c>
      <c r="D832" s="581" t="s">
        <v>25</v>
      </c>
      <c r="E832" s="558">
        <v>3</v>
      </c>
      <c r="F832" s="559" t="s">
        <v>40</v>
      </c>
      <c r="G832" s="570">
        <v>3.5000000000000003E-2</v>
      </c>
      <c r="H832" s="570">
        <v>5.0000000000000001E-3</v>
      </c>
      <c r="I832" s="571">
        <v>5.0000000000000001E-3</v>
      </c>
      <c r="J832" s="571">
        <v>1.4999999999999999E-2</v>
      </c>
      <c r="K832" s="570">
        <v>3.5000000000000003E-2</v>
      </c>
      <c r="L832" s="570">
        <v>1.4999999999999999E-2</v>
      </c>
      <c r="M832" s="571">
        <v>5.0000000000000001E-3</v>
      </c>
      <c r="N832" s="572">
        <v>5.0000000000000001E-3</v>
      </c>
      <c r="O832" s="573">
        <v>5.0000000000000001E-3</v>
      </c>
      <c r="P832" s="573">
        <v>5.0000000000000001E-3</v>
      </c>
      <c r="Q832" s="573">
        <v>5.0000000000000001E-3</v>
      </c>
    </row>
    <row r="833" spans="1:17" ht="15.75" customHeight="1" x14ac:dyDescent="0.25">
      <c r="A833">
        <v>12044</v>
      </c>
      <c r="B833" s="73" t="s">
        <v>221</v>
      </c>
      <c r="C833" s="595" t="s">
        <v>222</v>
      </c>
      <c r="D833" s="569" t="s">
        <v>25</v>
      </c>
      <c r="E833" s="558">
        <v>3</v>
      </c>
      <c r="F833" s="559" t="s">
        <v>40</v>
      </c>
      <c r="G833" s="581"/>
      <c r="H833" s="581"/>
      <c r="I833" s="575"/>
      <c r="J833" s="575"/>
      <c r="K833" s="576"/>
      <c r="L833" s="595"/>
      <c r="M833" s="570">
        <v>0.625</v>
      </c>
      <c r="N833" s="582">
        <v>0.625</v>
      </c>
      <c r="O833" s="612">
        <v>0.375</v>
      </c>
      <c r="P833" s="605">
        <v>0.17499999999999999</v>
      </c>
      <c r="Q833" s="605">
        <v>0.17499999999999999</v>
      </c>
    </row>
    <row r="834" spans="1:17" ht="15.75" customHeight="1" x14ac:dyDescent="0.25">
      <c r="A834">
        <v>1092</v>
      </c>
      <c r="B834" s="108" t="s">
        <v>372</v>
      </c>
      <c r="C834" s="564" t="s">
        <v>11</v>
      </c>
      <c r="D834" s="569" t="s">
        <v>118</v>
      </c>
      <c r="E834" s="558">
        <v>6</v>
      </c>
      <c r="F834" s="559" t="s">
        <v>15</v>
      </c>
      <c r="G834" s="571">
        <v>1E-4</v>
      </c>
      <c r="H834" s="575"/>
      <c r="I834" s="575"/>
      <c r="J834" s="575"/>
      <c r="K834" s="575"/>
      <c r="L834" s="575"/>
      <c r="M834" s="575"/>
      <c r="N834" s="572"/>
      <c r="O834" s="676"/>
      <c r="P834" s="622"/>
      <c r="Q834" s="563"/>
    </row>
    <row r="835" spans="1:17" ht="15.75" customHeight="1" x14ac:dyDescent="0.25">
      <c r="A835" s="89">
        <v>7068</v>
      </c>
      <c r="B835" s="116" t="s">
        <v>378</v>
      </c>
      <c r="C835" s="595" t="s">
        <v>11</v>
      </c>
      <c r="D835" s="579" t="s">
        <v>118</v>
      </c>
      <c r="E835" s="584">
        <v>6</v>
      </c>
      <c r="F835" s="678" t="s">
        <v>15</v>
      </c>
      <c r="G835" s="570"/>
      <c r="H835" s="570"/>
      <c r="I835" s="571"/>
      <c r="J835" s="571"/>
      <c r="K835" s="570"/>
      <c r="L835" s="581"/>
      <c r="M835" s="571"/>
      <c r="N835" s="572"/>
      <c r="O835" s="582"/>
      <c r="P835" s="611"/>
      <c r="Q835" s="611">
        <v>3.5000000000000003E-2</v>
      </c>
    </row>
    <row r="836" spans="1:17" ht="15.75" customHeight="1" x14ac:dyDescent="0.25">
      <c r="A836">
        <v>1093</v>
      </c>
      <c r="B836" s="108" t="s">
        <v>372</v>
      </c>
      <c r="C836" s="564" t="s">
        <v>11</v>
      </c>
      <c r="D836" s="583" t="s">
        <v>119</v>
      </c>
      <c r="E836" s="558">
        <v>7</v>
      </c>
      <c r="F836" s="559" t="s">
        <v>23</v>
      </c>
      <c r="G836" s="575"/>
      <c r="H836" s="575"/>
      <c r="I836" s="571"/>
      <c r="J836" s="571">
        <v>1E-4</v>
      </c>
      <c r="K836" s="575"/>
      <c r="L836" s="575"/>
      <c r="M836" s="575"/>
      <c r="N836" s="572"/>
      <c r="O836" s="676"/>
      <c r="P836" s="622"/>
      <c r="Q836" s="563"/>
    </row>
    <row r="837" spans="1:17" ht="15.75" customHeight="1" x14ac:dyDescent="0.25">
      <c r="A837">
        <v>1094</v>
      </c>
      <c r="B837" s="108" t="s">
        <v>372</v>
      </c>
      <c r="C837" s="564" t="s">
        <v>11</v>
      </c>
      <c r="D837" s="583" t="s">
        <v>120</v>
      </c>
      <c r="E837" s="558">
        <v>6</v>
      </c>
      <c r="F837" s="559" t="s">
        <v>15</v>
      </c>
      <c r="G837" s="571">
        <v>1E-4</v>
      </c>
      <c r="H837" s="571">
        <v>1E-4</v>
      </c>
      <c r="I837" s="571">
        <v>5.0000000000000001E-3</v>
      </c>
      <c r="J837" s="571">
        <v>7.4999999999999997E-2</v>
      </c>
      <c r="K837" s="571">
        <v>3.5000000000000003E-2</v>
      </c>
      <c r="L837" s="571">
        <v>5.0000000000000001E-3</v>
      </c>
      <c r="M837" s="571">
        <v>5.0000000000000001E-3</v>
      </c>
      <c r="N837" s="572">
        <v>1E-4</v>
      </c>
      <c r="O837" s="674">
        <v>1E-4</v>
      </c>
      <c r="P837" s="622">
        <v>5.0000000000000001E-3</v>
      </c>
      <c r="Q837" s="563">
        <v>5.0000000000000001E-3</v>
      </c>
    </row>
    <row r="838" spans="1:17" ht="15.75" customHeight="1" x14ac:dyDescent="0.2">
      <c r="A838">
        <v>2085</v>
      </c>
      <c r="B838" s="110" t="s">
        <v>373</v>
      </c>
      <c r="C838" s="564" t="s">
        <v>17</v>
      </c>
      <c r="D838" s="564" t="s">
        <v>120</v>
      </c>
      <c r="E838" s="565">
        <v>6</v>
      </c>
      <c r="F838" s="556" t="s">
        <v>15</v>
      </c>
      <c r="G838" s="563">
        <v>1E-4</v>
      </c>
      <c r="H838" s="563">
        <v>1E-4</v>
      </c>
      <c r="I838" s="563">
        <v>1E-4</v>
      </c>
      <c r="J838" s="563">
        <v>1E-4</v>
      </c>
      <c r="K838" s="563">
        <v>5.0000000000000001E-3</v>
      </c>
      <c r="L838" s="563"/>
      <c r="M838" s="563">
        <v>1E-4</v>
      </c>
      <c r="N838" s="563"/>
      <c r="O838" s="563">
        <v>1E-4</v>
      </c>
      <c r="P838" s="563"/>
      <c r="Q838" s="567">
        <v>5.0000000000000001E-3</v>
      </c>
    </row>
    <row r="839" spans="1:17" ht="15.75" customHeight="1" x14ac:dyDescent="0.25">
      <c r="A839">
        <v>3066</v>
      </c>
      <c r="B839" s="111" t="s">
        <v>374</v>
      </c>
      <c r="C839" s="595" t="s">
        <v>9</v>
      </c>
      <c r="D839" s="569" t="s">
        <v>120</v>
      </c>
      <c r="E839" s="558">
        <v>6</v>
      </c>
      <c r="F839" s="559" t="s">
        <v>15</v>
      </c>
      <c r="G839" s="581"/>
      <c r="H839" s="570">
        <v>5.0000000000000001E-3</v>
      </c>
      <c r="I839" s="571">
        <v>1E-4</v>
      </c>
      <c r="J839" s="571">
        <v>5.0000000000000001E-3</v>
      </c>
      <c r="K839" s="570">
        <v>5.0000000000000001E-3</v>
      </c>
      <c r="L839" s="581"/>
      <c r="M839" s="571">
        <v>5.0000000000000001E-3</v>
      </c>
      <c r="N839" s="572"/>
      <c r="O839" s="573">
        <v>5.0000000000000001E-3</v>
      </c>
      <c r="P839" s="567">
        <v>5.0000000000000001E-3</v>
      </c>
      <c r="Q839" s="567">
        <v>5.0000000000000001E-3</v>
      </c>
    </row>
    <row r="840" spans="1:17" ht="15.75" customHeight="1" x14ac:dyDescent="0.25">
      <c r="A840">
        <v>4079</v>
      </c>
      <c r="B840" s="112" t="s">
        <v>375</v>
      </c>
      <c r="C840" s="595" t="s">
        <v>11</v>
      </c>
      <c r="D840" s="583" t="s">
        <v>120</v>
      </c>
      <c r="E840" s="558">
        <v>6</v>
      </c>
      <c r="F840" s="559" t="s">
        <v>15</v>
      </c>
      <c r="G840" s="570">
        <v>1E-4</v>
      </c>
      <c r="H840" s="581"/>
      <c r="I840" s="571">
        <v>5.0000000000000001E-3</v>
      </c>
      <c r="J840" s="571">
        <v>5.0000000000000001E-3</v>
      </c>
      <c r="K840" s="570">
        <v>1E-4</v>
      </c>
      <c r="L840" s="570">
        <v>5.0000000000000001E-3</v>
      </c>
      <c r="M840" s="571">
        <v>5.0000000000000001E-3</v>
      </c>
      <c r="N840" s="572">
        <v>1.4999999999999999E-2</v>
      </c>
      <c r="O840" s="573">
        <v>5.0000000000000001E-3</v>
      </c>
      <c r="P840" s="626">
        <v>5.0000000000000001E-3</v>
      </c>
      <c r="Q840" s="626">
        <v>3.5000000000000003E-2</v>
      </c>
    </row>
    <row r="841" spans="1:17" ht="15.75" customHeight="1" x14ac:dyDescent="0.25">
      <c r="A841">
        <v>5071</v>
      </c>
      <c r="B841" s="113" t="s">
        <v>376</v>
      </c>
      <c r="C841" s="595" t="s">
        <v>9</v>
      </c>
      <c r="D841" s="583" t="s">
        <v>120</v>
      </c>
      <c r="E841" s="558">
        <v>6</v>
      </c>
      <c r="F841" s="559" t="s">
        <v>15</v>
      </c>
      <c r="G841" s="570">
        <v>1E-4</v>
      </c>
      <c r="H841" s="581"/>
      <c r="I841" s="575"/>
      <c r="J841" s="571">
        <v>1E-4</v>
      </c>
      <c r="K841" s="581"/>
      <c r="L841" s="581"/>
      <c r="M841" s="575"/>
      <c r="N841" s="572"/>
      <c r="O841" s="579"/>
      <c r="P841" s="579"/>
      <c r="Q841" s="579"/>
    </row>
    <row r="842" spans="1:17" ht="15.75" customHeight="1" x14ac:dyDescent="0.25">
      <c r="A842">
        <v>6076</v>
      </c>
      <c r="B842" s="115" t="s">
        <v>377</v>
      </c>
      <c r="C842" s="595" t="s">
        <v>17</v>
      </c>
      <c r="D842" s="583" t="s">
        <v>120</v>
      </c>
      <c r="E842" s="558">
        <v>6</v>
      </c>
      <c r="F842" s="559" t="s">
        <v>15</v>
      </c>
      <c r="G842" s="581"/>
      <c r="H842" s="581"/>
      <c r="I842" s="571">
        <v>1E-4</v>
      </c>
      <c r="J842" s="575"/>
      <c r="K842" s="581"/>
      <c r="L842" s="570">
        <v>5.0000000000000001E-3</v>
      </c>
      <c r="M842" s="575"/>
      <c r="N842" s="572"/>
      <c r="O842" s="582"/>
      <c r="P842" s="611"/>
      <c r="Q842" s="582">
        <v>5.0000000000000001E-3</v>
      </c>
    </row>
    <row r="843" spans="1:17" ht="15.75" customHeight="1" x14ac:dyDescent="0.25">
      <c r="A843" s="89">
        <v>7069</v>
      </c>
      <c r="B843" s="116" t="s">
        <v>378</v>
      </c>
      <c r="C843" s="595" t="s">
        <v>11</v>
      </c>
      <c r="D843" s="583" t="s">
        <v>120</v>
      </c>
      <c r="E843" s="584">
        <v>6</v>
      </c>
      <c r="F843" s="585" t="s">
        <v>15</v>
      </c>
      <c r="G843" s="581"/>
      <c r="H843" s="581"/>
      <c r="I843" s="575"/>
      <c r="J843" s="575"/>
      <c r="K843" s="570">
        <v>5.0000000000000001E-3</v>
      </c>
      <c r="L843" s="570">
        <v>5.0000000000000001E-3</v>
      </c>
      <c r="M843" s="575"/>
      <c r="N843" s="572"/>
      <c r="O843" s="582"/>
      <c r="P843" s="611"/>
      <c r="Q843" s="611"/>
    </row>
    <row r="844" spans="1:17" ht="15.75" customHeight="1" x14ac:dyDescent="0.25">
      <c r="A844" s="93">
        <v>8070</v>
      </c>
      <c r="B844" s="117" t="s">
        <v>379</v>
      </c>
      <c r="C844" s="595" t="s">
        <v>9</v>
      </c>
      <c r="D844" s="583" t="s">
        <v>120</v>
      </c>
      <c r="E844" s="558">
        <v>6</v>
      </c>
      <c r="F844" s="559" t="s">
        <v>15</v>
      </c>
      <c r="G844" s="581"/>
      <c r="H844" s="581"/>
      <c r="I844" s="575"/>
      <c r="J844" s="575"/>
      <c r="K844" s="570">
        <v>5.0000000000000001E-3</v>
      </c>
      <c r="L844" s="596">
        <v>5.0000000000000001E-3</v>
      </c>
      <c r="M844" s="571">
        <v>1E-4</v>
      </c>
      <c r="N844" s="572"/>
      <c r="O844" s="579">
        <v>5.0000000000000001E-3</v>
      </c>
      <c r="P844" s="611">
        <v>5.0000000000000001E-3</v>
      </c>
      <c r="Q844" s="579">
        <v>5.0000000000000001E-3</v>
      </c>
    </row>
    <row r="845" spans="1:17" ht="15.75" customHeight="1" x14ac:dyDescent="0.25">
      <c r="A845">
        <v>9079</v>
      </c>
      <c r="B845" s="118" t="s">
        <v>380</v>
      </c>
      <c r="C845" s="595" t="s">
        <v>17</v>
      </c>
      <c r="D845" s="569" t="s">
        <v>120</v>
      </c>
      <c r="E845" s="558">
        <v>6</v>
      </c>
      <c r="F845" s="559" t="s">
        <v>15</v>
      </c>
      <c r="G845" s="570">
        <v>7.4999999999999997E-2</v>
      </c>
      <c r="H845" s="570">
        <v>5.0000000000000001E-3</v>
      </c>
      <c r="I845" s="571">
        <v>1E-4</v>
      </c>
      <c r="J845" s="571">
        <v>5.0000000000000001E-3</v>
      </c>
      <c r="K845" s="581"/>
      <c r="L845" s="570">
        <v>5.0000000000000001E-3</v>
      </c>
      <c r="M845" s="575"/>
      <c r="N845" s="572">
        <v>1E-4</v>
      </c>
      <c r="O845" s="563">
        <v>5.0000000000000001E-3</v>
      </c>
      <c r="P845" s="623">
        <v>5.0000000000000001E-3</v>
      </c>
      <c r="Q845" s="563">
        <v>5.0000000000000001E-3</v>
      </c>
    </row>
    <row r="846" spans="1:17" ht="15.75" customHeight="1" x14ac:dyDescent="0.25">
      <c r="A846">
        <v>10066</v>
      </c>
      <c r="B846" s="106" t="s">
        <v>304</v>
      </c>
      <c r="C846" s="595" t="s">
        <v>17</v>
      </c>
      <c r="D846" s="569" t="s">
        <v>120</v>
      </c>
      <c r="E846" s="558">
        <v>6</v>
      </c>
      <c r="F846" s="559" t="s">
        <v>15</v>
      </c>
      <c r="G846" s="570">
        <v>5.0000000000000001E-3</v>
      </c>
      <c r="H846" s="570">
        <v>1.4999999999999999E-2</v>
      </c>
      <c r="I846" s="571">
        <v>3.5000000000000003E-2</v>
      </c>
      <c r="J846" s="571">
        <v>3.5000000000000003E-2</v>
      </c>
      <c r="K846" s="570">
        <v>3.5000000000000003E-2</v>
      </c>
      <c r="L846" s="570">
        <v>3.5000000000000003E-2</v>
      </c>
      <c r="M846" s="571">
        <v>1E-4</v>
      </c>
      <c r="N846" s="572">
        <v>5.0000000000000001E-3</v>
      </c>
      <c r="O846" s="582">
        <v>1E-4</v>
      </c>
      <c r="P846" s="579">
        <v>5.0000000000000001E-3</v>
      </c>
      <c r="Q846" s="582">
        <v>5.0000000000000001E-3</v>
      </c>
    </row>
    <row r="847" spans="1:17" ht="15.75" customHeight="1" x14ac:dyDescent="0.25">
      <c r="A847">
        <v>11062</v>
      </c>
      <c r="B847" s="107" t="s">
        <v>306</v>
      </c>
      <c r="C847" s="595" t="s">
        <v>11</v>
      </c>
      <c r="D847" s="595" t="s">
        <v>120</v>
      </c>
      <c r="E847" s="558">
        <v>6</v>
      </c>
      <c r="F847" s="559" t="s">
        <v>15</v>
      </c>
      <c r="G847" s="581"/>
      <c r="H847" s="570">
        <v>1E-4</v>
      </c>
      <c r="I847" s="571">
        <v>1E-4</v>
      </c>
      <c r="J847" s="575"/>
      <c r="K847" s="570">
        <v>5.0000000000000001E-3</v>
      </c>
      <c r="L847" s="570">
        <v>5.0000000000000001E-3</v>
      </c>
      <c r="M847" s="571">
        <v>5.0000000000000001E-3</v>
      </c>
      <c r="N847" s="572">
        <v>1E-4</v>
      </c>
      <c r="O847" s="573">
        <v>5.0000000000000001E-3</v>
      </c>
      <c r="P847" s="573">
        <v>5.0000000000000001E-3</v>
      </c>
      <c r="Q847" s="573">
        <v>5.0000000000000001E-3</v>
      </c>
    </row>
    <row r="848" spans="1:17" ht="15.75" customHeight="1" x14ac:dyDescent="0.25">
      <c r="A848">
        <v>12045</v>
      </c>
      <c r="B848" s="73" t="s">
        <v>221</v>
      </c>
      <c r="C848" s="595" t="s">
        <v>222</v>
      </c>
      <c r="D848" s="569" t="s">
        <v>120</v>
      </c>
      <c r="E848" s="558">
        <v>6</v>
      </c>
      <c r="F848" s="559" t="s">
        <v>15</v>
      </c>
      <c r="G848" s="581"/>
      <c r="H848" s="581"/>
      <c r="I848" s="604"/>
      <c r="J848" s="604"/>
      <c r="K848" s="576"/>
      <c r="L848" s="595"/>
      <c r="M848" s="570">
        <v>5.0000000000000001E-3</v>
      </c>
      <c r="N848" s="582">
        <v>1E-4</v>
      </c>
      <c r="O848" s="612"/>
      <c r="P848" s="605">
        <v>5.0000000000000001E-3</v>
      </c>
      <c r="Q848" s="605">
        <v>5.0000000000000001E-3</v>
      </c>
    </row>
    <row r="849" spans="1:17" ht="15.75" customHeight="1" x14ac:dyDescent="0.25">
      <c r="A849">
        <v>4080</v>
      </c>
      <c r="B849" s="112" t="s">
        <v>375</v>
      </c>
      <c r="C849" s="595" t="s">
        <v>11</v>
      </c>
      <c r="D849" s="569" t="s">
        <v>176</v>
      </c>
      <c r="E849" s="558">
        <v>1</v>
      </c>
      <c r="F849" s="559" t="s">
        <v>39</v>
      </c>
      <c r="G849" s="581"/>
      <c r="H849" s="581"/>
      <c r="I849" s="571">
        <v>5.0000000000000001E-3</v>
      </c>
      <c r="J849" s="575"/>
      <c r="K849" s="581"/>
      <c r="L849" s="581"/>
      <c r="M849" s="575"/>
      <c r="N849" s="572"/>
      <c r="O849" s="573"/>
      <c r="P849" s="567"/>
      <c r="Q849" s="567"/>
    </row>
    <row r="850" spans="1:17" ht="15.75" customHeight="1" x14ac:dyDescent="0.25">
      <c r="A850">
        <v>6077</v>
      </c>
      <c r="B850" s="115" t="s">
        <v>377</v>
      </c>
      <c r="C850" s="595" t="s">
        <v>17</v>
      </c>
      <c r="D850" s="614" t="s">
        <v>403</v>
      </c>
      <c r="E850" s="558">
        <v>3</v>
      </c>
      <c r="F850" s="607" t="s">
        <v>95</v>
      </c>
      <c r="G850" s="581"/>
      <c r="H850" s="570">
        <v>5.0000000000000001E-3</v>
      </c>
      <c r="I850" s="575"/>
      <c r="J850" s="571">
        <v>5.0000000000000001E-3</v>
      </c>
      <c r="K850" s="570">
        <v>5.0000000000000001E-3</v>
      </c>
      <c r="L850" s="581"/>
      <c r="M850" s="575"/>
      <c r="N850" s="572"/>
      <c r="O850" s="582"/>
      <c r="P850" s="611"/>
      <c r="Q850" s="582">
        <v>5.0000000000000001E-3</v>
      </c>
    </row>
    <row r="851" spans="1:17" ht="15.75" customHeight="1" x14ac:dyDescent="0.25">
      <c r="A851">
        <v>11063</v>
      </c>
      <c r="B851" s="107" t="s">
        <v>306</v>
      </c>
      <c r="C851" s="595" t="s">
        <v>11</v>
      </c>
      <c r="D851" s="621" t="s">
        <v>403</v>
      </c>
      <c r="E851" s="558">
        <v>3</v>
      </c>
      <c r="F851" s="607" t="s">
        <v>95</v>
      </c>
      <c r="G851" s="581"/>
      <c r="H851" s="570"/>
      <c r="I851" s="571"/>
      <c r="J851" s="575"/>
      <c r="K851" s="581"/>
      <c r="L851" s="570"/>
      <c r="M851" s="575"/>
      <c r="N851" s="572">
        <v>5.0000000000000001E-3</v>
      </c>
      <c r="O851" s="573"/>
      <c r="P851" s="573"/>
      <c r="Q851" s="573">
        <v>5.0000000000000001E-3</v>
      </c>
    </row>
    <row r="852" spans="1:17" ht="15.75" customHeight="1" x14ac:dyDescent="0.25">
      <c r="A852">
        <v>3067</v>
      </c>
      <c r="B852" s="111" t="s">
        <v>374</v>
      </c>
      <c r="C852" s="595" t="s">
        <v>9</v>
      </c>
      <c r="D852" s="564" t="s">
        <v>404</v>
      </c>
      <c r="E852" s="565">
        <v>1</v>
      </c>
      <c r="F852" s="564" t="s">
        <v>21</v>
      </c>
      <c r="G852" s="570">
        <v>1E-4</v>
      </c>
      <c r="H852" s="581"/>
      <c r="I852" s="575"/>
      <c r="J852" s="571">
        <v>1E-4</v>
      </c>
      <c r="K852" s="570">
        <v>5.0000000000000001E-3</v>
      </c>
      <c r="L852" s="581"/>
      <c r="M852" s="575"/>
      <c r="N852" s="572"/>
      <c r="O852" s="573"/>
      <c r="P852" s="567"/>
      <c r="Q852" s="567"/>
    </row>
    <row r="853" spans="1:17" ht="15.75" customHeight="1" x14ac:dyDescent="0.25">
      <c r="A853">
        <v>5072</v>
      </c>
      <c r="B853" s="113" t="s">
        <v>376</v>
      </c>
      <c r="C853" s="595" t="s">
        <v>9</v>
      </c>
      <c r="D853" s="569" t="s">
        <v>182</v>
      </c>
      <c r="E853" s="558">
        <v>8</v>
      </c>
      <c r="F853" s="559" t="s">
        <v>21</v>
      </c>
      <c r="G853" s="570">
        <v>1.4999999999999999E-2</v>
      </c>
      <c r="H853" s="570">
        <v>1.4999999999999999E-2</v>
      </c>
      <c r="I853" s="571">
        <v>1.4999999999999999E-2</v>
      </c>
      <c r="J853" s="571">
        <v>3.5000000000000003E-2</v>
      </c>
      <c r="K853" s="570">
        <v>5.0000000000000001E-3</v>
      </c>
      <c r="L853" s="570">
        <v>5.0000000000000001E-3</v>
      </c>
      <c r="M853" s="571">
        <v>5.0000000000000001E-3</v>
      </c>
      <c r="N853" s="572">
        <v>5.0000000000000001E-3</v>
      </c>
      <c r="O853" s="579">
        <v>5.0000000000000001E-3</v>
      </c>
      <c r="P853" s="611">
        <v>5.0000000000000001E-3</v>
      </c>
      <c r="Q853" s="579"/>
    </row>
    <row r="854" spans="1:17" ht="15.75" customHeight="1" x14ac:dyDescent="0.25">
      <c r="A854" s="93">
        <v>8071</v>
      </c>
      <c r="B854" s="117" t="s">
        <v>379</v>
      </c>
      <c r="C854" s="595" t="s">
        <v>9</v>
      </c>
      <c r="D854" s="569" t="s">
        <v>182</v>
      </c>
      <c r="E854" s="558">
        <v>8</v>
      </c>
      <c r="F854" s="559" t="s">
        <v>21</v>
      </c>
      <c r="G854" s="581"/>
      <c r="H854" s="581"/>
      <c r="I854" s="571">
        <v>5.0000000000000001E-3</v>
      </c>
      <c r="J854" s="575"/>
      <c r="K854" s="596">
        <v>1.4999999999999999E-2</v>
      </c>
      <c r="L854" s="570">
        <v>5.0000000000000001E-3</v>
      </c>
      <c r="M854" s="575"/>
      <c r="N854" s="572"/>
      <c r="O854" s="579"/>
      <c r="P854" s="611"/>
      <c r="Q854" s="579"/>
    </row>
    <row r="855" spans="1:17" ht="15.75" customHeight="1" x14ac:dyDescent="0.25">
      <c r="A855">
        <v>1095</v>
      </c>
      <c r="B855" s="108" t="s">
        <v>372</v>
      </c>
      <c r="C855" s="564" t="s">
        <v>11</v>
      </c>
      <c r="D855" s="569" t="s">
        <v>35</v>
      </c>
      <c r="E855" s="558">
        <v>0</v>
      </c>
      <c r="F855" s="559" t="s">
        <v>36</v>
      </c>
      <c r="G855" s="571">
        <v>7.4999999999999997E-2</v>
      </c>
      <c r="H855" s="571">
        <v>3.5000000000000003E-2</v>
      </c>
      <c r="I855" s="571">
        <v>3.5000000000000003E-2</v>
      </c>
      <c r="J855" s="571">
        <v>3.5000000000000003E-2</v>
      </c>
      <c r="K855" s="571">
        <v>3.5000000000000003E-2</v>
      </c>
      <c r="L855" s="571">
        <v>7.4999999999999997E-2</v>
      </c>
      <c r="M855" s="571">
        <v>5.0000000000000001E-3</v>
      </c>
      <c r="N855" s="572">
        <v>1.4999999999999999E-2</v>
      </c>
      <c r="O855" s="674">
        <v>5.0000000000000001E-3</v>
      </c>
      <c r="P855" s="622">
        <v>1.4999999999999999E-2</v>
      </c>
      <c r="Q855" s="563">
        <v>3.5000000000000003E-2</v>
      </c>
    </row>
    <row r="856" spans="1:17" ht="15.75" customHeight="1" x14ac:dyDescent="0.2">
      <c r="A856">
        <v>2086</v>
      </c>
      <c r="B856" s="110" t="s">
        <v>373</v>
      </c>
      <c r="C856" s="564" t="s">
        <v>17</v>
      </c>
      <c r="D856" s="564" t="s">
        <v>35</v>
      </c>
      <c r="E856" s="565">
        <v>0</v>
      </c>
      <c r="F856" s="564" t="s">
        <v>36</v>
      </c>
      <c r="G856" s="563">
        <v>3.5000000000000003E-2</v>
      </c>
      <c r="H856" s="563">
        <v>0.17499999999999999</v>
      </c>
      <c r="I856" s="563">
        <v>7.4999999999999997E-2</v>
      </c>
      <c r="J856" s="563">
        <v>0.17499999999999999</v>
      </c>
      <c r="K856" s="563">
        <v>7.4999999999999997E-2</v>
      </c>
      <c r="L856" s="563">
        <v>0.17499999999999999</v>
      </c>
      <c r="M856" s="563">
        <v>7.4999999999999997E-2</v>
      </c>
      <c r="N856" s="563">
        <v>7.4999999999999997E-2</v>
      </c>
      <c r="O856" s="563">
        <v>0.17499999999999999</v>
      </c>
      <c r="P856" s="563">
        <v>7.4999999999999997E-2</v>
      </c>
      <c r="Q856" s="567">
        <v>0.17499999999999999</v>
      </c>
    </row>
    <row r="857" spans="1:17" ht="15.75" customHeight="1" x14ac:dyDescent="0.25">
      <c r="A857">
        <v>3068</v>
      </c>
      <c r="B857" s="111" t="s">
        <v>374</v>
      </c>
      <c r="C857" s="595" t="s">
        <v>9</v>
      </c>
      <c r="D857" s="569" t="s">
        <v>35</v>
      </c>
      <c r="E857" s="558">
        <v>0</v>
      </c>
      <c r="F857" s="559" t="s">
        <v>36</v>
      </c>
      <c r="G857" s="570">
        <v>0.17499999999999999</v>
      </c>
      <c r="H857" s="570">
        <v>0.17499999999999999</v>
      </c>
      <c r="I857" s="571">
        <v>0.17499999999999999</v>
      </c>
      <c r="J857" s="571">
        <v>7.4999999999999997E-2</v>
      </c>
      <c r="K857" s="570">
        <v>7.4999999999999997E-2</v>
      </c>
      <c r="L857" s="570">
        <v>3.5000000000000003E-2</v>
      </c>
      <c r="M857" s="571">
        <v>0.17499999999999999</v>
      </c>
      <c r="N857" s="572">
        <v>0.17499999999999999</v>
      </c>
      <c r="O857" s="573">
        <v>0.17499999999999999</v>
      </c>
      <c r="P857" s="567">
        <v>5.0000000000000001E-3</v>
      </c>
      <c r="Q857" s="567">
        <v>0.17499999999999999</v>
      </c>
    </row>
    <row r="858" spans="1:17" ht="15.75" customHeight="1" x14ac:dyDescent="0.25">
      <c r="A858">
        <v>4081</v>
      </c>
      <c r="B858" s="112" t="s">
        <v>375</v>
      </c>
      <c r="C858" s="595" t="s">
        <v>11</v>
      </c>
      <c r="D858" s="569" t="s">
        <v>35</v>
      </c>
      <c r="E858" s="558">
        <v>0</v>
      </c>
      <c r="F858" s="559" t="s">
        <v>36</v>
      </c>
      <c r="G858" s="570">
        <v>7.4999999999999997E-2</v>
      </c>
      <c r="H858" s="570">
        <v>5.0000000000000001E-3</v>
      </c>
      <c r="I858" s="571">
        <v>7.4999999999999997E-2</v>
      </c>
      <c r="J858" s="571">
        <v>7.4999999999999997E-2</v>
      </c>
      <c r="K858" s="570">
        <v>7.4999999999999997E-2</v>
      </c>
      <c r="L858" s="570">
        <v>7.4999999999999997E-2</v>
      </c>
      <c r="M858" s="571">
        <v>7.4999999999999997E-2</v>
      </c>
      <c r="N858" s="572">
        <v>7.4999999999999997E-2</v>
      </c>
      <c r="O858" s="573">
        <v>7.4999999999999997E-2</v>
      </c>
      <c r="P858" s="567">
        <v>3.5000000000000003E-2</v>
      </c>
      <c r="Q858" s="567">
        <v>7.4999999999999997E-2</v>
      </c>
    </row>
    <row r="859" spans="1:17" ht="15.75" customHeight="1" x14ac:dyDescent="0.25">
      <c r="A859">
        <v>5073</v>
      </c>
      <c r="B859" s="113" t="s">
        <v>376</v>
      </c>
      <c r="C859" s="595" t="s">
        <v>9</v>
      </c>
      <c r="D859" s="583" t="s">
        <v>35</v>
      </c>
      <c r="E859" s="558">
        <v>0</v>
      </c>
      <c r="F859" s="559" t="s">
        <v>36</v>
      </c>
      <c r="G859" s="570">
        <v>0.625</v>
      </c>
      <c r="H859" s="570">
        <v>7.4999999999999997E-2</v>
      </c>
      <c r="I859" s="571">
        <v>7.4999999999999997E-2</v>
      </c>
      <c r="J859" s="571">
        <v>0.17499999999999999</v>
      </c>
      <c r="K859" s="570">
        <v>0.17499999999999999</v>
      </c>
      <c r="L859" s="570">
        <v>7.4999999999999997E-2</v>
      </c>
      <c r="M859" s="571">
        <v>0.17499999999999999</v>
      </c>
      <c r="N859" s="572">
        <v>7.4999999999999997E-2</v>
      </c>
      <c r="O859" s="579">
        <v>7.4999999999999997E-2</v>
      </c>
      <c r="P859" s="611">
        <v>7.4999999999999997E-2</v>
      </c>
      <c r="Q859" s="579">
        <v>0.17499999999999999</v>
      </c>
    </row>
    <row r="860" spans="1:17" ht="15.75" customHeight="1" x14ac:dyDescent="0.25">
      <c r="A860">
        <v>6078</v>
      </c>
      <c r="B860" s="115" t="s">
        <v>377</v>
      </c>
      <c r="C860" s="595" t="s">
        <v>17</v>
      </c>
      <c r="D860" s="569" t="s">
        <v>35</v>
      </c>
      <c r="E860" s="558">
        <v>0</v>
      </c>
      <c r="F860" s="559" t="s">
        <v>36</v>
      </c>
      <c r="G860" s="570">
        <v>5.0000000000000001E-3</v>
      </c>
      <c r="H860" s="570">
        <v>5.0000000000000001E-3</v>
      </c>
      <c r="I860" s="571">
        <v>5.0000000000000001E-3</v>
      </c>
      <c r="J860" s="571">
        <v>5.0000000000000001E-3</v>
      </c>
      <c r="K860" s="570">
        <v>5.0000000000000001E-3</v>
      </c>
      <c r="L860" s="570">
        <v>3.5000000000000003E-2</v>
      </c>
      <c r="M860" s="571">
        <v>5.0000000000000001E-3</v>
      </c>
      <c r="N860" s="572">
        <v>3.5000000000000003E-2</v>
      </c>
      <c r="O860" s="582">
        <v>1.4999999999999999E-2</v>
      </c>
      <c r="P860" s="611">
        <v>3.5000000000000003E-2</v>
      </c>
      <c r="Q860" s="582">
        <v>3.5000000000000003E-2</v>
      </c>
    </row>
    <row r="861" spans="1:17" ht="15.75" customHeight="1" x14ac:dyDescent="0.25">
      <c r="A861" s="93">
        <v>8072</v>
      </c>
      <c r="B861" s="117" t="s">
        <v>379</v>
      </c>
      <c r="C861" s="595" t="s">
        <v>9</v>
      </c>
      <c r="D861" s="583" t="s">
        <v>35</v>
      </c>
      <c r="E861" s="558">
        <v>0</v>
      </c>
      <c r="F861" s="559" t="s">
        <v>36</v>
      </c>
      <c r="G861" s="570">
        <v>0.17499999999999999</v>
      </c>
      <c r="H861" s="570">
        <v>0.17499999999999999</v>
      </c>
      <c r="I861" s="571">
        <v>0.17499999999999999</v>
      </c>
      <c r="J861" s="571">
        <v>0.17499999999999999</v>
      </c>
      <c r="K861" s="570">
        <v>0.17499999999999999</v>
      </c>
      <c r="L861" s="570">
        <v>0.375</v>
      </c>
      <c r="M861" s="571">
        <v>0.17499999999999999</v>
      </c>
      <c r="N861" s="572">
        <v>0.17499999999999999</v>
      </c>
      <c r="O861" s="579">
        <v>0.375</v>
      </c>
      <c r="P861" s="611">
        <v>0.375</v>
      </c>
      <c r="Q861" s="579">
        <v>0.375</v>
      </c>
    </row>
    <row r="862" spans="1:17" ht="15.75" customHeight="1" x14ac:dyDescent="0.25">
      <c r="A862">
        <v>9080</v>
      </c>
      <c r="B862" s="118" t="s">
        <v>380</v>
      </c>
      <c r="C862" s="595" t="s">
        <v>17</v>
      </c>
      <c r="D862" s="569" t="s">
        <v>35</v>
      </c>
      <c r="E862" s="558">
        <v>0</v>
      </c>
      <c r="F862" s="559" t="s">
        <v>36</v>
      </c>
      <c r="G862" s="570">
        <v>5.0000000000000001E-3</v>
      </c>
      <c r="H862" s="570">
        <v>5.0000000000000001E-3</v>
      </c>
      <c r="I862" s="571">
        <v>5.0000000000000001E-3</v>
      </c>
      <c r="J862" s="571">
        <v>5.0000000000000001E-3</v>
      </c>
      <c r="K862" s="570">
        <v>1.4999999999999999E-2</v>
      </c>
      <c r="L862" s="570">
        <v>1.4999999999999999E-2</v>
      </c>
      <c r="M862" s="571">
        <v>5.0000000000000001E-3</v>
      </c>
      <c r="N862" s="572">
        <v>5.0000000000000001E-3</v>
      </c>
      <c r="O862" s="563">
        <v>5.0000000000000001E-3</v>
      </c>
      <c r="P862" s="623">
        <v>5.0000000000000001E-3</v>
      </c>
      <c r="Q862" s="563">
        <v>5.0000000000000001E-3</v>
      </c>
    </row>
    <row r="863" spans="1:17" ht="15.75" customHeight="1" x14ac:dyDescent="0.25">
      <c r="A863">
        <v>10067</v>
      </c>
      <c r="B863" s="106" t="s">
        <v>304</v>
      </c>
      <c r="C863" s="595" t="s">
        <v>17</v>
      </c>
      <c r="D863" s="569" t="s">
        <v>35</v>
      </c>
      <c r="E863" s="558">
        <v>0</v>
      </c>
      <c r="F863" s="559" t="s">
        <v>36</v>
      </c>
      <c r="G863" s="570">
        <v>3.5000000000000003E-2</v>
      </c>
      <c r="H863" s="570">
        <v>1.4999999999999999E-2</v>
      </c>
      <c r="I863" s="571">
        <v>5.0000000000000001E-3</v>
      </c>
      <c r="J863" s="571">
        <v>5.0000000000000001E-3</v>
      </c>
      <c r="K863" s="570">
        <v>3.5000000000000003E-2</v>
      </c>
      <c r="L863" s="570">
        <v>7.4999999999999997E-2</v>
      </c>
      <c r="M863" s="571">
        <v>1.4999999999999999E-2</v>
      </c>
      <c r="N863" s="572">
        <v>1.4999999999999999E-2</v>
      </c>
      <c r="O863" s="582">
        <v>1.4999999999999999E-2</v>
      </c>
      <c r="P863" s="579">
        <v>3.5000000000000003E-2</v>
      </c>
      <c r="Q863" s="582">
        <v>3.5000000000000003E-2</v>
      </c>
    </row>
    <row r="864" spans="1:17" ht="15.75" customHeight="1" x14ac:dyDescent="0.25">
      <c r="A864">
        <v>1096</v>
      </c>
      <c r="B864" s="108" t="s">
        <v>372</v>
      </c>
      <c r="C864" s="564" t="s">
        <v>11</v>
      </c>
      <c r="D864" s="564" t="s">
        <v>187</v>
      </c>
      <c r="E864" s="565">
        <v>4</v>
      </c>
      <c r="F864" s="564" t="s">
        <v>13</v>
      </c>
      <c r="G864" s="575"/>
      <c r="H864" s="575"/>
      <c r="I864" s="575"/>
      <c r="J864" s="575"/>
      <c r="K864" s="575"/>
      <c r="L864" s="575"/>
      <c r="M864" s="575"/>
      <c r="N864" s="572">
        <v>1E-4</v>
      </c>
      <c r="O864" s="679"/>
      <c r="P864" s="622"/>
      <c r="Q864" s="563"/>
    </row>
    <row r="865" spans="1:17" ht="15.75" customHeight="1" x14ac:dyDescent="0.25">
      <c r="A865">
        <v>6079</v>
      </c>
      <c r="B865" s="115" t="s">
        <v>377</v>
      </c>
      <c r="C865" s="595" t="s">
        <v>17</v>
      </c>
      <c r="D865" s="569" t="s">
        <v>187</v>
      </c>
      <c r="E865" s="558">
        <v>4</v>
      </c>
      <c r="F865" s="559" t="s">
        <v>13</v>
      </c>
      <c r="G865" s="570">
        <v>5.0000000000000001E-3</v>
      </c>
      <c r="H865" s="581"/>
      <c r="I865" s="571">
        <v>1E-4</v>
      </c>
      <c r="J865" s="571">
        <v>5.0000000000000001E-3</v>
      </c>
      <c r="K865" s="570">
        <v>5.0000000000000001E-3</v>
      </c>
      <c r="L865" s="581"/>
      <c r="M865" s="575"/>
      <c r="N865" s="572">
        <v>5.0000000000000001E-3</v>
      </c>
      <c r="O865" s="582"/>
      <c r="P865" s="611"/>
      <c r="Q865" s="582">
        <v>5.0000000000000001E-3</v>
      </c>
    </row>
    <row r="866" spans="1:17" ht="15.75" customHeight="1" x14ac:dyDescent="0.25">
      <c r="A866" s="89">
        <v>7070</v>
      </c>
      <c r="B866" s="116" t="s">
        <v>378</v>
      </c>
      <c r="C866" s="595" t="s">
        <v>11</v>
      </c>
      <c r="D866" s="583" t="s">
        <v>187</v>
      </c>
      <c r="E866" s="584">
        <v>4</v>
      </c>
      <c r="F866" s="585" t="s">
        <v>13</v>
      </c>
      <c r="G866" s="581"/>
      <c r="H866" s="570">
        <v>1E-4</v>
      </c>
      <c r="I866" s="571">
        <v>5.0000000000000001E-3</v>
      </c>
      <c r="J866" s="571">
        <v>5.0000000000000001E-3</v>
      </c>
      <c r="K866" s="570">
        <v>5.0000000000000001E-3</v>
      </c>
      <c r="L866" s="570">
        <v>5.0000000000000001E-3</v>
      </c>
      <c r="M866" s="571">
        <v>5.0000000000000001E-3</v>
      </c>
      <c r="N866" s="572">
        <v>5.0000000000000001E-3</v>
      </c>
      <c r="O866" s="582">
        <v>5.0000000000000001E-3</v>
      </c>
      <c r="P866" s="611">
        <v>1.4999999999999999E-2</v>
      </c>
      <c r="Q866" s="637">
        <v>1.4999999999999999E-2</v>
      </c>
    </row>
    <row r="867" spans="1:17" ht="15.75" customHeight="1" x14ac:dyDescent="0.25">
      <c r="A867" s="93">
        <v>8073</v>
      </c>
      <c r="B867" s="117" t="s">
        <v>379</v>
      </c>
      <c r="C867" s="595" t="s">
        <v>9</v>
      </c>
      <c r="D867" s="583" t="s">
        <v>187</v>
      </c>
      <c r="E867" s="558">
        <v>4</v>
      </c>
      <c r="F867" s="559" t="s">
        <v>13</v>
      </c>
      <c r="G867" s="581"/>
      <c r="H867" s="581"/>
      <c r="I867" s="575"/>
      <c r="J867" s="575"/>
      <c r="K867" s="581"/>
      <c r="L867" s="581"/>
      <c r="M867" s="571">
        <v>1E-4</v>
      </c>
      <c r="N867" s="572"/>
      <c r="O867" s="579"/>
      <c r="P867" s="611"/>
      <c r="Q867" s="579"/>
    </row>
    <row r="868" spans="1:17" ht="15.75" customHeight="1" x14ac:dyDescent="0.25">
      <c r="A868">
        <v>9081</v>
      </c>
      <c r="B868" s="118" t="s">
        <v>380</v>
      </c>
      <c r="C868" s="595" t="s">
        <v>17</v>
      </c>
      <c r="D868" s="569" t="s">
        <v>187</v>
      </c>
      <c r="E868" s="558">
        <v>4</v>
      </c>
      <c r="F868" s="559" t="s">
        <v>13</v>
      </c>
      <c r="G868" s="570">
        <v>1E-4</v>
      </c>
      <c r="H868" s="570">
        <v>5.0000000000000001E-3</v>
      </c>
      <c r="I868" s="575"/>
      <c r="J868" s="575"/>
      <c r="K868" s="581"/>
      <c r="L868" s="581"/>
      <c r="M868" s="575"/>
      <c r="N868" s="572"/>
      <c r="O868" s="563"/>
      <c r="P868" s="623"/>
      <c r="Q868" s="563"/>
    </row>
    <row r="869" spans="1:17" ht="15.75" customHeight="1" x14ac:dyDescent="0.25">
      <c r="A869">
        <v>10068</v>
      </c>
      <c r="B869" s="106" t="s">
        <v>304</v>
      </c>
      <c r="C869" s="595" t="s">
        <v>17</v>
      </c>
      <c r="D869" s="603" t="s">
        <v>187</v>
      </c>
      <c r="E869" s="558">
        <v>4</v>
      </c>
      <c r="F869" s="559" t="s">
        <v>13</v>
      </c>
      <c r="G869" s="570"/>
      <c r="H869" s="570"/>
      <c r="I869" s="571"/>
      <c r="J869" s="571"/>
      <c r="K869" s="570"/>
      <c r="L869" s="570"/>
      <c r="M869" s="571"/>
      <c r="N869" s="572"/>
      <c r="O869" s="638"/>
      <c r="P869" s="636">
        <v>5.0000000000000001E-3</v>
      </c>
      <c r="Q869" s="582">
        <v>5.0000000000000001E-3</v>
      </c>
    </row>
    <row r="870" spans="1:17" ht="15.75" customHeight="1" x14ac:dyDescent="0.25">
      <c r="A870">
        <v>11064</v>
      </c>
      <c r="B870" s="107" t="s">
        <v>306</v>
      </c>
      <c r="C870" s="595" t="s">
        <v>11</v>
      </c>
      <c r="D870" s="595" t="s">
        <v>187</v>
      </c>
      <c r="E870" s="558">
        <v>4</v>
      </c>
      <c r="F870" s="559" t="s">
        <v>13</v>
      </c>
      <c r="G870" s="570">
        <v>5.0000000000000001E-3</v>
      </c>
      <c r="H870" s="570">
        <v>1.4999999999999999E-2</v>
      </c>
      <c r="I870" s="575"/>
      <c r="J870" s="575"/>
      <c r="K870" s="570">
        <v>5.0000000000000001E-3</v>
      </c>
      <c r="L870" s="570">
        <v>5.0000000000000001E-3</v>
      </c>
      <c r="M870" s="575"/>
      <c r="N870" s="572"/>
      <c r="O870" s="563"/>
      <c r="P870" s="564"/>
      <c r="Q870" s="563"/>
    </row>
    <row r="871" spans="1:17" ht="15.75" customHeight="1" x14ac:dyDescent="0.25">
      <c r="A871">
        <v>5074</v>
      </c>
      <c r="B871" s="113" t="s">
        <v>376</v>
      </c>
      <c r="C871" s="595" t="s">
        <v>9</v>
      </c>
      <c r="D871" s="603" t="s">
        <v>405</v>
      </c>
      <c r="E871" s="610">
        <v>4</v>
      </c>
      <c r="F871" s="603" t="s">
        <v>13</v>
      </c>
      <c r="G871" s="570">
        <v>1E-4</v>
      </c>
      <c r="H871" s="570">
        <v>1E-4</v>
      </c>
      <c r="I871" s="575"/>
      <c r="J871" s="575"/>
      <c r="K871" s="581"/>
      <c r="L871" s="581"/>
      <c r="M871" s="575"/>
      <c r="N871" s="572"/>
      <c r="O871" s="579"/>
      <c r="P871" s="611"/>
      <c r="Q871" s="579"/>
    </row>
    <row r="872" spans="1:17" ht="15.75" customHeight="1" x14ac:dyDescent="0.25">
      <c r="A872">
        <v>11065</v>
      </c>
      <c r="B872" s="107" t="s">
        <v>306</v>
      </c>
      <c r="C872" s="595" t="s">
        <v>11</v>
      </c>
      <c r="D872" s="595" t="s">
        <v>219</v>
      </c>
      <c r="E872" s="558">
        <v>7</v>
      </c>
      <c r="F872" s="559" t="s">
        <v>36</v>
      </c>
      <c r="G872" s="581"/>
      <c r="H872" s="581"/>
      <c r="I872" s="571">
        <v>5.0000000000000001E-3</v>
      </c>
      <c r="J872" s="571">
        <v>1.4999999999999999E-2</v>
      </c>
      <c r="K872" s="570">
        <v>5.0000000000000001E-3</v>
      </c>
      <c r="L872" s="581"/>
      <c r="M872" s="571">
        <v>5.0000000000000001E-3</v>
      </c>
      <c r="N872" s="572">
        <v>5.0000000000000001E-3</v>
      </c>
      <c r="O872" s="573">
        <v>5.0000000000000001E-3</v>
      </c>
      <c r="P872" s="573">
        <v>5.0000000000000001E-3</v>
      </c>
      <c r="Q872" s="573">
        <v>5.0000000000000001E-3</v>
      </c>
    </row>
    <row r="873" spans="1:17" ht="15.75" customHeight="1" x14ac:dyDescent="0.25">
      <c r="A873">
        <v>1097</v>
      </c>
      <c r="B873" s="108" t="s">
        <v>372</v>
      </c>
      <c r="C873" s="564" t="s">
        <v>11</v>
      </c>
      <c r="D873" s="583" t="s">
        <v>67</v>
      </c>
      <c r="E873" s="558">
        <v>0</v>
      </c>
      <c r="F873" s="559" t="s">
        <v>33</v>
      </c>
      <c r="G873" s="571">
        <v>0.17499999999999999</v>
      </c>
      <c r="H873" s="571">
        <v>1.4999999999999999E-2</v>
      </c>
      <c r="I873" s="571">
        <v>1.4999999999999999E-2</v>
      </c>
      <c r="J873" s="571">
        <v>1.4999999999999999E-2</v>
      </c>
      <c r="K873" s="571">
        <v>1.4999999999999999E-2</v>
      </c>
      <c r="L873" s="575"/>
      <c r="M873" s="575"/>
      <c r="N873" s="572"/>
      <c r="O873" s="679"/>
      <c r="P873" s="622"/>
      <c r="Q873" s="563">
        <v>5.0000000000000001E-3</v>
      </c>
    </row>
    <row r="874" spans="1:17" ht="15.75" customHeight="1" x14ac:dyDescent="0.2">
      <c r="A874">
        <v>2087</v>
      </c>
      <c r="B874" s="110" t="s">
        <v>373</v>
      </c>
      <c r="C874" s="564" t="s">
        <v>17</v>
      </c>
      <c r="D874" s="564" t="s">
        <v>67</v>
      </c>
      <c r="E874" s="565">
        <v>0</v>
      </c>
      <c r="F874" s="564" t="s">
        <v>33</v>
      </c>
      <c r="G874" s="563">
        <v>3.5000000000000003E-2</v>
      </c>
      <c r="H874" s="563">
        <v>1.4999999999999999E-2</v>
      </c>
      <c r="I874" s="563">
        <v>3.5000000000000003E-2</v>
      </c>
      <c r="J874" s="563">
        <v>1.4999999999999999E-2</v>
      </c>
      <c r="K874" s="563">
        <v>3.5000000000000003E-2</v>
      </c>
      <c r="L874" s="563">
        <v>3.5000000000000003E-2</v>
      </c>
      <c r="M874" s="563">
        <v>5.0000000000000001E-3</v>
      </c>
      <c r="N874" s="563"/>
      <c r="O874" s="563">
        <v>5.0000000000000001E-3</v>
      </c>
      <c r="P874" s="563">
        <v>5.0000000000000001E-3</v>
      </c>
      <c r="Q874" s="567">
        <v>5.0000000000000001E-3</v>
      </c>
    </row>
    <row r="875" spans="1:17" ht="15.75" customHeight="1" x14ac:dyDescent="0.25">
      <c r="A875">
        <v>3069</v>
      </c>
      <c r="B875" s="111" t="s">
        <v>374</v>
      </c>
      <c r="C875" s="595" t="s">
        <v>9</v>
      </c>
      <c r="D875" s="569" t="s">
        <v>67</v>
      </c>
      <c r="E875" s="558">
        <v>0</v>
      </c>
      <c r="F875" s="559" t="s">
        <v>33</v>
      </c>
      <c r="G875" s="570">
        <v>3.5000000000000003E-2</v>
      </c>
      <c r="H875" s="570">
        <v>1E-4</v>
      </c>
      <c r="I875" s="571">
        <v>5.0000000000000001E-3</v>
      </c>
      <c r="J875" s="571">
        <v>1E-4</v>
      </c>
      <c r="K875" s="570">
        <v>5.0000000000000001E-3</v>
      </c>
      <c r="L875" s="570">
        <v>1.4999999999999999E-2</v>
      </c>
      <c r="M875" s="571">
        <v>5.0000000000000001E-3</v>
      </c>
      <c r="N875" s="572"/>
      <c r="O875" s="573">
        <v>5.0000000000000001E-3</v>
      </c>
      <c r="P875" s="567">
        <v>5.0000000000000001E-3</v>
      </c>
      <c r="Q875" s="567">
        <v>5.0000000000000001E-3</v>
      </c>
    </row>
    <row r="876" spans="1:17" ht="15.75" customHeight="1" x14ac:dyDescent="0.25">
      <c r="A876">
        <v>4082</v>
      </c>
      <c r="B876" s="112" t="s">
        <v>375</v>
      </c>
      <c r="C876" s="595" t="s">
        <v>11</v>
      </c>
      <c r="D876" s="583" t="s">
        <v>67</v>
      </c>
      <c r="E876" s="558">
        <v>0</v>
      </c>
      <c r="F876" s="559" t="s">
        <v>33</v>
      </c>
      <c r="G876" s="570">
        <v>7.4999999999999997E-2</v>
      </c>
      <c r="H876" s="570">
        <v>5.0000000000000001E-3</v>
      </c>
      <c r="I876" s="571">
        <v>5.0000000000000001E-3</v>
      </c>
      <c r="J876" s="571">
        <v>1.4999999999999999E-2</v>
      </c>
      <c r="K876" s="570">
        <v>3.5000000000000003E-2</v>
      </c>
      <c r="L876" s="570">
        <v>5.0000000000000001E-3</v>
      </c>
      <c r="M876" s="571">
        <v>5.0000000000000001E-3</v>
      </c>
      <c r="N876" s="572">
        <v>5.0000000000000001E-3</v>
      </c>
      <c r="O876" s="573"/>
      <c r="P876" s="567"/>
      <c r="Q876" s="567"/>
    </row>
    <row r="877" spans="1:17" ht="15.75" customHeight="1" x14ac:dyDescent="0.25">
      <c r="A877">
        <v>5075</v>
      </c>
      <c r="B877" s="113" t="s">
        <v>376</v>
      </c>
      <c r="C877" s="595" t="s">
        <v>9</v>
      </c>
      <c r="D877" s="569" t="s">
        <v>67</v>
      </c>
      <c r="E877" s="558">
        <v>0</v>
      </c>
      <c r="F877" s="559" t="s">
        <v>33</v>
      </c>
      <c r="G877" s="581"/>
      <c r="H877" s="570">
        <v>1.4999999999999999E-2</v>
      </c>
      <c r="I877" s="575"/>
      <c r="J877" s="575"/>
      <c r="K877" s="581"/>
      <c r="L877" s="581"/>
      <c r="M877" s="575"/>
      <c r="N877" s="572"/>
      <c r="O877" s="579"/>
      <c r="P877" s="611"/>
      <c r="Q877" s="579"/>
    </row>
    <row r="878" spans="1:17" ht="15.75" customHeight="1" x14ac:dyDescent="0.25">
      <c r="A878">
        <v>6080</v>
      </c>
      <c r="B878" s="115" t="s">
        <v>377</v>
      </c>
      <c r="C878" s="595" t="s">
        <v>17</v>
      </c>
      <c r="D878" s="569" t="s">
        <v>67</v>
      </c>
      <c r="E878" s="558">
        <v>0</v>
      </c>
      <c r="F878" s="559" t="s">
        <v>33</v>
      </c>
      <c r="G878" s="570">
        <v>5.0000000000000001E-3</v>
      </c>
      <c r="H878" s="570">
        <v>5.0000000000000001E-3</v>
      </c>
      <c r="I878" s="571">
        <v>5.0000000000000001E-3</v>
      </c>
      <c r="J878" s="571">
        <v>5.0000000000000001E-3</v>
      </c>
      <c r="K878" s="570">
        <v>1.4999999999999999E-2</v>
      </c>
      <c r="L878" s="570">
        <v>1.4999999999999999E-2</v>
      </c>
      <c r="M878" s="571">
        <v>0.17499999999999999</v>
      </c>
      <c r="N878" s="572">
        <v>3.5000000000000003E-2</v>
      </c>
      <c r="O878" s="582">
        <v>7.4999999999999997E-2</v>
      </c>
      <c r="P878" s="611">
        <v>1.4999999999999999E-2</v>
      </c>
      <c r="Q878" s="582">
        <v>3.5000000000000003E-2</v>
      </c>
    </row>
    <row r="879" spans="1:17" ht="15.75" customHeight="1" x14ac:dyDescent="0.25">
      <c r="A879" s="89">
        <v>7071</v>
      </c>
      <c r="B879" s="116" t="s">
        <v>378</v>
      </c>
      <c r="C879" s="595" t="s">
        <v>11</v>
      </c>
      <c r="D879" s="583" t="s">
        <v>67</v>
      </c>
      <c r="E879" s="584">
        <v>0</v>
      </c>
      <c r="F879" s="585" t="s">
        <v>33</v>
      </c>
      <c r="G879" s="570">
        <v>3.5000000000000003E-2</v>
      </c>
      <c r="H879" s="570">
        <v>7.4999999999999997E-2</v>
      </c>
      <c r="I879" s="571">
        <v>1.4999999999999999E-2</v>
      </c>
      <c r="J879" s="571">
        <v>7.4999999999999997E-2</v>
      </c>
      <c r="K879" s="570">
        <v>3.5000000000000003E-2</v>
      </c>
      <c r="L879" s="575"/>
      <c r="M879" s="571">
        <v>5.0000000000000001E-3</v>
      </c>
      <c r="N879" s="572">
        <v>5.0000000000000001E-3</v>
      </c>
      <c r="O879" s="582">
        <v>5.0000000000000001E-3</v>
      </c>
      <c r="P879" s="611">
        <v>5.0000000000000001E-3</v>
      </c>
      <c r="Q879" s="611">
        <v>5.0000000000000001E-3</v>
      </c>
    </row>
    <row r="880" spans="1:17" ht="15.75" customHeight="1" x14ac:dyDescent="0.25">
      <c r="A880" s="93">
        <v>8074</v>
      </c>
      <c r="B880" s="117" t="s">
        <v>379</v>
      </c>
      <c r="C880" s="595" t="s">
        <v>9</v>
      </c>
      <c r="D880" s="569" t="s">
        <v>67</v>
      </c>
      <c r="E880" s="558">
        <v>0</v>
      </c>
      <c r="F880" s="559" t="s">
        <v>33</v>
      </c>
      <c r="G880" s="581"/>
      <c r="H880" s="570">
        <v>1.4999999999999999E-2</v>
      </c>
      <c r="I880" s="575"/>
      <c r="J880" s="575"/>
      <c r="K880" s="581"/>
      <c r="L880" s="570">
        <v>1E-4</v>
      </c>
      <c r="M880" s="575"/>
      <c r="N880" s="572"/>
      <c r="O880" s="579"/>
      <c r="P880" s="611"/>
      <c r="Q880" s="579"/>
    </row>
    <row r="881" spans="1:17" ht="15.75" customHeight="1" x14ac:dyDescent="0.25">
      <c r="A881">
        <v>9082</v>
      </c>
      <c r="B881" s="118" t="s">
        <v>380</v>
      </c>
      <c r="C881" s="595" t="s">
        <v>17</v>
      </c>
      <c r="D881" s="569" t="s">
        <v>67</v>
      </c>
      <c r="E881" s="558">
        <v>0</v>
      </c>
      <c r="F881" s="559" t="s">
        <v>33</v>
      </c>
      <c r="G881" s="570">
        <v>7.4999999999999997E-2</v>
      </c>
      <c r="H881" s="570">
        <v>7.4999999999999997E-2</v>
      </c>
      <c r="I881" s="571">
        <v>7.4999999999999997E-2</v>
      </c>
      <c r="J881" s="571">
        <v>3.5000000000000003E-2</v>
      </c>
      <c r="K881" s="570">
        <v>7.4999999999999997E-2</v>
      </c>
      <c r="L881" s="570">
        <v>0.17499999999999999</v>
      </c>
      <c r="M881" s="571">
        <v>1.4999999999999999E-2</v>
      </c>
      <c r="N881" s="572">
        <v>5.0000000000000001E-3</v>
      </c>
      <c r="O881" s="563">
        <v>3.5000000000000003E-2</v>
      </c>
      <c r="P881" s="623">
        <v>1.4999999999999999E-2</v>
      </c>
      <c r="Q881" s="563">
        <v>5.0000000000000001E-3</v>
      </c>
    </row>
    <row r="882" spans="1:17" ht="15.75" customHeight="1" x14ac:dyDescent="0.25">
      <c r="A882">
        <v>10069</v>
      </c>
      <c r="B882" s="106" t="s">
        <v>304</v>
      </c>
      <c r="C882" s="595" t="s">
        <v>17</v>
      </c>
      <c r="D882" s="569" t="s">
        <v>67</v>
      </c>
      <c r="E882" s="558">
        <v>0</v>
      </c>
      <c r="F882" s="559" t="s">
        <v>33</v>
      </c>
      <c r="G882" s="570">
        <v>7.4999999999999997E-2</v>
      </c>
      <c r="H882" s="570">
        <v>3.5000000000000003E-2</v>
      </c>
      <c r="I882" s="571">
        <v>1.4999999999999999E-2</v>
      </c>
      <c r="J882" s="571">
        <v>1.4999999999999999E-2</v>
      </c>
      <c r="K882" s="570">
        <v>3.5000000000000003E-2</v>
      </c>
      <c r="L882" s="570">
        <v>5.0000000000000001E-3</v>
      </c>
      <c r="M882" s="575"/>
      <c r="N882" s="572"/>
      <c r="O882" s="582"/>
      <c r="P882" s="579"/>
      <c r="Q882" s="582">
        <v>5.0000000000000001E-3</v>
      </c>
    </row>
    <row r="883" spans="1:17" ht="15.75" customHeight="1" x14ac:dyDescent="0.25">
      <c r="A883">
        <v>11066</v>
      </c>
      <c r="B883" s="107" t="s">
        <v>306</v>
      </c>
      <c r="C883" s="595" t="s">
        <v>11</v>
      </c>
      <c r="D883" s="595" t="s">
        <v>67</v>
      </c>
      <c r="E883" s="558">
        <v>0</v>
      </c>
      <c r="F883" s="559" t="s">
        <v>33</v>
      </c>
      <c r="G883" s="570">
        <v>1.4999999999999999E-2</v>
      </c>
      <c r="H883" s="570">
        <v>3.5000000000000003E-2</v>
      </c>
      <c r="I883" s="571">
        <v>3.5000000000000003E-2</v>
      </c>
      <c r="J883" s="571">
        <v>3.5000000000000003E-2</v>
      </c>
      <c r="K883" s="570">
        <v>7.4999999999999997E-2</v>
      </c>
      <c r="L883" s="570">
        <v>5.0000000000000001E-3</v>
      </c>
      <c r="M883" s="571">
        <v>3.5000000000000003E-2</v>
      </c>
      <c r="N883" s="572">
        <v>5.0000000000000001E-3</v>
      </c>
      <c r="O883" s="573">
        <v>5.0000000000000001E-3</v>
      </c>
      <c r="P883" s="573">
        <v>5.0000000000000001E-3</v>
      </c>
      <c r="Q883" s="573">
        <v>5.0000000000000001E-3</v>
      </c>
    </row>
    <row r="884" spans="1:17" ht="15.75" customHeight="1" x14ac:dyDescent="0.25">
      <c r="A884">
        <v>12046</v>
      </c>
      <c r="B884" s="73" t="s">
        <v>221</v>
      </c>
      <c r="C884" s="595" t="s">
        <v>222</v>
      </c>
      <c r="D884" s="569" t="s">
        <v>67</v>
      </c>
      <c r="E884" s="558">
        <v>0</v>
      </c>
      <c r="F884" s="559" t="s">
        <v>33</v>
      </c>
      <c r="G884" s="581"/>
      <c r="H884" s="581"/>
      <c r="I884" s="604"/>
      <c r="J884" s="604"/>
      <c r="K884" s="570"/>
      <c r="L884" s="581"/>
      <c r="M884" s="570">
        <v>5.0000000000000001E-3</v>
      </c>
      <c r="N884" s="581"/>
      <c r="O884" s="612"/>
      <c r="P884" s="605">
        <v>5.0000000000000001E-3</v>
      </c>
      <c r="Q884" s="605"/>
    </row>
    <row r="885" spans="1:17" ht="15.75" customHeight="1" x14ac:dyDescent="0.25">
      <c r="A885">
        <v>3070</v>
      </c>
      <c r="B885" s="111" t="s">
        <v>374</v>
      </c>
      <c r="C885" s="595" t="s">
        <v>9</v>
      </c>
      <c r="D885" s="569" t="s">
        <v>45</v>
      </c>
      <c r="E885" s="558">
        <v>5</v>
      </c>
      <c r="F885" s="559" t="s">
        <v>21</v>
      </c>
      <c r="G885" s="570">
        <v>1.4999999999999999E-2</v>
      </c>
      <c r="H885" s="570">
        <v>3.5000000000000003E-2</v>
      </c>
      <c r="I885" s="571">
        <v>3.5000000000000003E-2</v>
      </c>
      <c r="J885" s="571">
        <v>7.4999999999999997E-2</v>
      </c>
      <c r="K885" s="570">
        <v>7.4999999999999997E-2</v>
      </c>
      <c r="L885" s="570">
        <v>7.4999999999999997E-2</v>
      </c>
      <c r="M885" s="571">
        <v>7.4999999999999997E-2</v>
      </c>
      <c r="N885" s="572">
        <v>0.17499999999999999</v>
      </c>
      <c r="O885" s="573">
        <v>0.17499999999999999</v>
      </c>
      <c r="P885" s="567">
        <v>0.17499999999999999</v>
      </c>
      <c r="Q885" s="567">
        <v>0.17499999999999999</v>
      </c>
    </row>
    <row r="886" spans="1:17" ht="15.75" customHeight="1" x14ac:dyDescent="0.25">
      <c r="A886">
        <v>5076</v>
      </c>
      <c r="B886" s="113" t="s">
        <v>376</v>
      </c>
      <c r="C886" s="595" t="s">
        <v>9</v>
      </c>
      <c r="D886" s="569" t="s">
        <v>45</v>
      </c>
      <c r="E886" s="558">
        <v>5</v>
      </c>
      <c r="F886" s="559" t="s">
        <v>21</v>
      </c>
      <c r="G886" s="570">
        <v>0.17499999999999999</v>
      </c>
      <c r="H886" s="570">
        <v>7.4999999999999997E-2</v>
      </c>
      <c r="I886" s="571">
        <v>7.4999999999999997E-2</v>
      </c>
      <c r="J886" s="571">
        <v>7.4999999999999997E-2</v>
      </c>
      <c r="K886" s="570">
        <v>7.4999999999999997E-2</v>
      </c>
      <c r="L886" s="570">
        <v>0.17499999999999999</v>
      </c>
      <c r="M886" s="571">
        <v>7.4999999999999997E-2</v>
      </c>
      <c r="N886" s="572">
        <v>0.17499999999999999</v>
      </c>
      <c r="O886" s="579">
        <v>0.17499999999999999</v>
      </c>
      <c r="P886" s="611">
        <v>7.4999999999999997E-2</v>
      </c>
      <c r="Q886" s="579">
        <v>0.17499999999999999</v>
      </c>
    </row>
    <row r="887" spans="1:17" ht="15.75" customHeight="1" x14ac:dyDescent="0.25">
      <c r="A887">
        <v>6081</v>
      </c>
      <c r="B887" s="115" t="s">
        <v>377</v>
      </c>
      <c r="C887" s="595" t="s">
        <v>17</v>
      </c>
      <c r="D887" s="569" t="s">
        <v>45</v>
      </c>
      <c r="E887" s="558">
        <v>5</v>
      </c>
      <c r="F887" s="559" t="s">
        <v>21</v>
      </c>
      <c r="G887" s="570">
        <v>7.4999999999999997E-2</v>
      </c>
      <c r="H887" s="570">
        <v>7.4999999999999997E-2</v>
      </c>
      <c r="I887" s="571">
        <v>3.5000000000000003E-2</v>
      </c>
      <c r="J887" s="571">
        <v>7.4999999999999997E-2</v>
      </c>
      <c r="K887" s="570">
        <v>0.17499999999999999</v>
      </c>
      <c r="L887" s="570">
        <v>7.4999999999999997E-2</v>
      </c>
      <c r="M887" s="571">
        <v>3.5000000000000003E-2</v>
      </c>
      <c r="N887" s="572">
        <v>0.17499999999999999</v>
      </c>
      <c r="O887" s="582">
        <v>7.4999999999999997E-2</v>
      </c>
      <c r="P887" s="611">
        <v>7.4999999999999997E-2</v>
      </c>
      <c r="Q887" s="582">
        <v>7.4999999999999997E-2</v>
      </c>
    </row>
    <row r="888" spans="1:17" ht="15.75" customHeight="1" x14ac:dyDescent="0.25">
      <c r="A888" s="93">
        <v>8075</v>
      </c>
      <c r="B888" s="117" t="s">
        <v>379</v>
      </c>
      <c r="C888" s="595" t="s">
        <v>9</v>
      </c>
      <c r="D888" s="569" t="s">
        <v>45</v>
      </c>
      <c r="E888" s="558">
        <v>5</v>
      </c>
      <c r="F888" s="559" t="s">
        <v>21</v>
      </c>
      <c r="G888" s="570">
        <v>3.5000000000000003E-2</v>
      </c>
      <c r="H888" s="570">
        <v>7.4999999999999997E-2</v>
      </c>
      <c r="I888" s="571">
        <v>7.4999999999999997E-2</v>
      </c>
      <c r="J888" s="571">
        <v>0.17499999999999999</v>
      </c>
      <c r="K888" s="570">
        <v>0.17499999999999999</v>
      </c>
      <c r="L888" s="570">
        <v>0.17499999999999999</v>
      </c>
      <c r="M888" s="571">
        <v>0.17499999999999999</v>
      </c>
      <c r="N888" s="572">
        <v>0.17499999999999999</v>
      </c>
      <c r="O888" s="579">
        <v>7.4999999999999997E-2</v>
      </c>
      <c r="P888" s="611">
        <v>0.17499999999999999</v>
      </c>
      <c r="Q888" s="579">
        <v>7.4999999999999997E-2</v>
      </c>
    </row>
    <row r="889" spans="1:17" ht="15.75" customHeight="1" x14ac:dyDescent="0.25">
      <c r="A889">
        <v>1098</v>
      </c>
      <c r="B889" s="108" t="s">
        <v>372</v>
      </c>
      <c r="C889" s="564" t="s">
        <v>11</v>
      </c>
      <c r="D889" s="583" t="s">
        <v>121</v>
      </c>
      <c r="E889" s="558">
        <v>1</v>
      </c>
      <c r="F889" s="559" t="s">
        <v>15</v>
      </c>
      <c r="G889" s="571">
        <v>1.4999999999999999E-2</v>
      </c>
      <c r="H889" s="571">
        <v>5.0000000000000001E-3</v>
      </c>
      <c r="I889" s="571">
        <v>5.0000000000000001E-3</v>
      </c>
      <c r="J889" s="571">
        <v>1.4999999999999999E-2</v>
      </c>
      <c r="K889" s="571">
        <v>1.4999999999999999E-2</v>
      </c>
      <c r="L889" s="571">
        <v>5.0000000000000001E-3</v>
      </c>
      <c r="M889" s="571">
        <v>5.0000000000000001E-3</v>
      </c>
      <c r="N889" s="572">
        <v>5.0000000000000001E-3</v>
      </c>
      <c r="O889" s="674">
        <v>5.0000000000000001E-3</v>
      </c>
      <c r="P889" s="622">
        <v>5.0000000000000001E-3</v>
      </c>
      <c r="Q889" s="563">
        <v>3.5000000000000003E-2</v>
      </c>
    </row>
    <row r="890" spans="1:17" ht="15.75" customHeight="1" x14ac:dyDescent="0.2">
      <c r="A890">
        <v>2088</v>
      </c>
      <c r="B890" s="110" t="s">
        <v>373</v>
      </c>
      <c r="C890" s="564" t="s">
        <v>17</v>
      </c>
      <c r="D890" s="564" t="s">
        <v>121</v>
      </c>
      <c r="E890" s="565">
        <v>1</v>
      </c>
      <c r="F890" s="564" t="s">
        <v>15</v>
      </c>
      <c r="G890" s="563">
        <v>1E-4</v>
      </c>
      <c r="H890" s="563"/>
      <c r="I890" s="563"/>
      <c r="J890" s="563"/>
      <c r="K890" s="563"/>
      <c r="L890" s="563">
        <v>5.0000000000000001E-3</v>
      </c>
      <c r="M890" s="563"/>
      <c r="N890" s="563"/>
      <c r="O890" s="563"/>
      <c r="P890" s="563"/>
      <c r="Q890" s="567"/>
    </row>
    <row r="891" spans="1:17" ht="15.75" customHeight="1" x14ac:dyDescent="0.25">
      <c r="A891">
        <v>4083</v>
      </c>
      <c r="B891" s="112" t="s">
        <v>375</v>
      </c>
      <c r="C891" s="595" t="s">
        <v>11</v>
      </c>
      <c r="D891" s="569" t="s">
        <v>121</v>
      </c>
      <c r="E891" s="558">
        <v>1</v>
      </c>
      <c r="F891" s="559" t="s">
        <v>15</v>
      </c>
      <c r="G891" s="570">
        <v>3.5000000000000003E-2</v>
      </c>
      <c r="H891" s="570">
        <v>5.0000000000000001E-3</v>
      </c>
      <c r="I891" s="571">
        <v>1.4999999999999999E-2</v>
      </c>
      <c r="J891" s="571">
        <v>0.17499999999999999</v>
      </c>
      <c r="K891" s="570">
        <v>3.5000000000000003E-2</v>
      </c>
      <c r="L891" s="570">
        <v>3.5000000000000003E-2</v>
      </c>
      <c r="M891" s="571">
        <v>3.5000000000000003E-2</v>
      </c>
      <c r="N891" s="572">
        <v>3.5000000000000003E-2</v>
      </c>
      <c r="O891" s="573">
        <v>5.0000000000000001E-3</v>
      </c>
      <c r="P891" s="567">
        <v>5.0000000000000001E-3</v>
      </c>
      <c r="Q891" s="567">
        <v>5.0000000000000001E-3</v>
      </c>
    </row>
    <row r="892" spans="1:17" ht="15.75" customHeight="1" x14ac:dyDescent="0.25">
      <c r="A892">
        <v>6082</v>
      </c>
      <c r="B892" s="115" t="s">
        <v>377</v>
      </c>
      <c r="C892" s="595" t="s">
        <v>17</v>
      </c>
      <c r="D892" s="569" t="s">
        <v>121</v>
      </c>
      <c r="E892" s="558">
        <v>1</v>
      </c>
      <c r="F892" s="559" t="s">
        <v>15</v>
      </c>
      <c r="G892" s="581"/>
      <c r="H892" s="581"/>
      <c r="I892" s="575"/>
      <c r="J892" s="575"/>
      <c r="K892" s="581"/>
      <c r="L892" s="581"/>
      <c r="M892" s="571">
        <v>5.0000000000000001E-3</v>
      </c>
      <c r="N892" s="572">
        <v>5.0000000000000001E-3</v>
      </c>
      <c r="O892" s="582">
        <v>5.0000000000000001E-3</v>
      </c>
      <c r="P892" s="611">
        <v>5.0000000000000001E-3</v>
      </c>
      <c r="Q892" s="582">
        <v>5.0000000000000001E-3</v>
      </c>
    </row>
    <row r="893" spans="1:17" ht="15.75" customHeight="1" x14ac:dyDescent="0.25">
      <c r="A893" s="89">
        <v>7072</v>
      </c>
      <c r="B893" s="116" t="s">
        <v>378</v>
      </c>
      <c r="C893" s="595" t="s">
        <v>11</v>
      </c>
      <c r="D893" s="583" t="s">
        <v>121</v>
      </c>
      <c r="E893" s="584">
        <v>1</v>
      </c>
      <c r="F893" s="585" t="s">
        <v>15</v>
      </c>
      <c r="G893" s="581"/>
      <c r="H893" s="570">
        <v>3.5000000000000003E-2</v>
      </c>
      <c r="I893" s="571">
        <v>3.5000000000000003E-2</v>
      </c>
      <c r="J893" s="571">
        <v>0.17499999999999999</v>
      </c>
      <c r="K893" s="570">
        <v>3.5000000000000003E-2</v>
      </c>
      <c r="L893" s="570">
        <v>3.5000000000000003E-2</v>
      </c>
      <c r="M893" s="571">
        <v>1.4999999999999999E-2</v>
      </c>
      <c r="N893" s="572">
        <v>5.0000000000000001E-3</v>
      </c>
      <c r="O893" s="582">
        <v>5.0000000000000001E-3</v>
      </c>
      <c r="P893" s="611">
        <v>1.4999999999999999E-2</v>
      </c>
      <c r="Q893" s="611">
        <v>5.0000000000000001E-3</v>
      </c>
    </row>
    <row r="894" spans="1:17" ht="15.75" customHeight="1" x14ac:dyDescent="0.25">
      <c r="A894" s="93">
        <v>8076</v>
      </c>
      <c r="B894" s="117" t="s">
        <v>379</v>
      </c>
      <c r="C894" s="595" t="s">
        <v>9</v>
      </c>
      <c r="D894" s="569" t="s">
        <v>121</v>
      </c>
      <c r="E894" s="558">
        <v>1</v>
      </c>
      <c r="F894" s="559" t="s">
        <v>15</v>
      </c>
      <c r="G894" s="570">
        <v>1E-4</v>
      </c>
      <c r="H894" s="581"/>
      <c r="I894" s="575"/>
      <c r="J894" s="575"/>
      <c r="K894" s="581"/>
      <c r="L894" s="581"/>
      <c r="M894" s="575"/>
      <c r="N894" s="572"/>
      <c r="O894" s="579"/>
      <c r="P894" s="611"/>
      <c r="Q894" s="579"/>
    </row>
    <row r="895" spans="1:17" ht="15.75" customHeight="1" x14ac:dyDescent="0.25">
      <c r="A895">
        <v>9083</v>
      </c>
      <c r="B895" s="118" t="s">
        <v>380</v>
      </c>
      <c r="C895" s="595" t="s">
        <v>17</v>
      </c>
      <c r="D895" s="569" t="s">
        <v>121</v>
      </c>
      <c r="E895" s="558">
        <v>1</v>
      </c>
      <c r="F895" s="559" t="s">
        <v>15</v>
      </c>
      <c r="G895" s="570">
        <v>5.0000000000000001E-3</v>
      </c>
      <c r="H895" s="581"/>
      <c r="I895" s="575"/>
      <c r="J895" s="575"/>
      <c r="K895" s="570">
        <v>5.0000000000000001E-3</v>
      </c>
      <c r="L895" s="570">
        <v>5.0000000000000001E-3</v>
      </c>
      <c r="M895" s="571">
        <v>5.0000000000000001E-3</v>
      </c>
      <c r="N895" s="572">
        <v>5.0000000000000001E-3</v>
      </c>
      <c r="O895" s="563">
        <v>5.0000000000000001E-3</v>
      </c>
      <c r="P895" s="623"/>
      <c r="Q895" s="563"/>
    </row>
    <row r="896" spans="1:17" ht="15.75" customHeight="1" x14ac:dyDescent="0.25">
      <c r="A896">
        <v>10070</v>
      </c>
      <c r="B896" s="106" t="s">
        <v>304</v>
      </c>
      <c r="C896" s="595" t="s">
        <v>17</v>
      </c>
      <c r="D896" s="569" t="s">
        <v>121</v>
      </c>
      <c r="E896" s="558">
        <v>1</v>
      </c>
      <c r="F896" s="559" t="s">
        <v>15</v>
      </c>
      <c r="G896" s="581"/>
      <c r="H896" s="581"/>
      <c r="I896" s="571">
        <v>5.0000000000000001E-3</v>
      </c>
      <c r="J896" s="571">
        <v>5.0000000000000001E-3</v>
      </c>
      <c r="K896" s="570">
        <v>5.0000000000000001E-3</v>
      </c>
      <c r="L896" s="570">
        <v>1.4999999999999999E-2</v>
      </c>
      <c r="M896" s="571">
        <v>5.0000000000000001E-3</v>
      </c>
      <c r="N896" s="572">
        <v>5.0000000000000001E-3</v>
      </c>
      <c r="O896" s="582">
        <v>5.0000000000000001E-3</v>
      </c>
      <c r="P896" s="579">
        <v>5.0000000000000001E-3</v>
      </c>
      <c r="Q896" s="582">
        <v>5.0000000000000001E-3</v>
      </c>
    </row>
    <row r="897" spans="1:17" ht="15.75" customHeight="1" x14ac:dyDescent="0.25">
      <c r="A897">
        <v>11067</v>
      </c>
      <c r="B897" s="107" t="s">
        <v>306</v>
      </c>
      <c r="C897" s="595" t="s">
        <v>11</v>
      </c>
      <c r="D897" s="581" t="s">
        <v>121</v>
      </c>
      <c r="E897" s="558">
        <v>1</v>
      </c>
      <c r="F897" s="559" t="s">
        <v>15</v>
      </c>
      <c r="G897" s="581"/>
      <c r="H897" s="570">
        <v>1.4999999999999999E-2</v>
      </c>
      <c r="I897" s="571">
        <v>5.0000000000000001E-3</v>
      </c>
      <c r="J897" s="571">
        <v>5.0000000000000001E-3</v>
      </c>
      <c r="K897" s="570">
        <v>1.4999999999999999E-2</v>
      </c>
      <c r="L897" s="570">
        <v>1.4999999999999999E-2</v>
      </c>
      <c r="M897" s="571">
        <v>5.0000000000000001E-3</v>
      </c>
      <c r="N897" s="572">
        <v>5.0000000000000001E-3</v>
      </c>
      <c r="O897" s="573">
        <v>5.0000000000000001E-3</v>
      </c>
      <c r="P897" s="573">
        <v>5.0000000000000001E-3</v>
      </c>
      <c r="Q897" s="573">
        <v>5.0000000000000001E-3</v>
      </c>
    </row>
    <row r="898" spans="1:17" ht="15.75" customHeight="1" x14ac:dyDescent="0.25">
      <c r="A898">
        <v>12047</v>
      </c>
      <c r="B898" s="73" t="s">
        <v>221</v>
      </c>
      <c r="C898" s="595" t="s">
        <v>222</v>
      </c>
      <c r="D898" s="588" t="s">
        <v>121</v>
      </c>
      <c r="E898" s="558">
        <v>1</v>
      </c>
      <c r="F898" s="607" t="s">
        <v>15</v>
      </c>
      <c r="G898" s="581"/>
      <c r="H898" s="581"/>
      <c r="I898" s="604"/>
      <c r="J898" s="604"/>
      <c r="K898" s="570"/>
      <c r="L898" s="581"/>
      <c r="M898" s="570"/>
      <c r="N898" s="581"/>
      <c r="O898" s="612">
        <v>1.4999999999999999E-2</v>
      </c>
      <c r="P898" s="605">
        <v>1.4999999999999999E-2</v>
      </c>
      <c r="Q898" s="605">
        <v>5.0000000000000001E-3</v>
      </c>
    </row>
    <row r="899" spans="1:17" ht="15.75" customHeight="1" x14ac:dyDescent="0.25">
      <c r="A899">
        <v>1099</v>
      </c>
      <c r="B899" s="108" t="s">
        <v>372</v>
      </c>
      <c r="C899" s="564" t="s">
        <v>11</v>
      </c>
      <c r="D899" s="569" t="s">
        <v>122</v>
      </c>
      <c r="E899" s="558">
        <v>1</v>
      </c>
      <c r="F899" s="559" t="s">
        <v>33</v>
      </c>
      <c r="G899" s="575"/>
      <c r="H899" s="575"/>
      <c r="I899" s="575"/>
      <c r="J899" s="571">
        <v>1E-4</v>
      </c>
      <c r="K899" s="575"/>
      <c r="L899" s="575"/>
      <c r="M899" s="575"/>
      <c r="N899" s="572"/>
      <c r="O899" s="676"/>
      <c r="P899" s="622">
        <v>1E-4</v>
      </c>
      <c r="Q899" s="563"/>
    </row>
    <row r="900" spans="1:17" ht="15.75" customHeight="1" x14ac:dyDescent="0.2">
      <c r="A900">
        <v>2089</v>
      </c>
      <c r="B900" s="110" t="s">
        <v>373</v>
      </c>
      <c r="C900" s="564" t="s">
        <v>17</v>
      </c>
      <c r="D900" s="564" t="s">
        <v>122</v>
      </c>
      <c r="E900" s="565">
        <v>1</v>
      </c>
      <c r="F900" s="564" t="s">
        <v>33</v>
      </c>
      <c r="G900" s="563">
        <v>5.0000000000000001E-3</v>
      </c>
      <c r="H900" s="563">
        <v>5.0000000000000001E-3</v>
      </c>
      <c r="I900" s="563">
        <v>5.0000000000000001E-3</v>
      </c>
      <c r="J900" s="563">
        <v>5.0000000000000001E-3</v>
      </c>
      <c r="K900" s="563">
        <v>5.0000000000000001E-3</v>
      </c>
      <c r="L900" s="563"/>
      <c r="M900" s="563">
        <v>5.0000000000000001E-3</v>
      </c>
      <c r="N900" s="563">
        <v>5.0000000000000001E-3</v>
      </c>
      <c r="O900" s="563">
        <v>5.0000000000000001E-3</v>
      </c>
      <c r="P900" s="563">
        <v>5.0000000000000001E-3</v>
      </c>
      <c r="Q900" s="567">
        <v>5.0000000000000001E-3</v>
      </c>
    </row>
    <row r="901" spans="1:17" ht="15.75" customHeight="1" x14ac:dyDescent="0.25">
      <c r="A901">
        <v>3071</v>
      </c>
      <c r="B901" s="111" t="s">
        <v>374</v>
      </c>
      <c r="C901" s="595" t="s">
        <v>9</v>
      </c>
      <c r="D901" s="569" t="s">
        <v>122</v>
      </c>
      <c r="E901" s="558">
        <v>1</v>
      </c>
      <c r="F901" s="559" t="s">
        <v>33</v>
      </c>
      <c r="G901" s="570">
        <v>1E-4</v>
      </c>
      <c r="H901" s="570">
        <v>5.0000000000000001E-3</v>
      </c>
      <c r="I901" s="571">
        <v>5.0000000000000001E-3</v>
      </c>
      <c r="J901" s="571">
        <v>5.0000000000000001E-3</v>
      </c>
      <c r="K901" s="570">
        <v>5.0000000000000001E-3</v>
      </c>
      <c r="L901" s="570">
        <v>5.0000000000000001E-3</v>
      </c>
      <c r="M901" s="571">
        <v>1.4999999999999999E-2</v>
      </c>
      <c r="N901" s="572">
        <v>5.0000000000000001E-3</v>
      </c>
      <c r="O901" s="573">
        <v>5.0000000000000001E-3</v>
      </c>
      <c r="P901" s="573">
        <v>5.0000000000000001E-3</v>
      </c>
      <c r="Q901" s="567">
        <v>5.0000000000000001E-3</v>
      </c>
    </row>
    <row r="902" spans="1:17" ht="15.75" customHeight="1" x14ac:dyDescent="0.25">
      <c r="A902">
        <v>4084</v>
      </c>
      <c r="B902" s="112" t="s">
        <v>375</v>
      </c>
      <c r="C902" s="595" t="s">
        <v>11</v>
      </c>
      <c r="D902" s="569" t="s">
        <v>122</v>
      </c>
      <c r="E902" s="558">
        <v>1</v>
      </c>
      <c r="F902" s="559" t="s">
        <v>33</v>
      </c>
      <c r="G902" s="581"/>
      <c r="H902" s="570">
        <v>5.0000000000000001E-3</v>
      </c>
      <c r="I902" s="571">
        <v>1E-4</v>
      </c>
      <c r="J902" s="575"/>
      <c r="K902" s="581"/>
      <c r="L902" s="581"/>
      <c r="M902" s="575"/>
      <c r="N902" s="572">
        <v>5.0000000000000001E-3</v>
      </c>
      <c r="O902" s="573">
        <v>5.0000000000000001E-3</v>
      </c>
      <c r="P902" s="567"/>
      <c r="Q902" s="567"/>
    </row>
    <row r="903" spans="1:17" ht="15.75" customHeight="1" x14ac:dyDescent="0.25">
      <c r="A903">
        <v>5077</v>
      </c>
      <c r="B903" s="113" t="s">
        <v>376</v>
      </c>
      <c r="C903" s="595" t="s">
        <v>9</v>
      </c>
      <c r="D903" s="569" t="s">
        <v>122</v>
      </c>
      <c r="E903" s="558">
        <v>1</v>
      </c>
      <c r="F903" s="559" t="s">
        <v>33</v>
      </c>
      <c r="G903" s="570">
        <v>5.0000000000000001E-3</v>
      </c>
      <c r="H903" s="570">
        <v>5.0000000000000001E-3</v>
      </c>
      <c r="I903" s="571">
        <v>5.0000000000000001E-3</v>
      </c>
      <c r="J903" s="571">
        <v>5.0000000000000001E-3</v>
      </c>
      <c r="K903" s="570">
        <v>1.4999999999999999E-2</v>
      </c>
      <c r="L903" s="570">
        <v>5.0000000000000001E-3</v>
      </c>
      <c r="M903" s="571">
        <v>5.0000000000000001E-3</v>
      </c>
      <c r="N903" s="572">
        <v>5.0000000000000001E-3</v>
      </c>
      <c r="O903" s="579"/>
      <c r="P903" s="611">
        <v>5.0000000000000001E-3</v>
      </c>
      <c r="Q903" s="579">
        <v>5.0000000000000001E-3</v>
      </c>
    </row>
    <row r="904" spans="1:17" ht="15.75" customHeight="1" x14ac:dyDescent="0.25">
      <c r="A904">
        <v>6083</v>
      </c>
      <c r="B904" s="115" t="s">
        <v>377</v>
      </c>
      <c r="C904" s="595" t="s">
        <v>17</v>
      </c>
      <c r="D904" s="569" t="s">
        <v>122</v>
      </c>
      <c r="E904" s="558">
        <v>1</v>
      </c>
      <c r="F904" s="559" t="s">
        <v>33</v>
      </c>
      <c r="G904" s="570">
        <v>1E-4</v>
      </c>
      <c r="H904" s="570">
        <v>1.4999999999999999E-2</v>
      </c>
      <c r="I904" s="571"/>
      <c r="J904" s="575"/>
      <c r="K904" s="570">
        <v>5.0000000000000001E-3</v>
      </c>
      <c r="L904" s="581"/>
      <c r="M904" s="575"/>
      <c r="N904" s="572"/>
      <c r="O904" s="582"/>
      <c r="P904" s="611"/>
      <c r="Q904" s="582">
        <v>5.0000000000000001E-3</v>
      </c>
    </row>
    <row r="905" spans="1:17" ht="15.75" customHeight="1" x14ac:dyDescent="0.25">
      <c r="A905" s="89">
        <v>7073</v>
      </c>
      <c r="B905" s="116" t="s">
        <v>378</v>
      </c>
      <c r="C905" s="595" t="s">
        <v>11</v>
      </c>
      <c r="D905" s="583" t="s">
        <v>122</v>
      </c>
      <c r="E905" s="584">
        <v>1</v>
      </c>
      <c r="F905" s="585" t="s">
        <v>33</v>
      </c>
      <c r="G905" s="570">
        <v>3.5000000000000003E-2</v>
      </c>
      <c r="H905" s="570">
        <v>5.0000000000000001E-3</v>
      </c>
      <c r="I905" s="575"/>
      <c r="J905" s="571">
        <v>5.0000000000000001E-3</v>
      </c>
      <c r="K905" s="581"/>
      <c r="L905" s="581"/>
      <c r="M905" s="575"/>
      <c r="N905" s="572">
        <v>1E-4</v>
      </c>
      <c r="O905" s="638"/>
      <c r="P905" s="611"/>
      <c r="Q905" s="611"/>
    </row>
    <row r="906" spans="1:17" ht="15.75" customHeight="1" x14ac:dyDescent="0.25">
      <c r="A906" s="93">
        <v>8077</v>
      </c>
      <c r="B906" s="117" t="s">
        <v>379</v>
      </c>
      <c r="C906" s="595" t="s">
        <v>9</v>
      </c>
      <c r="D906" s="569" t="s">
        <v>122</v>
      </c>
      <c r="E906" s="558">
        <v>1</v>
      </c>
      <c r="F906" s="559" t="s">
        <v>33</v>
      </c>
      <c r="G906" s="570">
        <v>5.0000000000000001E-3</v>
      </c>
      <c r="H906" s="570">
        <v>5.0000000000000001E-3</v>
      </c>
      <c r="I906" s="571">
        <v>1E-4</v>
      </c>
      <c r="J906" s="571">
        <v>5.0000000000000001E-3</v>
      </c>
      <c r="K906" s="581"/>
      <c r="L906" s="570">
        <v>5.0000000000000001E-3</v>
      </c>
      <c r="M906" s="571">
        <v>5.0000000000000001E-3</v>
      </c>
      <c r="N906" s="572">
        <v>5.0000000000000001E-3</v>
      </c>
      <c r="O906" s="579">
        <v>5.0000000000000001E-3</v>
      </c>
      <c r="P906" s="611"/>
      <c r="Q906" s="579"/>
    </row>
    <row r="907" spans="1:17" ht="15.75" customHeight="1" x14ac:dyDescent="0.25">
      <c r="A907">
        <v>9084</v>
      </c>
      <c r="B907" s="118" t="s">
        <v>380</v>
      </c>
      <c r="C907" s="595" t="s">
        <v>17</v>
      </c>
      <c r="D907" s="569" t="s">
        <v>122</v>
      </c>
      <c r="E907" s="558">
        <v>1</v>
      </c>
      <c r="F907" s="559" t="s">
        <v>33</v>
      </c>
      <c r="G907" s="581"/>
      <c r="H907" s="581"/>
      <c r="I907" s="575"/>
      <c r="J907" s="571">
        <v>1E-4</v>
      </c>
      <c r="K907" s="581"/>
      <c r="L907" s="581"/>
      <c r="M907" s="575"/>
      <c r="N907" s="572"/>
      <c r="O907" s="563"/>
      <c r="P907" s="623"/>
      <c r="Q907" s="563">
        <v>5.0000000000000001E-3</v>
      </c>
    </row>
    <row r="908" spans="1:17" ht="15.75" customHeight="1" x14ac:dyDescent="0.25">
      <c r="A908">
        <v>10071</v>
      </c>
      <c r="B908" s="106" t="s">
        <v>304</v>
      </c>
      <c r="C908" s="595" t="s">
        <v>17</v>
      </c>
      <c r="D908" s="569" t="s">
        <v>122</v>
      </c>
      <c r="E908" s="558">
        <v>1</v>
      </c>
      <c r="F908" s="559" t="s">
        <v>33</v>
      </c>
      <c r="G908" s="570">
        <v>5.0000000000000001E-3</v>
      </c>
      <c r="H908" s="570">
        <v>5.0000000000000001E-3</v>
      </c>
      <c r="I908" s="571">
        <v>5.0000000000000001E-3</v>
      </c>
      <c r="J908" s="571">
        <v>1E-4</v>
      </c>
      <c r="K908" s="570">
        <v>5.0000000000000001E-3</v>
      </c>
      <c r="L908" s="570">
        <v>5.0000000000000001E-3</v>
      </c>
      <c r="M908" s="571">
        <v>5.0000000000000001E-3</v>
      </c>
      <c r="N908" s="572">
        <v>5.0000000000000001E-3</v>
      </c>
      <c r="O908" s="582">
        <v>5.0000000000000001E-3</v>
      </c>
      <c r="P908" s="579"/>
      <c r="Q908" s="582"/>
    </row>
    <row r="909" spans="1:17" ht="15.75" customHeight="1" x14ac:dyDescent="0.25">
      <c r="A909">
        <v>11068</v>
      </c>
      <c r="B909" s="107" t="s">
        <v>306</v>
      </c>
      <c r="C909" s="595" t="s">
        <v>11</v>
      </c>
      <c r="D909" s="595" t="s">
        <v>122</v>
      </c>
      <c r="E909" s="558">
        <v>1</v>
      </c>
      <c r="F909" s="559" t="s">
        <v>33</v>
      </c>
      <c r="G909" s="581"/>
      <c r="H909" s="570">
        <v>5.0000000000000001E-3</v>
      </c>
      <c r="I909" s="571">
        <v>1E-4</v>
      </c>
      <c r="J909" s="571">
        <v>5.0000000000000001E-3</v>
      </c>
      <c r="K909" s="570">
        <v>5.0000000000000001E-3</v>
      </c>
      <c r="L909" s="581"/>
      <c r="M909" s="571">
        <v>5.0000000000000001E-3</v>
      </c>
      <c r="N909" s="572">
        <v>5.0000000000000001E-3</v>
      </c>
      <c r="O909" s="573">
        <v>5.0000000000000001E-3</v>
      </c>
      <c r="P909" s="573">
        <v>5.0000000000000001E-3</v>
      </c>
      <c r="Q909" s="573"/>
    </row>
    <row r="910" spans="1:17" ht="15.75" customHeight="1" x14ac:dyDescent="0.25">
      <c r="A910">
        <v>12048</v>
      </c>
      <c r="B910" s="73" t="s">
        <v>221</v>
      </c>
      <c r="C910" s="595" t="s">
        <v>222</v>
      </c>
      <c r="D910" s="569" t="s">
        <v>122</v>
      </c>
      <c r="E910" s="558">
        <v>1</v>
      </c>
      <c r="F910" s="559" t="s">
        <v>33</v>
      </c>
      <c r="G910" s="581"/>
      <c r="H910" s="595"/>
      <c r="I910" s="575"/>
      <c r="J910" s="604"/>
      <c r="K910" s="680"/>
      <c r="L910" s="595"/>
      <c r="M910" s="570">
        <v>5.0000000000000001E-3</v>
      </c>
      <c r="N910" s="582">
        <v>5.0000000000000001E-3</v>
      </c>
      <c r="O910" s="612">
        <v>5.0000000000000001E-3</v>
      </c>
      <c r="P910" s="605"/>
      <c r="Q910" s="605">
        <v>5.0000000000000001E-3</v>
      </c>
    </row>
    <row r="911" spans="1:17" ht="15.75" customHeight="1" x14ac:dyDescent="0.25">
      <c r="A911">
        <v>1100</v>
      </c>
      <c r="B911" s="108" t="s">
        <v>372</v>
      </c>
      <c r="C911" s="564" t="s">
        <v>11</v>
      </c>
      <c r="D911" s="569" t="s">
        <v>49</v>
      </c>
      <c r="E911" s="558">
        <v>5</v>
      </c>
      <c r="F911" s="559" t="s">
        <v>13</v>
      </c>
      <c r="G911" s="571">
        <v>0.625</v>
      </c>
      <c r="H911" s="571">
        <v>0.17499999999999999</v>
      </c>
      <c r="I911" s="571">
        <v>0.625</v>
      </c>
      <c r="J911" s="571">
        <v>0.17499999999999999</v>
      </c>
      <c r="K911" s="571">
        <v>3.5000000000000003E-2</v>
      </c>
      <c r="L911" s="571">
        <v>5.0000000000000001E-3</v>
      </c>
      <c r="M911" s="571">
        <v>5.0000000000000001E-3</v>
      </c>
      <c r="N911" s="572">
        <v>5.0000000000000001E-3</v>
      </c>
      <c r="O911" s="674">
        <v>1.4999999999999999E-2</v>
      </c>
      <c r="P911" s="622">
        <v>5.0000000000000001E-3</v>
      </c>
      <c r="Q911" s="563">
        <v>1.4999999999999999E-2</v>
      </c>
    </row>
    <row r="912" spans="1:17" ht="15.75" customHeight="1" x14ac:dyDescent="0.2">
      <c r="A912">
        <v>2090</v>
      </c>
      <c r="B912" s="110" t="s">
        <v>373</v>
      </c>
      <c r="C912" s="564" t="s">
        <v>17</v>
      </c>
      <c r="D912" s="564" t="s">
        <v>49</v>
      </c>
      <c r="E912" s="565">
        <v>5</v>
      </c>
      <c r="F912" s="564" t="s">
        <v>13</v>
      </c>
      <c r="G912" s="563">
        <v>3.5000000000000003E-2</v>
      </c>
      <c r="H912" s="563">
        <v>1.4999999999999999E-2</v>
      </c>
      <c r="I912" s="563">
        <v>1.4999999999999999E-2</v>
      </c>
      <c r="J912" s="563">
        <v>3.5000000000000003E-2</v>
      </c>
      <c r="K912" s="563">
        <v>7.4999999999999997E-2</v>
      </c>
      <c r="L912" s="563">
        <v>1.4999999999999999E-2</v>
      </c>
      <c r="M912" s="563">
        <v>5.0000000000000001E-3</v>
      </c>
      <c r="N912" s="563">
        <v>3.5000000000000003E-2</v>
      </c>
      <c r="O912" s="563">
        <v>5.0000000000000001E-3</v>
      </c>
      <c r="P912" s="563">
        <v>5.0000000000000001E-3</v>
      </c>
      <c r="Q912" s="567">
        <v>1.4999999999999999E-2</v>
      </c>
    </row>
    <row r="913" spans="1:17" ht="15.75" customHeight="1" x14ac:dyDescent="0.25">
      <c r="A913">
        <v>3072</v>
      </c>
      <c r="B913" s="111" t="s">
        <v>374</v>
      </c>
      <c r="C913" s="595" t="s">
        <v>9</v>
      </c>
      <c r="D913" s="569" t="s">
        <v>49</v>
      </c>
      <c r="E913" s="558">
        <v>5</v>
      </c>
      <c r="F913" s="559" t="s">
        <v>13</v>
      </c>
      <c r="G913" s="570">
        <v>0.17499999999999999</v>
      </c>
      <c r="H913" s="570">
        <v>1.4999999999999999E-2</v>
      </c>
      <c r="I913" s="571">
        <v>7.4999999999999997E-2</v>
      </c>
      <c r="J913" s="571">
        <v>5.0000000000000001E-3</v>
      </c>
      <c r="K913" s="570">
        <v>7.4999999999999997E-2</v>
      </c>
      <c r="L913" s="570">
        <v>3.5000000000000003E-2</v>
      </c>
      <c r="M913" s="571">
        <v>3.5000000000000003E-2</v>
      </c>
      <c r="N913" s="572">
        <v>3.5000000000000003E-2</v>
      </c>
      <c r="O913" s="573">
        <v>0.17499999999999999</v>
      </c>
      <c r="P913" s="567">
        <v>5.0000000000000001E-3</v>
      </c>
      <c r="Q913" s="567">
        <v>7.4999999999999997E-2</v>
      </c>
    </row>
    <row r="914" spans="1:17" ht="15.75" customHeight="1" x14ac:dyDescent="0.25">
      <c r="A914">
        <v>4085</v>
      </c>
      <c r="B914" s="112" t="s">
        <v>375</v>
      </c>
      <c r="C914" s="595" t="s">
        <v>11</v>
      </c>
      <c r="D914" s="569" t="s">
        <v>49</v>
      </c>
      <c r="E914" s="558">
        <v>5</v>
      </c>
      <c r="F914" s="559" t="s">
        <v>13</v>
      </c>
      <c r="G914" s="570">
        <v>0.17499999999999999</v>
      </c>
      <c r="H914" s="570">
        <v>7.4999999999999997E-2</v>
      </c>
      <c r="I914" s="571">
        <v>0.375</v>
      </c>
      <c r="J914" s="571">
        <v>0.17499999999999999</v>
      </c>
      <c r="K914" s="570">
        <v>7.4999999999999997E-2</v>
      </c>
      <c r="L914" s="570">
        <v>0.17499999999999999</v>
      </c>
      <c r="M914" s="571">
        <v>7.4999999999999997E-2</v>
      </c>
      <c r="N914" s="572">
        <v>7.4999999999999997E-2</v>
      </c>
      <c r="O914" s="573">
        <v>5.0000000000000001E-3</v>
      </c>
      <c r="P914" s="567">
        <v>5.0000000000000001E-3</v>
      </c>
      <c r="Q914" s="567">
        <v>5.0000000000000001E-3</v>
      </c>
    </row>
    <row r="915" spans="1:17" ht="15.75" customHeight="1" x14ac:dyDescent="0.25">
      <c r="A915">
        <v>5078</v>
      </c>
      <c r="B915" s="113" t="s">
        <v>376</v>
      </c>
      <c r="C915" s="595" t="s">
        <v>9</v>
      </c>
      <c r="D915" s="569" t="s">
        <v>49</v>
      </c>
      <c r="E915" s="558">
        <v>5</v>
      </c>
      <c r="F915" s="559" t="s">
        <v>13</v>
      </c>
      <c r="G915" s="570">
        <v>5.0000000000000001E-3</v>
      </c>
      <c r="H915" s="570">
        <v>5.0000000000000001E-3</v>
      </c>
      <c r="I915" s="571">
        <v>5.0000000000000001E-3</v>
      </c>
      <c r="J915" s="571">
        <v>3.5000000000000003E-2</v>
      </c>
      <c r="K915" s="570">
        <v>1.4999999999999999E-2</v>
      </c>
      <c r="L915" s="570">
        <v>5.0000000000000001E-3</v>
      </c>
      <c r="M915" s="571">
        <v>5.0000000000000001E-3</v>
      </c>
      <c r="N915" s="572">
        <v>5.0000000000000001E-3</v>
      </c>
      <c r="O915" s="579">
        <v>5.0000000000000001E-3</v>
      </c>
      <c r="P915" s="611">
        <v>5.0000000000000001E-3</v>
      </c>
      <c r="Q915" s="579">
        <v>5.0000000000000001E-3</v>
      </c>
    </row>
    <row r="916" spans="1:17" ht="15.75" customHeight="1" x14ac:dyDescent="0.25">
      <c r="A916">
        <v>6084</v>
      </c>
      <c r="B916" s="115" t="s">
        <v>377</v>
      </c>
      <c r="C916" s="595" t="s">
        <v>17</v>
      </c>
      <c r="D916" s="569" t="s">
        <v>49</v>
      </c>
      <c r="E916" s="558">
        <v>5</v>
      </c>
      <c r="F916" s="559" t="s">
        <v>13</v>
      </c>
      <c r="G916" s="581"/>
      <c r="H916" s="581"/>
      <c r="I916" s="575"/>
      <c r="J916" s="571">
        <v>5.0000000000000001E-3</v>
      </c>
      <c r="K916" s="581"/>
      <c r="L916" s="581"/>
      <c r="M916" s="575"/>
      <c r="N916" s="572"/>
      <c r="O916" s="582"/>
      <c r="P916" s="611"/>
      <c r="Q916" s="582"/>
    </row>
    <row r="917" spans="1:17" ht="15.75" customHeight="1" x14ac:dyDescent="0.25">
      <c r="A917" s="93">
        <v>8078</v>
      </c>
      <c r="B917" s="117" t="s">
        <v>379</v>
      </c>
      <c r="C917" s="595" t="s">
        <v>9</v>
      </c>
      <c r="D917" s="569" t="s">
        <v>49</v>
      </c>
      <c r="E917" s="558">
        <v>5</v>
      </c>
      <c r="F917" s="559" t="s">
        <v>13</v>
      </c>
      <c r="G917" s="570">
        <v>0.17499999999999999</v>
      </c>
      <c r="H917" s="570">
        <v>3.5000000000000003E-2</v>
      </c>
      <c r="I917" s="571">
        <v>7.4999999999999997E-2</v>
      </c>
      <c r="J917" s="571">
        <v>3.5000000000000003E-2</v>
      </c>
      <c r="K917" s="570">
        <v>1.4999999999999999E-2</v>
      </c>
      <c r="L917" s="570">
        <v>0.17499999999999999</v>
      </c>
      <c r="M917" s="571">
        <v>7.4999999999999997E-2</v>
      </c>
      <c r="N917" s="572">
        <v>3.5000000000000003E-2</v>
      </c>
      <c r="O917" s="579">
        <v>3.5000000000000003E-2</v>
      </c>
      <c r="P917" s="611">
        <v>1.4999999999999999E-2</v>
      </c>
      <c r="Q917" s="579">
        <v>3.5000000000000003E-2</v>
      </c>
    </row>
    <row r="918" spans="1:17" ht="15.75" customHeight="1" x14ac:dyDescent="0.25">
      <c r="A918">
        <v>9085</v>
      </c>
      <c r="B918" s="118" t="s">
        <v>380</v>
      </c>
      <c r="C918" s="595" t="s">
        <v>17</v>
      </c>
      <c r="D918" s="569" t="s">
        <v>49</v>
      </c>
      <c r="E918" s="558">
        <v>5</v>
      </c>
      <c r="F918" s="559" t="s">
        <v>13</v>
      </c>
      <c r="G918" s="570">
        <v>1.4999999999999999E-2</v>
      </c>
      <c r="H918" s="570">
        <v>5.0000000000000001E-3</v>
      </c>
      <c r="I918" s="571">
        <v>5.0000000000000001E-3</v>
      </c>
      <c r="J918" s="571">
        <v>1.4999999999999999E-2</v>
      </c>
      <c r="K918" s="570">
        <v>1.4999999999999999E-2</v>
      </c>
      <c r="L918" s="570">
        <v>5.0000000000000001E-3</v>
      </c>
      <c r="M918" s="571">
        <v>5.0000000000000001E-3</v>
      </c>
      <c r="N918" s="572">
        <v>5.0000000000000001E-3</v>
      </c>
      <c r="O918" s="563">
        <v>5.0000000000000001E-3</v>
      </c>
      <c r="P918" s="623">
        <v>5.0000000000000001E-3</v>
      </c>
      <c r="Q918" s="563">
        <v>1.4999999999999999E-2</v>
      </c>
    </row>
    <row r="919" spans="1:17" ht="15.75" customHeight="1" x14ac:dyDescent="0.25">
      <c r="A919">
        <v>10072</v>
      </c>
      <c r="B919" s="106" t="s">
        <v>304</v>
      </c>
      <c r="C919" s="595" t="s">
        <v>17</v>
      </c>
      <c r="D919" s="569" t="s">
        <v>49</v>
      </c>
      <c r="E919" s="558">
        <v>5</v>
      </c>
      <c r="F919" s="559" t="s">
        <v>13</v>
      </c>
      <c r="G919" s="570">
        <v>0.625</v>
      </c>
      <c r="H919" s="570">
        <v>0.375</v>
      </c>
      <c r="I919" s="571">
        <v>0.85</v>
      </c>
      <c r="J919" s="571">
        <v>0.85</v>
      </c>
      <c r="K919" s="570">
        <v>0.375</v>
      </c>
      <c r="L919" s="570">
        <v>0.375</v>
      </c>
      <c r="M919" s="571">
        <v>0.17499999999999999</v>
      </c>
      <c r="N919" s="572">
        <v>0.17499999999999999</v>
      </c>
      <c r="O919" s="582">
        <v>0.17499999999999999</v>
      </c>
      <c r="P919" s="579">
        <v>0.17499999999999999</v>
      </c>
      <c r="Q919" s="582">
        <v>0.17499999999999999</v>
      </c>
    </row>
    <row r="920" spans="1:17" ht="15.75" customHeight="1" x14ac:dyDescent="0.25">
      <c r="A920">
        <v>1101</v>
      </c>
      <c r="B920" s="108" t="s">
        <v>372</v>
      </c>
      <c r="C920" s="564" t="s">
        <v>11</v>
      </c>
      <c r="D920" s="569" t="s">
        <v>123</v>
      </c>
      <c r="E920" s="558">
        <v>1</v>
      </c>
      <c r="F920" s="559" t="s">
        <v>40</v>
      </c>
      <c r="G920" s="571">
        <v>1E-4</v>
      </c>
      <c r="H920" s="575"/>
      <c r="I920" s="575"/>
      <c r="J920" s="575"/>
      <c r="K920" s="575"/>
      <c r="L920" s="575"/>
      <c r="M920" s="575"/>
      <c r="N920" s="572"/>
      <c r="O920" s="676"/>
      <c r="P920" s="622"/>
      <c r="Q920" s="563"/>
    </row>
    <row r="921" spans="1:17" ht="15.75" customHeight="1" x14ac:dyDescent="0.25">
      <c r="A921">
        <v>9086</v>
      </c>
      <c r="B921" s="118" t="s">
        <v>380</v>
      </c>
      <c r="C921" s="595" t="s">
        <v>17</v>
      </c>
      <c r="D921" s="615" t="s">
        <v>123</v>
      </c>
      <c r="E921" s="616">
        <v>1</v>
      </c>
      <c r="F921" s="617" t="s">
        <v>40</v>
      </c>
      <c r="G921" s="581"/>
      <c r="H921" s="570">
        <v>1E-4</v>
      </c>
      <c r="I921" s="571">
        <v>1E-4</v>
      </c>
      <c r="J921" s="575"/>
      <c r="K921" s="581"/>
      <c r="L921" s="581"/>
      <c r="M921" s="575"/>
      <c r="N921" s="572"/>
      <c r="O921" s="563"/>
      <c r="P921" s="623"/>
      <c r="Q921" s="563"/>
    </row>
    <row r="922" spans="1:17" ht="15.75" customHeight="1" x14ac:dyDescent="0.25">
      <c r="A922">
        <v>3073</v>
      </c>
      <c r="B922" s="111" t="s">
        <v>374</v>
      </c>
      <c r="C922" s="595" t="s">
        <v>9</v>
      </c>
      <c r="D922" s="615" t="s">
        <v>167</v>
      </c>
      <c r="E922" s="616">
        <v>5</v>
      </c>
      <c r="F922" s="617" t="s">
        <v>21</v>
      </c>
      <c r="G922" s="581"/>
      <c r="H922" s="581"/>
      <c r="I922" s="575"/>
      <c r="J922" s="575"/>
      <c r="K922" s="581"/>
      <c r="L922" s="581"/>
      <c r="M922" s="571">
        <v>5.0000000000000001E-3</v>
      </c>
      <c r="N922" s="572">
        <v>5.0000000000000001E-3</v>
      </c>
      <c r="O922" s="573">
        <v>1E-4</v>
      </c>
      <c r="P922" s="567"/>
      <c r="Q922" s="567"/>
    </row>
    <row r="923" spans="1:17" ht="15.75" customHeight="1" x14ac:dyDescent="0.25">
      <c r="A923">
        <v>5079</v>
      </c>
      <c r="B923" s="113" t="s">
        <v>376</v>
      </c>
      <c r="C923" s="568" t="s">
        <v>9</v>
      </c>
      <c r="D923" s="615" t="s">
        <v>167</v>
      </c>
      <c r="E923" s="616">
        <v>5</v>
      </c>
      <c r="F923" s="617" t="s">
        <v>21</v>
      </c>
      <c r="G923" s="596">
        <v>1E-4</v>
      </c>
      <c r="H923" s="608"/>
      <c r="I923" s="597">
        <v>1E-4</v>
      </c>
      <c r="J923" s="597">
        <v>5.0000000000000001E-3</v>
      </c>
      <c r="K923" s="596">
        <v>5.0000000000000001E-3</v>
      </c>
      <c r="L923" s="596">
        <v>1E-4</v>
      </c>
      <c r="M923" s="597">
        <v>5.0000000000000001E-3</v>
      </c>
      <c r="N923" s="598"/>
      <c r="O923" s="636"/>
      <c r="P923" s="637"/>
      <c r="Q923" s="636"/>
    </row>
    <row r="924" spans="1:17" ht="15.75" customHeight="1" x14ac:dyDescent="0.25">
      <c r="A924">
        <v>6085</v>
      </c>
      <c r="B924" s="115" t="s">
        <v>377</v>
      </c>
      <c r="C924" s="568" t="s">
        <v>17</v>
      </c>
      <c r="D924" s="614" t="s">
        <v>167</v>
      </c>
      <c r="E924" s="558">
        <v>5</v>
      </c>
      <c r="F924" s="559" t="s">
        <v>21</v>
      </c>
      <c r="G924" s="581"/>
      <c r="H924" s="581"/>
      <c r="I924" s="575"/>
      <c r="J924" s="571"/>
      <c r="K924" s="581"/>
      <c r="L924" s="581"/>
      <c r="M924" s="575"/>
      <c r="N924" s="572"/>
      <c r="O924" s="582"/>
      <c r="P924" s="637">
        <v>5.0000000000000001E-3</v>
      </c>
      <c r="Q924" s="638">
        <v>5.0000000000000001E-3</v>
      </c>
    </row>
    <row r="925" spans="1:17" ht="15.75" customHeight="1" x14ac:dyDescent="0.25">
      <c r="A925">
        <v>1102</v>
      </c>
      <c r="B925" s="108" t="s">
        <v>372</v>
      </c>
      <c r="C925" s="681" t="s">
        <v>11</v>
      </c>
      <c r="D925" s="682" t="s">
        <v>124</v>
      </c>
      <c r="E925" s="683">
        <v>1</v>
      </c>
      <c r="F925" s="684" t="s">
        <v>21</v>
      </c>
      <c r="G925" s="685"/>
      <c r="H925" s="685"/>
      <c r="I925" s="685"/>
      <c r="J925" s="685"/>
      <c r="K925" s="686">
        <v>5.0000000000000001E-3</v>
      </c>
      <c r="L925" s="686">
        <v>1.4999999999999999E-2</v>
      </c>
      <c r="M925" s="686">
        <v>5.0000000000000001E-3</v>
      </c>
      <c r="N925" s="687">
        <v>3.5000000000000003E-2</v>
      </c>
      <c r="O925" s="668">
        <v>3.5000000000000003E-2</v>
      </c>
      <c r="P925" s="688">
        <v>3.5000000000000003E-2</v>
      </c>
      <c r="Q925" s="650">
        <v>3.5000000000000003E-2</v>
      </c>
    </row>
    <row r="926" spans="1:17" ht="15.75" customHeight="1" x14ac:dyDescent="0.2">
      <c r="A926">
        <v>2091</v>
      </c>
      <c r="B926" s="110" t="s">
        <v>373</v>
      </c>
      <c r="C926" s="681" t="s">
        <v>17</v>
      </c>
      <c r="D926" s="556" t="s">
        <v>124</v>
      </c>
      <c r="E926" s="689">
        <v>1</v>
      </c>
      <c r="F926" s="681" t="s">
        <v>21</v>
      </c>
      <c r="G926" s="690"/>
      <c r="H926" s="690"/>
      <c r="I926" s="690"/>
      <c r="J926" s="690"/>
      <c r="K926" s="690">
        <v>3.5000000000000003E-2</v>
      </c>
      <c r="L926" s="690">
        <v>7.4999999999999997E-2</v>
      </c>
      <c r="M926" s="690">
        <v>7.4999999999999997E-2</v>
      </c>
      <c r="N926" s="691">
        <v>7.4999999999999997E-2</v>
      </c>
      <c r="O926" s="650">
        <v>0.17499999999999999</v>
      </c>
      <c r="P926" s="619">
        <v>0.17499999999999999</v>
      </c>
      <c r="Q926" s="655">
        <v>0.17499999999999999</v>
      </c>
    </row>
    <row r="927" spans="1:17" ht="15.75" customHeight="1" x14ac:dyDescent="0.25">
      <c r="A927">
        <v>10073</v>
      </c>
      <c r="B927" s="106" t="s">
        <v>304</v>
      </c>
      <c r="C927" s="692" t="s">
        <v>17</v>
      </c>
      <c r="D927" s="693" t="s">
        <v>124</v>
      </c>
      <c r="E927" s="683">
        <v>1</v>
      </c>
      <c r="F927" s="684" t="s">
        <v>21</v>
      </c>
      <c r="G927" s="694"/>
      <c r="H927" s="694"/>
      <c r="I927" s="686">
        <v>1E-4</v>
      </c>
      <c r="J927" s="686">
        <v>5.0000000000000001E-3</v>
      </c>
      <c r="K927" s="695">
        <v>3.5000000000000003E-2</v>
      </c>
      <c r="L927" s="695">
        <v>3.5000000000000003E-2</v>
      </c>
      <c r="M927" s="686">
        <v>3.5000000000000003E-2</v>
      </c>
      <c r="N927" s="687">
        <v>7.4999999999999997E-2</v>
      </c>
      <c r="O927" s="652">
        <v>1.4999999999999999E-2</v>
      </c>
      <c r="P927" s="636">
        <v>3.5000000000000003E-2</v>
      </c>
      <c r="Q927" s="652">
        <v>3.5000000000000003E-2</v>
      </c>
    </row>
    <row r="928" spans="1:17" ht="15.75" customHeight="1" x14ac:dyDescent="0.25">
      <c r="A928">
        <v>12049</v>
      </c>
      <c r="B928" s="73" t="s">
        <v>221</v>
      </c>
      <c r="C928" s="692" t="s">
        <v>222</v>
      </c>
      <c r="D928" s="693" t="s">
        <v>124</v>
      </c>
      <c r="E928" s="683">
        <v>1</v>
      </c>
      <c r="F928" s="684" t="s">
        <v>21</v>
      </c>
      <c r="G928" s="694"/>
      <c r="H928" s="692"/>
      <c r="I928" s="685"/>
      <c r="J928" s="696"/>
      <c r="K928" s="697"/>
      <c r="L928" s="692"/>
      <c r="M928" s="694"/>
      <c r="N928" s="698">
        <v>5.0000000000000001E-3</v>
      </c>
      <c r="O928" s="653"/>
      <c r="P928" s="699">
        <v>5.0000000000000001E-3</v>
      </c>
      <c r="Q928" s="700">
        <v>5.0000000000000001E-3</v>
      </c>
    </row>
    <row r="929" spans="1:17" ht="15.75" customHeight="1" x14ac:dyDescent="0.25">
      <c r="A929">
        <v>1103</v>
      </c>
      <c r="B929" s="108" t="s">
        <v>372</v>
      </c>
      <c r="C929" s="681" t="s">
        <v>11</v>
      </c>
      <c r="D929" s="681" t="s">
        <v>168</v>
      </c>
      <c r="E929" s="689">
        <v>3</v>
      </c>
      <c r="F929" s="681" t="s">
        <v>13</v>
      </c>
      <c r="G929" s="685"/>
      <c r="H929" s="685"/>
      <c r="I929" s="685"/>
      <c r="J929" s="685"/>
      <c r="K929" s="685"/>
      <c r="L929" s="685"/>
      <c r="M929" s="685"/>
      <c r="N929" s="687">
        <v>5.0000000000000001E-3</v>
      </c>
      <c r="O929" s="669"/>
      <c r="P929" s="634"/>
      <c r="Q929" s="650"/>
    </row>
    <row r="930" spans="1:17" ht="15.75" customHeight="1" x14ac:dyDescent="0.25">
      <c r="A930">
        <v>3074</v>
      </c>
      <c r="B930" s="111" t="s">
        <v>374</v>
      </c>
      <c r="C930" s="692" t="s">
        <v>9</v>
      </c>
      <c r="D930" s="693" t="s">
        <v>168</v>
      </c>
      <c r="E930" s="683">
        <v>3</v>
      </c>
      <c r="F930" s="684" t="s">
        <v>13</v>
      </c>
      <c r="G930" s="694"/>
      <c r="H930" s="695">
        <v>5.0000000000000001E-3</v>
      </c>
      <c r="I930" s="685"/>
      <c r="J930" s="686">
        <v>5.0000000000000001E-3</v>
      </c>
      <c r="K930" s="695">
        <v>5.0000000000000001E-3</v>
      </c>
      <c r="L930" s="695">
        <v>1.4999999999999999E-2</v>
      </c>
      <c r="M930" s="686">
        <v>1.4999999999999999E-2</v>
      </c>
      <c r="N930" s="687">
        <v>7.4999999999999997E-2</v>
      </c>
      <c r="O930" s="648">
        <v>7.4999999999999997E-2</v>
      </c>
      <c r="P930" s="626">
        <v>0.17499999999999999</v>
      </c>
      <c r="Q930" s="655">
        <v>3.5000000000000003E-2</v>
      </c>
    </row>
    <row r="931" spans="1:17" ht="15.75" customHeight="1" x14ac:dyDescent="0.25">
      <c r="A931">
        <v>5080</v>
      </c>
      <c r="B931" s="113" t="s">
        <v>376</v>
      </c>
      <c r="C931" s="692" t="s">
        <v>9</v>
      </c>
      <c r="D931" s="682" t="s">
        <v>168</v>
      </c>
      <c r="E931" s="683">
        <v>3</v>
      </c>
      <c r="F931" s="684" t="s">
        <v>13</v>
      </c>
      <c r="G931" s="596">
        <v>1E-4</v>
      </c>
      <c r="H931" s="686">
        <v>0.17499999999999999</v>
      </c>
      <c r="I931" s="597">
        <v>7.4999999999999997E-2</v>
      </c>
      <c r="J931" s="686">
        <v>0.17499999999999999</v>
      </c>
      <c r="K931" s="695">
        <v>0.17499999999999999</v>
      </c>
      <c r="L931" s="695">
        <v>7.4999999999999997E-2</v>
      </c>
      <c r="M931" s="686">
        <v>0.375</v>
      </c>
      <c r="N931" s="687">
        <v>0.17499999999999999</v>
      </c>
      <c r="O931" s="651">
        <v>0.17499999999999999</v>
      </c>
      <c r="P931" s="637">
        <v>0.17499999999999999</v>
      </c>
      <c r="Q931" s="636">
        <v>0.17499999999999999</v>
      </c>
    </row>
    <row r="932" spans="1:17" ht="15.75" customHeight="1" x14ac:dyDescent="0.25">
      <c r="A932">
        <v>6086</v>
      </c>
      <c r="B932" s="115" t="s">
        <v>377</v>
      </c>
      <c r="C932" s="692" t="s">
        <v>17</v>
      </c>
      <c r="D932" s="693" t="s">
        <v>168</v>
      </c>
      <c r="E932" s="683">
        <v>3</v>
      </c>
      <c r="F932" s="684" t="s">
        <v>13</v>
      </c>
      <c r="G932" s="694"/>
      <c r="H932" s="694"/>
      <c r="I932" s="685"/>
      <c r="J932" s="685"/>
      <c r="K932" s="694"/>
      <c r="L932" s="694"/>
      <c r="M932" s="686">
        <v>5.0000000000000001E-3</v>
      </c>
      <c r="N932" s="687">
        <v>5.0000000000000001E-3</v>
      </c>
      <c r="O932" s="652">
        <v>3.5000000000000003E-2</v>
      </c>
      <c r="P932" s="637">
        <v>1.4999999999999999E-2</v>
      </c>
      <c r="Q932" s="652">
        <v>3.5000000000000003E-2</v>
      </c>
    </row>
    <row r="933" spans="1:17" ht="15.75" customHeight="1" x14ac:dyDescent="0.25">
      <c r="A933" s="93">
        <v>8079</v>
      </c>
      <c r="B933" s="117" t="s">
        <v>379</v>
      </c>
      <c r="C933" s="692" t="s">
        <v>9</v>
      </c>
      <c r="D933" s="701" t="s">
        <v>168</v>
      </c>
      <c r="E933" s="683">
        <v>3</v>
      </c>
      <c r="F933" s="684" t="s">
        <v>13</v>
      </c>
      <c r="G933" s="695">
        <v>1E-4</v>
      </c>
      <c r="H933" s="694"/>
      <c r="I933" s="685"/>
      <c r="J933" s="685"/>
      <c r="K933" s="694"/>
      <c r="L933" s="694"/>
      <c r="M933" s="685"/>
      <c r="N933" s="687"/>
      <c r="O933" s="651">
        <v>1.4999999999999999E-2</v>
      </c>
      <c r="P933" s="637">
        <v>1.4999999999999999E-2</v>
      </c>
      <c r="Q933" s="651">
        <v>1.4999999999999999E-2</v>
      </c>
    </row>
    <row r="934" spans="1:17" ht="15.75" customHeight="1" x14ac:dyDescent="0.25">
      <c r="A934">
        <v>9087</v>
      </c>
      <c r="B934" s="118" t="s">
        <v>380</v>
      </c>
      <c r="C934" s="692" t="s">
        <v>17</v>
      </c>
      <c r="D934" s="702" t="s">
        <v>168</v>
      </c>
      <c r="E934" s="683">
        <v>3</v>
      </c>
      <c r="F934" s="684" t="s">
        <v>13</v>
      </c>
      <c r="G934" s="694"/>
      <c r="H934" s="695"/>
      <c r="I934" s="686"/>
      <c r="J934" s="685"/>
      <c r="K934" s="694"/>
      <c r="L934" s="694"/>
      <c r="M934" s="685"/>
      <c r="N934" s="687"/>
      <c r="O934" s="650">
        <v>5.0000000000000001E-3</v>
      </c>
      <c r="P934" s="620">
        <v>5.0000000000000001E-3</v>
      </c>
      <c r="Q934" s="650">
        <v>1.4999999999999999E-2</v>
      </c>
    </row>
    <row r="935" spans="1:17" ht="15.75" customHeight="1" x14ac:dyDescent="0.25">
      <c r="A935">
        <v>10074</v>
      </c>
      <c r="B935" s="106" t="s">
        <v>304</v>
      </c>
      <c r="C935" s="692" t="s">
        <v>17</v>
      </c>
      <c r="D935" s="684" t="s">
        <v>168</v>
      </c>
      <c r="E935" s="683">
        <v>3</v>
      </c>
      <c r="F935" s="684" t="s">
        <v>13</v>
      </c>
      <c r="G935" s="694"/>
      <c r="H935" s="694"/>
      <c r="I935" s="686"/>
      <c r="J935" s="686"/>
      <c r="K935" s="695"/>
      <c r="L935" s="695"/>
      <c r="M935" s="686"/>
      <c r="N935" s="687"/>
      <c r="O935" s="652"/>
      <c r="P935" s="636"/>
      <c r="Q935" s="652">
        <v>5.0000000000000001E-3</v>
      </c>
    </row>
    <row r="936" spans="1:17" ht="15.75" customHeight="1" x14ac:dyDescent="0.25">
      <c r="A936">
        <v>5081</v>
      </c>
      <c r="B936" s="113" t="s">
        <v>376</v>
      </c>
      <c r="C936" s="692" t="s">
        <v>9</v>
      </c>
      <c r="D936" s="703" t="s">
        <v>406</v>
      </c>
      <c r="E936" s="704">
        <v>3</v>
      </c>
      <c r="F936" s="703" t="s">
        <v>13</v>
      </c>
      <c r="G936" s="695">
        <v>5.0000000000000001E-3</v>
      </c>
      <c r="H936" s="695">
        <v>0.17499999999999999</v>
      </c>
      <c r="I936" s="686">
        <v>7.4999999999999997E-2</v>
      </c>
      <c r="J936" s="686">
        <v>3.5000000000000003E-2</v>
      </c>
      <c r="K936" s="694"/>
      <c r="L936" s="694"/>
      <c r="M936" s="685"/>
      <c r="N936" s="687"/>
      <c r="O936" s="651"/>
      <c r="P936" s="637"/>
      <c r="Q936" s="651"/>
    </row>
    <row r="937" spans="1:17" ht="15.75" customHeight="1" x14ac:dyDescent="0.25">
      <c r="A937">
        <v>9088</v>
      </c>
      <c r="B937" s="118" t="s">
        <v>380</v>
      </c>
      <c r="C937" s="692" t="s">
        <v>17</v>
      </c>
      <c r="D937" s="705" t="s">
        <v>406</v>
      </c>
      <c r="E937" s="683">
        <v>3</v>
      </c>
      <c r="F937" s="684" t="s">
        <v>13</v>
      </c>
      <c r="G937" s="694"/>
      <c r="H937" s="695"/>
      <c r="I937" s="686"/>
      <c r="J937" s="685"/>
      <c r="K937" s="694"/>
      <c r="L937" s="694"/>
      <c r="M937" s="685"/>
      <c r="N937" s="687"/>
      <c r="O937" s="650"/>
      <c r="P937" s="620">
        <v>5.0000000000000001E-3</v>
      </c>
      <c r="Q937" s="650">
        <v>5.0000000000000001E-3</v>
      </c>
    </row>
    <row r="938" spans="1:17" ht="15.75" customHeight="1" x14ac:dyDescent="0.25">
      <c r="A938">
        <v>6087</v>
      </c>
      <c r="B938" s="115" t="s">
        <v>377</v>
      </c>
      <c r="C938" s="692" t="s">
        <v>17</v>
      </c>
      <c r="D938" s="703" t="s">
        <v>407</v>
      </c>
      <c r="E938" s="683">
        <v>2</v>
      </c>
      <c r="F938" s="706" t="s">
        <v>23</v>
      </c>
      <c r="G938" s="694"/>
      <c r="H938" s="694"/>
      <c r="I938" s="685"/>
      <c r="J938" s="685"/>
      <c r="K938" s="694"/>
      <c r="L938" s="694"/>
      <c r="M938" s="686"/>
      <c r="N938" s="687"/>
      <c r="O938" s="652">
        <v>1.4999999999999999E-2</v>
      </c>
      <c r="P938" s="637">
        <v>1.4999999999999999E-2</v>
      </c>
      <c r="Q938" s="707"/>
    </row>
    <row r="939" spans="1:17" ht="15.75" customHeight="1" x14ac:dyDescent="0.25">
      <c r="A939">
        <v>1104</v>
      </c>
      <c r="B939" s="108" t="s">
        <v>372</v>
      </c>
      <c r="C939" s="681" t="s">
        <v>11</v>
      </c>
      <c r="D939" s="682" t="s">
        <v>177</v>
      </c>
      <c r="E939" s="683">
        <v>3</v>
      </c>
      <c r="F939" s="684" t="s">
        <v>39</v>
      </c>
      <c r="G939" s="685"/>
      <c r="H939" s="685"/>
      <c r="I939" s="685"/>
      <c r="J939" s="685"/>
      <c r="K939" s="685"/>
      <c r="L939" s="686">
        <v>5.0000000000000001E-3</v>
      </c>
      <c r="M939" s="685"/>
      <c r="N939" s="687"/>
      <c r="O939" s="669"/>
      <c r="P939" s="634"/>
      <c r="Q939" s="650"/>
    </row>
    <row r="940" spans="1:17" ht="15.75" customHeight="1" x14ac:dyDescent="0.25">
      <c r="A940">
        <v>4086</v>
      </c>
      <c r="B940" s="112" t="s">
        <v>375</v>
      </c>
      <c r="C940" s="692" t="s">
        <v>11</v>
      </c>
      <c r="D940" s="693" t="s">
        <v>177</v>
      </c>
      <c r="E940" s="683">
        <v>3</v>
      </c>
      <c r="F940" s="684" t="s">
        <v>39</v>
      </c>
      <c r="G940" s="694"/>
      <c r="H940" s="694"/>
      <c r="I940" s="685"/>
      <c r="J940" s="685"/>
      <c r="K940" s="695">
        <v>5.0000000000000001E-3</v>
      </c>
      <c r="L940" s="694"/>
      <c r="M940" s="685"/>
      <c r="N940" s="687"/>
      <c r="O940" s="648"/>
      <c r="P940" s="626"/>
      <c r="Q940" s="655"/>
    </row>
    <row r="941" spans="1:17" ht="15.75" customHeight="1" x14ac:dyDescent="0.25">
      <c r="A941">
        <v>6088</v>
      </c>
      <c r="B941" s="115" t="s">
        <v>377</v>
      </c>
      <c r="C941" s="692" t="s">
        <v>17</v>
      </c>
      <c r="D941" s="682" t="s">
        <v>177</v>
      </c>
      <c r="E941" s="683">
        <v>3</v>
      </c>
      <c r="F941" s="684" t="s">
        <v>39</v>
      </c>
      <c r="G941" s="695">
        <v>3.5000000000000003E-2</v>
      </c>
      <c r="H941" s="694"/>
      <c r="I941" s="686">
        <v>5.0000000000000001E-3</v>
      </c>
      <c r="J941" s="685"/>
      <c r="K941" s="695">
        <v>5.0000000000000001E-3</v>
      </c>
      <c r="L941" s="695">
        <v>5.0000000000000001E-3</v>
      </c>
      <c r="M941" s="686">
        <v>5.0000000000000001E-3</v>
      </c>
      <c r="N941" s="687">
        <v>5.0000000000000001E-3</v>
      </c>
      <c r="O941" s="652">
        <v>5.0000000000000001E-3</v>
      </c>
      <c r="P941" s="637">
        <v>5.0000000000000001E-3</v>
      </c>
      <c r="Q941" s="652">
        <v>1.4999999999999999E-2</v>
      </c>
    </row>
    <row r="942" spans="1:17" ht="15.75" customHeight="1" x14ac:dyDescent="0.25">
      <c r="A942" s="89">
        <v>7074</v>
      </c>
      <c r="B942" s="116" t="s">
        <v>378</v>
      </c>
      <c r="C942" s="692" t="s">
        <v>11</v>
      </c>
      <c r="D942" s="708" t="s">
        <v>177</v>
      </c>
      <c r="E942" s="709">
        <v>3</v>
      </c>
      <c r="F942" s="710" t="s">
        <v>39</v>
      </c>
      <c r="G942" s="695"/>
      <c r="H942" s="694"/>
      <c r="I942" s="685"/>
      <c r="J942" s="685"/>
      <c r="K942" s="694"/>
      <c r="L942" s="694"/>
      <c r="M942" s="685"/>
      <c r="N942" s="687"/>
      <c r="O942" s="652"/>
      <c r="P942" s="637">
        <v>5.0000000000000001E-3</v>
      </c>
      <c r="Q942" s="707"/>
    </row>
    <row r="943" spans="1:17" ht="15.75" customHeight="1" x14ac:dyDescent="0.25">
      <c r="A943" s="93">
        <v>8080</v>
      </c>
      <c r="B943" s="117" t="s">
        <v>379</v>
      </c>
      <c r="C943" s="692" t="s">
        <v>9</v>
      </c>
      <c r="D943" s="629" t="s">
        <v>177</v>
      </c>
      <c r="E943" s="683">
        <v>3</v>
      </c>
      <c r="F943" s="684" t="s">
        <v>39</v>
      </c>
      <c r="G943" s="694"/>
      <c r="H943" s="694"/>
      <c r="I943" s="686">
        <v>1E-4</v>
      </c>
      <c r="J943" s="685"/>
      <c r="K943" s="694"/>
      <c r="L943" s="694"/>
      <c r="M943" s="685"/>
      <c r="N943" s="687"/>
      <c r="O943" s="651"/>
      <c r="P943" s="637"/>
      <c r="Q943" s="651"/>
    </row>
    <row r="944" spans="1:17" ht="15.75" customHeight="1" x14ac:dyDescent="0.25">
      <c r="A944">
        <v>9089</v>
      </c>
      <c r="B944" s="118" t="s">
        <v>380</v>
      </c>
      <c r="C944" s="692" t="s">
        <v>17</v>
      </c>
      <c r="D944" s="693" t="s">
        <v>177</v>
      </c>
      <c r="E944" s="683">
        <v>3</v>
      </c>
      <c r="F944" s="684" t="s">
        <v>39</v>
      </c>
      <c r="G944" s="695">
        <v>1.4999999999999999E-2</v>
      </c>
      <c r="H944" s="695">
        <v>1.4999999999999999E-2</v>
      </c>
      <c r="I944" s="686">
        <v>5.0000000000000001E-3</v>
      </c>
      <c r="J944" s="686">
        <v>1.4999999999999999E-2</v>
      </c>
      <c r="K944" s="695">
        <v>3.5000000000000003E-2</v>
      </c>
      <c r="L944" s="695">
        <v>3.5000000000000003E-2</v>
      </c>
      <c r="M944" s="686">
        <v>1E-4</v>
      </c>
      <c r="N944" s="687">
        <v>5.0000000000000001E-3</v>
      </c>
      <c r="O944" s="650">
        <v>5.0000000000000001E-3</v>
      </c>
      <c r="P944" s="620"/>
      <c r="Q944" s="650"/>
    </row>
    <row r="945" spans="1:17" ht="15.75" customHeight="1" x14ac:dyDescent="0.25">
      <c r="A945">
        <v>10075</v>
      </c>
      <c r="B945" s="106" t="s">
        <v>304</v>
      </c>
      <c r="C945" s="692" t="s">
        <v>17</v>
      </c>
      <c r="D945" s="693" t="s">
        <v>177</v>
      </c>
      <c r="E945" s="683">
        <v>3</v>
      </c>
      <c r="F945" s="684" t="s">
        <v>39</v>
      </c>
      <c r="G945" s="695">
        <v>5.0000000000000001E-3</v>
      </c>
      <c r="H945" s="694"/>
      <c r="I945" s="685"/>
      <c r="J945" s="686">
        <v>5.0000000000000001E-3</v>
      </c>
      <c r="K945" s="695">
        <v>1.4999999999999999E-2</v>
      </c>
      <c r="L945" s="695">
        <v>1.4999999999999999E-2</v>
      </c>
      <c r="M945" s="686">
        <v>5.0000000000000001E-3</v>
      </c>
      <c r="N945" s="687"/>
      <c r="O945" s="652"/>
      <c r="P945" s="636"/>
      <c r="Q945" s="652"/>
    </row>
    <row r="946" spans="1:17" ht="15.75" customHeight="1" x14ac:dyDescent="0.25">
      <c r="A946">
        <v>11069</v>
      </c>
      <c r="B946" s="107" t="s">
        <v>306</v>
      </c>
      <c r="C946" s="692" t="s">
        <v>11</v>
      </c>
      <c r="D946" s="702" t="s">
        <v>408</v>
      </c>
      <c r="E946" s="683">
        <v>3</v>
      </c>
      <c r="F946" s="684" t="s">
        <v>33</v>
      </c>
      <c r="G946" s="694"/>
      <c r="H946" s="695"/>
      <c r="I946" s="686"/>
      <c r="J946" s="686"/>
      <c r="K946" s="695"/>
      <c r="L946" s="694"/>
      <c r="M946" s="686"/>
      <c r="N946" s="687"/>
      <c r="O946" s="648">
        <v>5.0000000000000001E-3</v>
      </c>
      <c r="P946" s="625">
        <v>5.0000000000000001E-3</v>
      </c>
      <c r="Q946" s="648">
        <v>5.0000000000000001E-3</v>
      </c>
    </row>
    <row r="947" spans="1:17" ht="15.75" customHeight="1" x14ac:dyDescent="0.25">
      <c r="A947">
        <v>12050</v>
      </c>
      <c r="B947" s="73" t="s">
        <v>221</v>
      </c>
      <c r="C947" s="692" t="s">
        <v>222</v>
      </c>
      <c r="D947" s="693" t="s">
        <v>223</v>
      </c>
      <c r="E947" s="683">
        <v>1</v>
      </c>
      <c r="F947" s="684" t="s">
        <v>21</v>
      </c>
      <c r="G947" s="694"/>
      <c r="H947" s="694"/>
      <c r="I947" s="685"/>
      <c r="J947" s="685"/>
      <c r="K947" s="711"/>
      <c r="L947" s="692"/>
      <c r="M947" s="695">
        <v>5.0000000000000001E-3</v>
      </c>
      <c r="N947" s="698">
        <v>5.0000000000000001E-3</v>
      </c>
      <c r="O947" s="653">
        <v>5.0000000000000001E-3</v>
      </c>
      <c r="P947" s="699">
        <v>5.0000000000000001E-3</v>
      </c>
      <c r="Q947" s="700"/>
    </row>
    <row r="948" spans="1:17" ht="15.75" customHeight="1" x14ac:dyDescent="0.25">
      <c r="A948">
        <v>1105</v>
      </c>
      <c r="B948" s="108" t="s">
        <v>372</v>
      </c>
      <c r="C948" s="681" t="s">
        <v>11</v>
      </c>
      <c r="D948" s="693" t="s">
        <v>125</v>
      </c>
      <c r="E948" s="683">
        <v>1</v>
      </c>
      <c r="F948" s="684" t="s">
        <v>23</v>
      </c>
      <c r="G948" s="685"/>
      <c r="H948" s="685"/>
      <c r="I948" s="685"/>
      <c r="J948" s="685"/>
      <c r="K948" s="685"/>
      <c r="L948" s="686">
        <v>1.4999999999999999E-2</v>
      </c>
      <c r="M948" s="686">
        <v>5.0000000000000001E-3</v>
      </c>
      <c r="N948" s="687">
        <v>5.0000000000000001E-3</v>
      </c>
      <c r="O948" s="668">
        <v>5.0000000000000001E-3</v>
      </c>
      <c r="P948" s="634">
        <v>5.0000000000000001E-3</v>
      </c>
      <c r="Q948" s="650">
        <v>3.5000000000000003E-2</v>
      </c>
    </row>
    <row r="949" spans="1:17" ht="15.75" customHeight="1" x14ac:dyDescent="0.2">
      <c r="A949">
        <v>2092</v>
      </c>
      <c r="B949" s="110" t="s">
        <v>373</v>
      </c>
      <c r="C949" s="681" t="s">
        <v>17</v>
      </c>
      <c r="D949" s="681" t="s">
        <v>125</v>
      </c>
      <c r="E949" s="689">
        <v>1</v>
      </c>
      <c r="F949" s="681" t="s">
        <v>23</v>
      </c>
      <c r="G949" s="690"/>
      <c r="H949" s="690"/>
      <c r="I949" s="690"/>
      <c r="J949" s="690"/>
      <c r="K949" s="690"/>
      <c r="L949" s="690">
        <v>5.0000000000000001E-3</v>
      </c>
      <c r="M949" s="690">
        <v>5.0000000000000001E-3</v>
      </c>
      <c r="N949" s="691">
        <v>5.0000000000000001E-3</v>
      </c>
      <c r="O949" s="650">
        <v>5.0000000000000001E-3</v>
      </c>
      <c r="P949" s="619"/>
      <c r="Q949" s="655"/>
    </row>
    <row r="950" spans="1:17" ht="15.75" customHeight="1" x14ac:dyDescent="0.25">
      <c r="A950">
        <v>4087</v>
      </c>
      <c r="B950" s="112" t="s">
        <v>375</v>
      </c>
      <c r="C950" s="692" t="s">
        <v>11</v>
      </c>
      <c r="D950" s="693" t="s">
        <v>125</v>
      </c>
      <c r="E950" s="683">
        <v>1</v>
      </c>
      <c r="F950" s="684" t="s">
        <v>23</v>
      </c>
      <c r="G950" s="694"/>
      <c r="H950" s="694"/>
      <c r="I950" s="685"/>
      <c r="J950" s="685"/>
      <c r="K950" s="694"/>
      <c r="L950" s="694"/>
      <c r="M950" s="686">
        <v>5.0000000000000001E-3</v>
      </c>
      <c r="N950" s="687">
        <v>1.4999999999999999E-2</v>
      </c>
      <c r="O950" s="648">
        <v>5.0000000000000001E-3</v>
      </c>
      <c r="P950" s="626">
        <v>5.0000000000000001E-3</v>
      </c>
      <c r="Q950" s="655">
        <v>5.0000000000000001E-3</v>
      </c>
    </row>
    <row r="951" spans="1:17" ht="15.75" customHeight="1" x14ac:dyDescent="0.25">
      <c r="A951">
        <v>5082</v>
      </c>
      <c r="B951" s="113" t="s">
        <v>376</v>
      </c>
      <c r="C951" s="692" t="s">
        <v>9</v>
      </c>
      <c r="D951" s="693" t="s">
        <v>125</v>
      </c>
      <c r="E951" s="683">
        <v>1</v>
      </c>
      <c r="F951" s="684" t="s">
        <v>23</v>
      </c>
      <c r="G951" s="694"/>
      <c r="H951" s="694"/>
      <c r="I951" s="685"/>
      <c r="J951" s="686">
        <v>1E-4</v>
      </c>
      <c r="K951" s="694"/>
      <c r="L951" s="694"/>
      <c r="M951" s="685"/>
      <c r="N951" s="687"/>
      <c r="O951" s="651"/>
      <c r="P951" s="637"/>
      <c r="Q951" s="651"/>
    </row>
    <row r="952" spans="1:17" ht="15.75" customHeight="1" x14ac:dyDescent="0.25">
      <c r="A952" s="89">
        <v>7075</v>
      </c>
      <c r="B952" s="116" t="s">
        <v>378</v>
      </c>
      <c r="C952" s="692" t="s">
        <v>11</v>
      </c>
      <c r="D952" s="708" t="s">
        <v>125</v>
      </c>
      <c r="E952" s="709">
        <v>1</v>
      </c>
      <c r="F952" s="710" t="s">
        <v>23</v>
      </c>
      <c r="G952" s="695"/>
      <c r="H952" s="694"/>
      <c r="I952" s="685"/>
      <c r="J952" s="685"/>
      <c r="K952" s="694"/>
      <c r="L952" s="694"/>
      <c r="M952" s="685"/>
      <c r="N952" s="687"/>
      <c r="O952" s="652"/>
      <c r="P952" s="637">
        <v>5.0000000000000001E-3</v>
      </c>
      <c r="Q952" s="707">
        <v>5.0000000000000001E-3</v>
      </c>
    </row>
    <row r="953" spans="1:17" ht="15.75" customHeight="1" x14ac:dyDescent="0.25">
      <c r="A953">
        <v>9090</v>
      </c>
      <c r="B953" s="118" t="s">
        <v>380</v>
      </c>
      <c r="C953" s="692" t="s">
        <v>17</v>
      </c>
      <c r="D953" s="693" t="s">
        <v>125</v>
      </c>
      <c r="E953" s="683">
        <v>1</v>
      </c>
      <c r="F953" s="684" t="s">
        <v>23</v>
      </c>
      <c r="G953" s="694"/>
      <c r="H953" s="694"/>
      <c r="I953" s="685"/>
      <c r="J953" s="685"/>
      <c r="K953" s="695">
        <v>5.0000000000000001E-3</v>
      </c>
      <c r="L953" s="695">
        <v>5.0000000000000001E-3</v>
      </c>
      <c r="M953" s="685"/>
      <c r="N953" s="687">
        <v>5.0000000000000001E-3</v>
      </c>
      <c r="O953" s="650">
        <v>5.0000000000000001E-3</v>
      </c>
      <c r="P953" s="620">
        <v>5.0000000000000001E-3</v>
      </c>
      <c r="Q953" s="650">
        <v>5.0000000000000001E-3</v>
      </c>
    </row>
    <row r="954" spans="1:17" ht="15.75" customHeight="1" x14ac:dyDescent="0.25">
      <c r="A954">
        <v>10076</v>
      </c>
      <c r="B954" s="106" t="s">
        <v>304</v>
      </c>
      <c r="C954" s="692" t="s">
        <v>17</v>
      </c>
      <c r="D954" s="693" t="s">
        <v>125</v>
      </c>
      <c r="E954" s="683">
        <v>1</v>
      </c>
      <c r="F954" s="684" t="s">
        <v>23</v>
      </c>
      <c r="G954" s="694"/>
      <c r="H954" s="694"/>
      <c r="I954" s="685"/>
      <c r="J954" s="686">
        <v>5.0000000000000001E-3</v>
      </c>
      <c r="K954" s="695">
        <v>1.4999999999999999E-2</v>
      </c>
      <c r="L954" s="695">
        <v>5.0000000000000001E-3</v>
      </c>
      <c r="M954" s="686">
        <v>5.0000000000000001E-3</v>
      </c>
      <c r="N954" s="687">
        <v>5.0000000000000001E-3</v>
      </c>
      <c r="O954" s="652">
        <v>5.0000000000000001E-3</v>
      </c>
      <c r="P954" s="636">
        <v>5.0000000000000001E-3</v>
      </c>
      <c r="Q954" s="652">
        <v>5.0000000000000001E-3</v>
      </c>
    </row>
    <row r="955" spans="1:17" ht="15.75" customHeight="1" x14ac:dyDescent="0.25">
      <c r="A955">
        <v>1106</v>
      </c>
      <c r="B955" s="108" t="s">
        <v>372</v>
      </c>
      <c r="C955" s="681" t="s">
        <v>11</v>
      </c>
      <c r="D955" s="693" t="s">
        <v>126</v>
      </c>
      <c r="E955" s="683">
        <v>3</v>
      </c>
      <c r="F955" s="684" t="s">
        <v>23</v>
      </c>
      <c r="G955" s="686">
        <v>1E-4</v>
      </c>
      <c r="H955" s="686">
        <v>5.0000000000000001E-3</v>
      </c>
      <c r="I955" s="686">
        <v>5.0000000000000001E-3</v>
      </c>
      <c r="J955" s="686">
        <v>5.0000000000000001E-3</v>
      </c>
      <c r="K955" s="686">
        <v>1.4999999999999999E-2</v>
      </c>
      <c r="L955" s="686">
        <v>3.5000000000000003E-2</v>
      </c>
      <c r="M955" s="686">
        <v>5.0000000000000001E-3</v>
      </c>
      <c r="N955" s="687">
        <v>1.4999999999999999E-2</v>
      </c>
      <c r="O955" s="668">
        <v>5.0000000000000001E-3</v>
      </c>
      <c r="P955" s="634">
        <v>5.0000000000000001E-3</v>
      </c>
      <c r="Q955" s="650">
        <v>5.0000000000000001E-3</v>
      </c>
    </row>
    <row r="956" spans="1:17" ht="15.75" customHeight="1" x14ac:dyDescent="0.2">
      <c r="A956">
        <v>2093</v>
      </c>
      <c r="B956" s="110" t="s">
        <v>373</v>
      </c>
      <c r="C956" s="681" t="s">
        <v>17</v>
      </c>
      <c r="D956" s="681" t="s">
        <v>126</v>
      </c>
      <c r="E956" s="689">
        <v>3</v>
      </c>
      <c r="F956" s="681" t="s">
        <v>23</v>
      </c>
      <c r="G956" s="690">
        <v>1E-4</v>
      </c>
      <c r="H956" s="690">
        <v>5.0000000000000001E-3</v>
      </c>
      <c r="I956" s="690">
        <v>1.4999999999999999E-2</v>
      </c>
      <c r="J956" s="690">
        <v>1.4999999999999999E-2</v>
      </c>
      <c r="K956" s="690">
        <v>1.4999999999999999E-2</v>
      </c>
      <c r="L956" s="690">
        <v>5.0000000000000001E-3</v>
      </c>
      <c r="M956" s="690">
        <v>1E-4</v>
      </c>
      <c r="N956" s="691">
        <v>5.0000000000000001E-3</v>
      </c>
      <c r="O956" s="650">
        <v>5.0000000000000001E-3</v>
      </c>
      <c r="P956" s="619">
        <v>5.0000000000000001E-3</v>
      </c>
      <c r="Q956" s="655">
        <v>5.0000000000000001E-3</v>
      </c>
    </row>
    <row r="957" spans="1:17" ht="15.75" customHeight="1" x14ac:dyDescent="0.25">
      <c r="A957">
        <v>3075</v>
      </c>
      <c r="B957" s="111" t="s">
        <v>374</v>
      </c>
      <c r="C957" s="692" t="s">
        <v>9</v>
      </c>
      <c r="D957" s="693" t="s">
        <v>126</v>
      </c>
      <c r="E957" s="683">
        <v>3</v>
      </c>
      <c r="F957" s="684" t="s">
        <v>23</v>
      </c>
      <c r="G957" s="695">
        <v>1E-4</v>
      </c>
      <c r="H957" s="695">
        <v>1.4999999999999999E-2</v>
      </c>
      <c r="I957" s="686">
        <v>1.4999999999999999E-2</v>
      </c>
      <c r="J957" s="686">
        <v>5.0000000000000001E-3</v>
      </c>
      <c r="K957" s="695">
        <v>5.0000000000000001E-3</v>
      </c>
      <c r="L957" s="695">
        <v>5.0000000000000001E-3</v>
      </c>
      <c r="M957" s="686">
        <v>5.0000000000000001E-3</v>
      </c>
      <c r="N957" s="687">
        <v>5.0000000000000001E-3</v>
      </c>
      <c r="O957" s="648">
        <v>5.0000000000000001E-3</v>
      </c>
      <c r="P957" s="626">
        <v>5.0000000000000001E-3</v>
      </c>
      <c r="Q957" s="655">
        <v>5.0000000000000001E-3</v>
      </c>
    </row>
    <row r="958" spans="1:17" ht="15.75" customHeight="1" x14ac:dyDescent="0.25">
      <c r="A958">
        <v>4088</v>
      </c>
      <c r="B958" s="112" t="s">
        <v>375</v>
      </c>
      <c r="C958" s="692" t="s">
        <v>11</v>
      </c>
      <c r="D958" s="693" t="s">
        <v>126</v>
      </c>
      <c r="E958" s="683">
        <v>3</v>
      </c>
      <c r="F958" s="684" t="s">
        <v>23</v>
      </c>
      <c r="G958" s="694"/>
      <c r="H958" s="695">
        <v>1E-4</v>
      </c>
      <c r="I958" s="686">
        <v>3.5000000000000003E-2</v>
      </c>
      <c r="J958" s="686">
        <v>3.5000000000000003E-2</v>
      </c>
      <c r="K958" s="695">
        <v>5.0000000000000001E-3</v>
      </c>
      <c r="L958" s="695">
        <v>1.4999999999999999E-2</v>
      </c>
      <c r="M958" s="685"/>
      <c r="N958" s="687">
        <v>5.0000000000000001E-3</v>
      </c>
      <c r="O958" s="648">
        <v>5.0000000000000001E-3</v>
      </c>
      <c r="P958" s="626">
        <v>5.0000000000000001E-3</v>
      </c>
      <c r="Q958" s="655">
        <v>5.0000000000000001E-3</v>
      </c>
    </row>
    <row r="959" spans="1:17" ht="15.75" customHeight="1" x14ac:dyDescent="0.25">
      <c r="A959">
        <v>5083</v>
      </c>
      <c r="B959" s="113" t="s">
        <v>376</v>
      </c>
      <c r="C959" s="692" t="s">
        <v>9</v>
      </c>
      <c r="D959" s="682" t="s">
        <v>126</v>
      </c>
      <c r="E959" s="683">
        <v>3</v>
      </c>
      <c r="F959" s="684" t="s">
        <v>23</v>
      </c>
      <c r="G959" s="695">
        <v>1E-4</v>
      </c>
      <c r="H959" s="695">
        <v>5.0000000000000001E-3</v>
      </c>
      <c r="I959" s="686">
        <v>5.0000000000000001E-3</v>
      </c>
      <c r="J959" s="686">
        <v>5.0000000000000001E-3</v>
      </c>
      <c r="K959" s="695">
        <v>5.0000000000000001E-3</v>
      </c>
      <c r="L959" s="695">
        <v>5.0000000000000001E-3</v>
      </c>
      <c r="M959" s="686">
        <v>1.4999999999999999E-2</v>
      </c>
      <c r="N959" s="687">
        <v>5.0000000000000001E-3</v>
      </c>
      <c r="O959" s="651">
        <v>5.0000000000000001E-3</v>
      </c>
      <c r="P959" s="637">
        <v>5.0000000000000001E-3</v>
      </c>
      <c r="Q959" s="651">
        <v>5.0000000000000001E-3</v>
      </c>
    </row>
    <row r="960" spans="1:17" ht="15.75" customHeight="1" x14ac:dyDescent="0.25">
      <c r="A960">
        <v>6089</v>
      </c>
      <c r="B960" s="115" t="s">
        <v>377</v>
      </c>
      <c r="C960" s="692" t="s">
        <v>17</v>
      </c>
      <c r="D960" s="682" t="s">
        <v>126</v>
      </c>
      <c r="E960" s="683">
        <v>3</v>
      </c>
      <c r="F960" s="684" t="s">
        <v>23</v>
      </c>
      <c r="G960" s="695">
        <v>5.0000000000000001E-3</v>
      </c>
      <c r="H960" s="695">
        <v>5.0000000000000001E-3</v>
      </c>
      <c r="I960" s="695">
        <v>5.0000000000000001E-3</v>
      </c>
      <c r="J960" s="686">
        <v>1.4999999999999999E-2</v>
      </c>
      <c r="K960" s="695">
        <v>5.0000000000000001E-3</v>
      </c>
      <c r="L960" s="695">
        <v>5.0000000000000001E-3</v>
      </c>
      <c r="M960" s="686">
        <v>5.0000000000000001E-3</v>
      </c>
      <c r="N960" s="687">
        <v>1.4999999999999999E-2</v>
      </c>
      <c r="O960" s="652">
        <v>5.0000000000000001E-3</v>
      </c>
      <c r="P960" s="637">
        <v>5.0000000000000001E-3</v>
      </c>
      <c r="Q960" s="707">
        <v>5.0000000000000001E-3</v>
      </c>
    </row>
    <row r="961" spans="1:17" ht="15.75" customHeight="1" x14ac:dyDescent="0.25">
      <c r="A961" s="89">
        <v>7076</v>
      </c>
      <c r="B961" s="116" t="s">
        <v>378</v>
      </c>
      <c r="C961" s="692" t="s">
        <v>11</v>
      </c>
      <c r="D961" s="708" t="s">
        <v>126</v>
      </c>
      <c r="E961" s="712">
        <v>3</v>
      </c>
      <c r="F961" s="708" t="s">
        <v>23</v>
      </c>
      <c r="G961" s="694"/>
      <c r="H961" s="694"/>
      <c r="I961" s="685"/>
      <c r="J961" s="685"/>
      <c r="K961" s="695">
        <v>5.0000000000000001E-3</v>
      </c>
      <c r="L961" s="694"/>
      <c r="M961" s="685"/>
      <c r="N961" s="687"/>
      <c r="O961" s="652"/>
      <c r="P961" s="637"/>
      <c r="Q961" s="707"/>
    </row>
    <row r="962" spans="1:17" ht="15.75" customHeight="1" x14ac:dyDescent="0.25">
      <c r="A962" s="93">
        <v>8081</v>
      </c>
      <c r="B962" s="117" t="s">
        <v>379</v>
      </c>
      <c r="C962" s="692" t="s">
        <v>9</v>
      </c>
      <c r="D962" s="682" t="s">
        <v>126</v>
      </c>
      <c r="E962" s="683">
        <v>3</v>
      </c>
      <c r="F962" s="684" t="s">
        <v>23</v>
      </c>
      <c r="G962" s="694"/>
      <c r="H962" s="695">
        <v>5.0000000000000001E-3</v>
      </c>
      <c r="I962" s="686">
        <v>1.4999999999999999E-2</v>
      </c>
      <c r="J962" s="686">
        <v>5.0000000000000001E-3</v>
      </c>
      <c r="K962" s="695">
        <v>3.5000000000000003E-2</v>
      </c>
      <c r="L962" s="695">
        <v>5.0000000000000001E-3</v>
      </c>
      <c r="M962" s="686">
        <v>5.0000000000000001E-3</v>
      </c>
      <c r="N962" s="687">
        <v>1.4999999999999999E-2</v>
      </c>
      <c r="O962" s="651">
        <v>5.0000000000000001E-3</v>
      </c>
      <c r="P962" s="637">
        <v>5.0000000000000001E-3</v>
      </c>
      <c r="Q962" s="651">
        <v>5.0000000000000001E-3</v>
      </c>
    </row>
    <row r="963" spans="1:17" ht="15.75" customHeight="1" x14ac:dyDescent="0.25">
      <c r="A963">
        <v>9091</v>
      </c>
      <c r="B963" s="118" t="s">
        <v>380</v>
      </c>
      <c r="C963" s="692" t="s">
        <v>17</v>
      </c>
      <c r="D963" s="693" t="s">
        <v>126</v>
      </c>
      <c r="E963" s="683">
        <v>3</v>
      </c>
      <c r="F963" s="684" t="s">
        <v>23</v>
      </c>
      <c r="G963" s="695">
        <v>3.5000000000000003E-2</v>
      </c>
      <c r="H963" s="695">
        <v>5.0000000000000001E-3</v>
      </c>
      <c r="I963" s="686">
        <v>5.0000000000000001E-3</v>
      </c>
      <c r="J963" s="686">
        <v>5.0000000000000001E-3</v>
      </c>
      <c r="K963" s="695">
        <v>5.0000000000000001E-3</v>
      </c>
      <c r="L963" s="695">
        <v>5.0000000000000001E-3</v>
      </c>
      <c r="M963" s="686">
        <v>5.0000000000000001E-3</v>
      </c>
      <c r="N963" s="687">
        <v>1.4999999999999999E-2</v>
      </c>
      <c r="O963" s="650">
        <v>5.0000000000000001E-3</v>
      </c>
      <c r="P963" s="620">
        <v>5.0000000000000001E-3</v>
      </c>
      <c r="Q963" s="650">
        <v>5.0000000000000001E-3</v>
      </c>
    </row>
    <row r="964" spans="1:17" ht="15.75" customHeight="1" x14ac:dyDescent="0.25">
      <c r="A964">
        <v>10077</v>
      </c>
      <c r="B964" s="106" t="s">
        <v>304</v>
      </c>
      <c r="C964" s="692" t="s">
        <v>17</v>
      </c>
      <c r="D964" s="693" t="s">
        <v>126</v>
      </c>
      <c r="E964" s="683">
        <v>3</v>
      </c>
      <c r="F964" s="684" t="s">
        <v>23</v>
      </c>
      <c r="G964" s="695">
        <v>1E-4</v>
      </c>
      <c r="H964" s="695">
        <v>5.0000000000000001E-3</v>
      </c>
      <c r="I964" s="686">
        <v>1.4999999999999999E-2</v>
      </c>
      <c r="J964" s="686">
        <v>5.0000000000000001E-3</v>
      </c>
      <c r="K964" s="695">
        <v>1.4999999999999999E-2</v>
      </c>
      <c r="L964" s="695">
        <v>1.4999999999999999E-2</v>
      </c>
      <c r="M964" s="686">
        <v>1.4999999999999999E-2</v>
      </c>
      <c r="N964" s="687">
        <v>5.0000000000000001E-3</v>
      </c>
      <c r="O964" s="652">
        <v>5.0000000000000001E-3</v>
      </c>
      <c r="P964" s="636">
        <v>5.0000000000000001E-3</v>
      </c>
      <c r="Q964" s="652">
        <v>5.0000000000000001E-3</v>
      </c>
    </row>
    <row r="965" spans="1:17" ht="15.75" customHeight="1" x14ac:dyDescent="0.25">
      <c r="A965">
        <v>12051</v>
      </c>
      <c r="B965" s="73" t="s">
        <v>221</v>
      </c>
      <c r="C965" s="692" t="s">
        <v>222</v>
      </c>
      <c r="D965" s="693" t="s">
        <v>126</v>
      </c>
      <c r="E965" s="683">
        <v>3</v>
      </c>
      <c r="F965" s="684" t="s">
        <v>23</v>
      </c>
      <c r="G965" s="694"/>
      <c r="H965" s="694"/>
      <c r="I965" s="685"/>
      <c r="J965" s="685"/>
      <c r="K965" s="711"/>
      <c r="L965" s="692"/>
      <c r="M965" s="695">
        <v>1E-4</v>
      </c>
      <c r="N965" s="698">
        <v>5.0000000000000001E-3</v>
      </c>
      <c r="O965" s="653">
        <v>5.0000000000000001E-3</v>
      </c>
      <c r="P965" s="699">
        <v>5.0000000000000001E-3</v>
      </c>
      <c r="Q965" s="700">
        <v>5.0000000000000001E-3</v>
      </c>
    </row>
    <row r="966" spans="1:17" ht="15.75" customHeight="1" x14ac:dyDescent="0.25">
      <c r="A966">
        <v>11070</v>
      </c>
      <c r="B966" s="107" t="s">
        <v>306</v>
      </c>
      <c r="C966" s="692" t="s">
        <v>11</v>
      </c>
      <c r="D966" s="702" t="s">
        <v>409</v>
      </c>
      <c r="E966" s="689">
        <v>4</v>
      </c>
      <c r="F966" s="713" t="s">
        <v>15</v>
      </c>
      <c r="G966" s="694"/>
      <c r="H966" s="695"/>
      <c r="I966" s="686"/>
      <c r="J966" s="686"/>
      <c r="K966" s="695"/>
      <c r="L966" s="694"/>
      <c r="M966" s="686"/>
      <c r="N966" s="687"/>
      <c r="O966" s="648">
        <v>5.0000000000000001E-3</v>
      </c>
      <c r="P966" s="625"/>
      <c r="Q966" s="648"/>
    </row>
    <row r="967" spans="1:17" ht="15.75" customHeight="1" x14ac:dyDescent="0.2">
      <c r="A967">
        <v>2094</v>
      </c>
      <c r="B967" s="110" t="s">
        <v>373</v>
      </c>
      <c r="C967" s="681" t="s">
        <v>17</v>
      </c>
      <c r="D967" s="681" t="s">
        <v>156</v>
      </c>
      <c r="E967" s="689">
        <v>6</v>
      </c>
      <c r="F967" s="681" t="s">
        <v>21</v>
      </c>
      <c r="G967" s="690"/>
      <c r="H967" s="690"/>
      <c r="I967" s="690"/>
      <c r="J967" s="690"/>
      <c r="K967" s="690">
        <v>5.0000000000000001E-3</v>
      </c>
      <c r="L967" s="690">
        <v>1E-4</v>
      </c>
      <c r="M967" s="690">
        <v>1E-4</v>
      </c>
      <c r="N967" s="691">
        <v>5.0000000000000001E-3</v>
      </c>
      <c r="O967" s="650">
        <v>1.4999999999999999E-2</v>
      </c>
      <c r="P967" s="619">
        <v>5.0000000000000001E-3</v>
      </c>
      <c r="Q967" s="655">
        <v>1.4999999999999999E-2</v>
      </c>
    </row>
    <row r="968" spans="1:17" ht="15.75" customHeight="1" x14ac:dyDescent="0.25">
      <c r="A968">
        <v>3076</v>
      </c>
      <c r="B968" s="111" t="s">
        <v>374</v>
      </c>
      <c r="C968" s="692" t="s">
        <v>9</v>
      </c>
      <c r="D968" s="693" t="s">
        <v>156</v>
      </c>
      <c r="E968" s="683">
        <v>6</v>
      </c>
      <c r="F968" s="684" t="s">
        <v>21</v>
      </c>
      <c r="G968" s="695">
        <v>5.0000000000000001E-3</v>
      </c>
      <c r="H968" s="695">
        <v>1.4999999999999999E-2</v>
      </c>
      <c r="I968" s="686">
        <v>5.0000000000000001E-3</v>
      </c>
      <c r="J968" s="686">
        <v>5.0000000000000001E-3</v>
      </c>
      <c r="K968" s="695">
        <v>3.5000000000000003E-2</v>
      </c>
      <c r="L968" s="695">
        <v>1.4999999999999999E-2</v>
      </c>
      <c r="M968" s="686">
        <v>5.0000000000000001E-3</v>
      </c>
      <c r="N968" s="687">
        <v>1.4999999999999999E-2</v>
      </c>
      <c r="O968" s="648">
        <v>5.0000000000000001E-3</v>
      </c>
      <c r="P968" s="626">
        <v>3.5000000000000003E-2</v>
      </c>
      <c r="Q968" s="655">
        <v>1.4999999999999999E-2</v>
      </c>
    </row>
    <row r="969" spans="1:17" ht="15.75" customHeight="1" x14ac:dyDescent="0.25">
      <c r="A969">
        <v>5084</v>
      </c>
      <c r="B969" s="113" t="s">
        <v>376</v>
      </c>
      <c r="C969" s="692" t="s">
        <v>9</v>
      </c>
      <c r="D969" s="693" t="s">
        <v>156</v>
      </c>
      <c r="E969" s="683">
        <v>6</v>
      </c>
      <c r="F969" s="684" t="s">
        <v>21</v>
      </c>
      <c r="G969" s="695">
        <v>5.0000000000000001E-3</v>
      </c>
      <c r="H969" s="695">
        <v>1.4999999999999999E-2</v>
      </c>
      <c r="I969" s="686">
        <v>5.0000000000000001E-3</v>
      </c>
      <c r="J969" s="686">
        <v>3.5000000000000003E-2</v>
      </c>
      <c r="K969" s="695">
        <v>3.5000000000000003E-2</v>
      </c>
      <c r="L969" s="695">
        <v>1.4999999999999999E-2</v>
      </c>
      <c r="M969" s="686">
        <v>5.0000000000000001E-3</v>
      </c>
      <c r="N969" s="687">
        <v>1.4999999999999999E-2</v>
      </c>
      <c r="O969" s="651">
        <v>3.5000000000000003E-2</v>
      </c>
      <c r="P969" s="637">
        <v>5.0000000000000001E-3</v>
      </c>
      <c r="Q969" s="651">
        <v>1.4999999999999999E-2</v>
      </c>
    </row>
    <row r="970" spans="1:17" ht="15.75" customHeight="1" x14ac:dyDescent="0.25">
      <c r="A970">
        <v>6090</v>
      </c>
      <c r="B970" s="115" t="s">
        <v>377</v>
      </c>
      <c r="C970" s="692" t="s">
        <v>17</v>
      </c>
      <c r="D970" s="693" t="s">
        <v>156</v>
      </c>
      <c r="E970" s="683">
        <v>6</v>
      </c>
      <c r="F970" s="684" t="s">
        <v>21</v>
      </c>
      <c r="G970" s="694"/>
      <c r="H970" s="694"/>
      <c r="I970" s="685"/>
      <c r="J970" s="685"/>
      <c r="K970" s="695">
        <v>5.0000000000000001E-3</v>
      </c>
      <c r="L970" s="695">
        <v>5.0000000000000001E-3</v>
      </c>
      <c r="M970" s="685"/>
      <c r="N970" s="687">
        <v>5.0000000000000001E-3</v>
      </c>
      <c r="O970" s="652"/>
      <c r="P970" s="637"/>
      <c r="Q970" s="652"/>
    </row>
    <row r="971" spans="1:17" ht="15.75" customHeight="1" x14ac:dyDescent="0.25">
      <c r="A971" s="93">
        <v>8082</v>
      </c>
      <c r="B971" s="117" t="s">
        <v>379</v>
      </c>
      <c r="C971" s="692" t="s">
        <v>9</v>
      </c>
      <c r="D971" s="682" t="s">
        <v>156</v>
      </c>
      <c r="E971" s="683">
        <v>6</v>
      </c>
      <c r="F971" s="684" t="s">
        <v>21</v>
      </c>
      <c r="G971" s="695">
        <v>1.4999999999999999E-2</v>
      </c>
      <c r="H971" s="695">
        <v>5.0000000000000001E-3</v>
      </c>
      <c r="I971" s="686">
        <v>5.0000000000000001E-3</v>
      </c>
      <c r="J971" s="686">
        <v>1.4999999999999999E-2</v>
      </c>
      <c r="K971" s="695">
        <v>1.4999999999999999E-2</v>
      </c>
      <c r="L971" s="695">
        <v>1.4999999999999999E-2</v>
      </c>
      <c r="M971" s="686">
        <v>5.0000000000000001E-3</v>
      </c>
      <c r="N971" s="687">
        <v>1.4999999999999999E-2</v>
      </c>
      <c r="O971" s="651">
        <v>5.0000000000000001E-3</v>
      </c>
      <c r="P971" s="637">
        <v>5.0000000000000001E-3</v>
      </c>
      <c r="Q971" s="651">
        <v>1.4999999999999999E-2</v>
      </c>
    </row>
    <row r="972" spans="1:17" ht="15.75" customHeight="1" x14ac:dyDescent="0.25">
      <c r="A972">
        <v>12052</v>
      </c>
      <c r="B972" s="73" t="s">
        <v>221</v>
      </c>
      <c r="C972" s="692" t="s">
        <v>222</v>
      </c>
      <c r="D972" s="693" t="s">
        <v>156</v>
      </c>
      <c r="E972" s="683">
        <v>6</v>
      </c>
      <c r="F972" s="684" t="s">
        <v>21</v>
      </c>
      <c r="G972" s="694"/>
      <c r="H972" s="694"/>
      <c r="I972" s="685"/>
      <c r="J972" s="685"/>
      <c r="K972" s="711"/>
      <c r="L972" s="692"/>
      <c r="M972" s="694"/>
      <c r="N972" s="698">
        <v>5.0000000000000001E-3</v>
      </c>
      <c r="O972" s="653">
        <v>5.0000000000000001E-3</v>
      </c>
      <c r="P972" s="699">
        <v>5.0000000000000001E-3</v>
      </c>
      <c r="Q972" s="700">
        <v>5.0000000000000001E-3</v>
      </c>
    </row>
    <row r="973" spans="1:17" ht="15.75" customHeight="1" x14ac:dyDescent="0.2">
      <c r="A973">
        <v>2095</v>
      </c>
      <c r="B973" s="110" t="s">
        <v>373</v>
      </c>
      <c r="C973" s="681" t="s">
        <v>17</v>
      </c>
      <c r="D973" s="681" t="s">
        <v>157</v>
      </c>
      <c r="E973" s="689">
        <v>0</v>
      </c>
      <c r="F973" s="681" t="s">
        <v>82</v>
      </c>
      <c r="G973" s="690"/>
      <c r="H973" s="690"/>
      <c r="I973" s="690"/>
      <c r="J973" s="690"/>
      <c r="K973" s="690"/>
      <c r="L973" s="690"/>
      <c r="M973" s="690">
        <v>1E-4</v>
      </c>
      <c r="N973" s="691"/>
      <c r="O973" s="650"/>
      <c r="P973" s="619"/>
      <c r="Q973" s="655"/>
    </row>
    <row r="974" spans="1:17" ht="15.75" customHeight="1" x14ac:dyDescent="0.25">
      <c r="A974">
        <v>3077</v>
      </c>
      <c r="B974" s="111" t="s">
        <v>374</v>
      </c>
      <c r="C974" s="692" t="s">
        <v>9</v>
      </c>
      <c r="D974" s="693" t="s">
        <v>157</v>
      </c>
      <c r="E974" s="683">
        <v>0</v>
      </c>
      <c r="F974" s="684" t="s">
        <v>82</v>
      </c>
      <c r="G974" s="695">
        <v>1E-4</v>
      </c>
      <c r="H974" s="694"/>
      <c r="I974" s="686">
        <v>5.0000000000000001E-3</v>
      </c>
      <c r="J974" s="685"/>
      <c r="K974" s="694"/>
      <c r="L974" s="695">
        <v>5.0000000000000001E-3</v>
      </c>
      <c r="M974" s="685"/>
      <c r="N974" s="687">
        <v>5.0000000000000001E-3</v>
      </c>
      <c r="O974" s="648"/>
      <c r="P974" s="626">
        <v>3.5000000000000003E-2</v>
      </c>
      <c r="Q974" s="655">
        <v>5.0000000000000001E-3</v>
      </c>
    </row>
    <row r="975" spans="1:17" ht="15.75" customHeight="1" x14ac:dyDescent="0.25">
      <c r="A975">
        <v>6091</v>
      </c>
      <c r="B975" s="115" t="s">
        <v>377</v>
      </c>
      <c r="C975" s="692" t="s">
        <v>17</v>
      </c>
      <c r="D975" s="693" t="s">
        <v>157</v>
      </c>
      <c r="E975" s="683">
        <v>0</v>
      </c>
      <c r="F975" s="684" t="s">
        <v>82</v>
      </c>
      <c r="G975" s="694"/>
      <c r="H975" s="695">
        <v>1E-4</v>
      </c>
      <c r="I975" s="686">
        <v>1E-4</v>
      </c>
      <c r="J975" s="685"/>
      <c r="K975" s="694"/>
      <c r="L975" s="694"/>
      <c r="M975" s="685"/>
      <c r="N975" s="687"/>
      <c r="O975" s="652">
        <v>1E-4</v>
      </c>
      <c r="P975" s="637">
        <v>5.0000000000000001E-3</v>
      </c>
      <c r="Q975" s="652">
        <v>5.0000000000000001E-3</v>
      </c>
    </row>
    <row r="976" spans="1:17" ht="15.75" customHeight="1" x14ac:dyDescent="0.25">
      <c r="A976" s="93">
        <v>8083</v>
      </c>
      <c r="B976" s="117" t="s">
        <v>379</v>
      </c>
      <c r="C976" s="692" t="s">
        <v>9</v>
      </c>
      <c r="D976" s="693" t="s">
        <v>157</v>
      </c>
      <c r="E976" s="683">
        <v>0</v>
      </c>
      <c r="F976" s="684" t="s">
        <v>82</v>
      </c>
      <c r="G976" s="694"/>
      <c r="H976" s="694"/>
      <c r="I976" s="685"/>
      <c r="J976" s="685"/>
      <c r="K976" s="694"/>
      <c r="L976" s="694"/>
      <c r="M976" s="686">
        <v>5.0000000000000001E-3</v>
      </c>
      <c r="N976" s="687"/>
      <c r="O976" s="651">
        <v>1E-4</v>
      </c>
      <c r="P976" s="637">
        <v>5.0000000000000001E-3</v>
      </c>
      <c r="Q976" s="651"/>
    </row>
    <row r="977" spans="1:17" ht="15.75" customHeight="1" x14ac:dyDescent="0.25">
      <c r="A977">
        <v>9092</v>
      </c>
      <c r="B977" s="118" t="s">
        <v>380</v>
      </c>
      <c r="C977" s="692" t="s">
        <v>17</v>
      </c>
      <c r="D977" s="682" t="s">
        <v>157</v>
      </c>
      <c r="E977" s="683">
        <v>0</v>
      </c>
      <c r="F977" s="684" t="s">
        <v>82</v>
      </c>
      <c r="G977" s="694"/>
      <c r="H977" s="694"/>
      <c r="I977" s="685"/>
      <c r="J977" s="685"/>
      <c r="K977" s="694"/>
      <c r="L977" s="694"/>
      <c r="M977" s="686">
        <v>5.0000000000000001E-3</v>
      </c>
      <c r="N977" s="687">
        <v>5.0000000000000001E-3</v>
      </c>
      <c r="O977" s="650">
        <v>5.0000000000000001E-3</v>
      </c>
      <c r="P977" s="620">
        <v>5.0000000000000001E-3</v>
      </c>
      <c r="Q977" s="650">
        <v>5.0000000000000001E-3</v>
      </c>
    </row>
    <row r="978" spans="1:17" ht="15.75" customHeight="1" x14ac:dyDescent="0.25">
      <c r="A978">
        <v>10078</v>
      </c>
      <c r="B978" s="106" t="s">
        <v>304</v>
      </c>
      <c r="C978" s="692" t="s">
        <v>17</v>
      </c>
      <c r="D978" s="693" t="s">
        <v>157</v>
      </c>
      <c r="E978" s="683">
        <v>0</v>
      </c>
      <c r="F978" s="684" t="s">
        <v>82</v>
      </c>
      <c r="G978" s="694"/>
      <c r="H978" s="694"/>
      <c r="I978" s="685"/>
      <c r="J978" s="685"/>
      <c r="K978" s="695">
        <v>5.0000000000000001E-3</v>
      </c>
      <c r="L978" s="695">
        <v>5.0000000000000001E-3</v>
      </c>
      <c r="M978" s="685"/>
      <c r="N978" s="687"/>
      <c r="O978" s="652"/>
      <c r="P978" s="636"/>
      <c r="Q978" s="652"/>
    </row>
    <row r="979" spans="1:17" ht="15.75" customHeight="1" x14ac:dyDescent="0.25">
      <c r="A979">
        <v>1108</v>
      </c>
      <c r="B979" s="108" t="s">
        <v>372</v>
      </c>
      <c r="C979" s="681" t="s">
        <v>11</v>
      </c>
      <c r="D979" s="693" t="s">
        <v>127</v>
      </c>
      <c r="E979" s="683">
        <v>1</v>
      </c>
      <c r="F979" s="684" t="s">
        <v>15</v>
      </c>
      <c r="G979" s="685"/>
      <c r="H979" s="685"/>
      <c r="I979" s="685"/>
      <c r="J979" s="685"/>
      <c r="K979" s="685"/>
      <c r="L979" s="686">
        <v>5.0000000000000001E-3</v>
      </c>
      <c r="M979" s="685"/>
      <c r="N979" s="687"/>
      <c r="O979" s="669"/>
      <c r="P979" s="634"/>
      <c r="Q979" s="650"/>
    </row>
    <row r="980" spans="1:17" ht="15.75" customHeight="1" x14ac:dyDescent="0.25">
      <c r="A980">
        <v>9093</v>
      </c>
      <c r="B980" s="118" t="s">
        <v>380</v>
      </c>
      <c r="C980" s="692" t="s">
        <v>17</v>
      </c>
      <c r="D980" s="693" t="s">
        <v>206</v>
      </c>
      <c r="E980" s="683">
        <v>1</v>
      </c>
      <c r="F980" s="684" t="s">
        <v>33</v>
      </c>
      <c r="G980" s="694"/>
      <c r="H980" s="695">
        <v>5.0000000000000001E-3</v>
      </c>
      <c r="I980" s="685"/>
      <c r="J980" s="685"/>
      <c r="K980" s="695">
        <v>5.0000000000000001E-3</v>
      </c>
      <c r="L980" s="694"/>
      <c r="M980" s="685"/>
      <c r="N980" s="687"/>
      <c r="O980" s="650"/>
      <c r="P980" s="620"/>
      <c r="Q980" s="650"/>
    </row>
    <row r="981" spans="1:17" ht="15.75" customHeight="1" x14ac:dyDescent="0.25">
      <c r="A981">
        <v>10079</v>
      </c>
      <c r="B981" s="106" t="s">
        <v>304</v>
      </c>
      <c r="C981" s="692" t="s">
        <v>17</v>
      </c>
      <c r="D981" s="703" t="s">
        <v>206</v>
      </c>
      <c r="E981" s="683">
        <v>1</v>
      </c>
      <c r="F981" s="684" t="s">
        <v>33</v>
      </c>
      <c r="G981" s="694"/>
      <c r="H981" s="695">
        <v>5.0000000000000001E-3</v>
      </c>
      <c r="I981" s="685"/>
      <c r="J981" s="685"/>
      <c r="K981" s="695"/>
      <c r="L981" s="695"/>
      <c r="M981" s="685"/>
      <c r="N981" s="687"/>
      <c r="O981" s="652">
        <v>1E-4</v>
      </c>
      <c r="P981" s="636">
        <v>5.0000000000000001E-3</v>
      </c>
      <c r="Q981" s="652"/>
    </row>
    <row r="982" spans="1:17" ht="15.75" customHeight="1" x14ac:dyDescent="0.25">
      <c r="A982">
        <v>1109</v>
      </c>
      <c r="B982" s="108" t="s">
        <v>372</v>
      </c>
      <c r="C982" s="681" t="s">
        <v>11</v>
      </c>
      <c r="D982" s="693" t="s">
        <v>128</v>
      </c>
      <c r="E982" s="683">
        <v>6</v>
      </c>
      <c r="F982" s="684" t="s">
        <v>21</v>
      </c>
      <c r="G982" s="686">
        <v>5.0000000000000001E-3</v>
      </c>
      <c r="H982" s="686">
        <v>1E-4</v>
      </c>
      <c r="I982" s="685"/>
      <c r="J982" s="685"/>
      <c r="K982" s="685"/>
      <c r="L982" s="685"/>
      <c r="M982" s="685"/>
      <c r="N982" s="687"/>
      <c r="O982" s="669"/>
      <c r="P982" s="634"/>
      <c r="Q982" s="650"/>
    </row>
    <row r="983" spans="1:17" ht="15.75" customHeight="1" x14ac:dyDescent="0.2">
      <c r="A983">
        <v>2096</v>
      </c>
      <c r="B983" s="110" t="s">
        <v>373</v>
      </c>
      <c r="C983" s="681" t="s">
        <v>17</v>
      </c>
      <c r="D983" s="681" t="s">
        <v>128</v>
      </c>
      <c r="E983" s="689">
        <v>6</v>
      </c>
      <c r="F983" s="681" t="s">
        <v>21</v>
      </c>
      <c r="G983" s="690">
        <v>5.0000000000000001E-3</v>
      </c>
      <c r="H983" s="690">
        <v>5.0000000000000001E-3</v>
      </c>
      <c r="I983" s="690">
        <v>5.0000000000000001E-3</v>
      </c>
      <c r="J983" s="690">
        <v>1.4999999999999999E-2</v>
      </c>
      <c r="K983" s="690">
        <v>5.0000000000000001E-3</v>
      </c>
      <c r="L983" s="690">
        <v>5.0000000000000001E-3</v>
      </c>
      <c r="M983" s="690">
        <v>1E-4</v>
      </c>
      <c r="N983" s="691"/>
      <c r="O983" s="650">
        <v>1E-4</v>
      </c>
      <c r="P983" s="619">
        <v>5.0000000000000001E-3</v>
      </c>
      <c r="Q983" s="655"/>
    </row>
    <row r="984" spans="1:17" ht="15.75" customHeight="1" x14ac:dyDescent="0.25">
      <c r="A984">
        <v>3078</v>
      </c>
      <c r="B984" s="111" t="s">
        <v>374</v>
      </c>
      <c r="C984" s="692" t="s">
        <v>9</v>
      </c>
      <c r="D984" s="693" t="s">
        <v>128</v>
      </c>
      <c r="E984" s="683">
        <v>6</v>
      </c>
      <c r="F984" s="684" t="s">
        <v>21</v>
      </c>
      <c r="G984" s="695">
        <v>1E-4</v>
      </c>
      <c r="H984" s="695">
        <v>5.0000000000000001E-3</v>
      </c>
      <c r="I984" s="686">
        <v>5.0000000000000001E-3</v>
      </c>
      <c r="J984" s="686">
        <v>5.0000000000000001E-3</v>
      </c>
      <c r="K984" s="695">
        <v>1.4999999999999999E-2</v>
      </c>
      <c r="L984" s="695">
        <v>5.0000000000000001E-3</v>
      </c>
      <c r="M984" s="686">
        <v>5.0000000000000001E-3</v>
      </c>
      <c r="N984" s="687">
        <v>5.0000000000000001E-3</v>
      </c>
      <c r="O984" s="648">
        <v>5.0000000000000001E-3</v>
      </c>
      <c r="P984" s="626">
        <v>5.0000000000000001E-3</v>
      </c>
      <c r="Q984" s="655">
        <v>5.0000000000000001E-3</v>
      </c>
    </row>
    <row r="985" spans="1:17" ht="15.75" customHeight="1" x14ac:dyDescent="0.25">
      <c r="A985">
        <v>4090</v>
      </c>
      <c r="B985" s="112" t="s">
        <v>375</v>
      </c>
      <c r="C985" s="692" t="s">
        <v>11</v>
      </c>
      <c r="D985" s="693" t="s">
        <v>128</v>
      </c>
      <c r="E985" s="683">
        <v>6</v>
      </c>
      <c r="F985" s="684" t="s">
        <v>21</v>
      </c>
      <c r="G985" s="694"/>
      <c r="H985" s="695">
        <v>1E-4</v>
      </c>
      <c r="I985" s="685"/>
      <c r="J985" s="686">
        <v>5.0000000000000001E-3</v>
      </c>
      <c r="K985" s="694"/>
      <c r="L985" s="694"/>
      <c r="M985" s="685"/>
      <c r="N985" s="687"/>
      <c r="O985" s="648"/>
      <c r="P985" s="626"/>
      <c r="Q985" s="655"/>
    </row>
    <row r="986" spans="1:17" ht="15.75" customHeight="1" x14ac:dyDescent="0.25">
      <c r="A986">
        <v>5085</v>
      </c>
      <c r="B986" s="113" t="s">
        <v>376</v>
      </c>
      <c r="C986" s="692" t="s">
        <v>9</v>
      </c>
      <c r="D986" s="693" t="s">
        <v>128</v>
      </c>
      <c r="E986" s="683">
        <v>6</v>
      </c>
      <c r="F986" s="684" t="s">
        <v>21</v>
      </c>
      <c r="G986" s="695">
        <v>1.4999999999999999E-2</v>
      </c>
      <c r="H986" s="695">
        <v>1.4999999999999999E-2</v>
      </c>
      <c r="I986" s="686">
        <v>5.0000000000000001E-3</v>
      </c>
      <c r="J986" s="686">
        <v>1.4999999999999999E-2</v>
      </c>
      <c r="K986" s="695">
        <v>1.4999999999999999E-2</v>
      </c>
      <c r="L986" s="695">
        <v>1.4999999999999999E-2</v>
      </c>
      <c r="M986" s="686">
        <v>5.0000000000000001E-3</v>
      </c>
      <c r="N986" s="687">
        <v>5.0000000000000001E-3</v>
      </c>
      <c r="O986" s="636">
        <v>5.0000000000000001E-3</v>
      </c>
      <c r="P986" s="637">
        <v>5.0000000000000001E-3</v>
      </c>
      <c r="Q986" s="651">
        <v>1.4999999999999999E-2</v>
      </c>
    </row>
    <row r="987" spans="1:17" ht="15.75" customHeight="1" x14ac:dyDescent="0.25">
      <c r="A987">
        <v>6092</v>
      </c>
      <c r="B987" s="115" t="s">
        <v>377</v>
      </c>
      <c r="C987" s="692" t="s">
        <v>17</v>
      </c>
      <c r="D987" s="693" t="s">
        <v>128</v>
      </c>
      <c r="E987" s="683">
        <v>6</v>
      </c>
      <c r="F987" s="684" t="s">
        <v>21</v>
      </c>
      <c r="G987" s="695">
        <v>3.5000000000000003E-2</v>
      </c>
      <c r="H987" s="695">
        <v>1.4999999999999999E-2</v>
      </c>
      <c r="I987" s="686">
        <v>5.0000000000000001E-3</v>
      </c>
      <c r="J987" s="686">
        <v>1.4999999999999999E-2</v>
      </c>
      <c r="K987" s="695">
        <v>1.4999999999999999E-2</v>
      </c>
      <c r="L987" s="695">
        <v>5.0000000000000001E-3</v>
      </c>
      <c r="M987" s="686">
        <v>5.0000000000000001E-3</v>
      </c>
      <c r="N987" s="687">
        <v>5.0000000000000001E-3</v>
      </c>
      <c r="O987" s="652">
        <v>1.4999999999999999E-2</v>
      </c>
      <c r="P987" s="637">
        <v>5.0000000000000001E-3</v>
      </c>
      <c r="Q987" s="652">
        <v>1.4999999999999999E-2</v>
      </c>
    </row>
    <row r="988" spans="1:17" ht="15.75" customHeight="1" x14ac:dyDescent="0.25">
      <c r="A988" s="89">
        <v>7077</v>
      </c>
      <c r="B988" s="116" t="s">
        <v>378</v>
      </c>
      <c r="C988" s="692" t="s">
        <v>11</v>
      </c>
      <c r="D988" s="682" t="s">
        <v>128</v>
      </c>
      <c r="E988" s="709">
        <v>6</v>
      </c>
      <c r="F988" s="714" t="s">
        <v>21</v>
      </c>
      <c r="G988" s="695">
        <v>3.5000000000000003E-2</v>
      </c>
      <c r="H988" s="695">
        <v>1.4999999999999999E-2</v>
      </c>
      <c r="I988" s="686">
        <v>1.4999999999999999E-2</v>
      </c>
      <c r="J988" s="686">
        <v>3.5000000000000003E-2</v>
      </c>
      <c r="K988" s="695">
        <v>3.5000000000000003E-2</v>
      </c>
      <c r="L988" s="695">
        <v>3.5000000000000003E-2</v>
      </c>
      <c r="M988" s="686">
        <v>3.5000000000000003E-2</v>
      </c>
      <c r="N988" s="687">
        <v>5.0000000000000001E-3</v>
      </c>
      <c r="O988" s="638">
        <v>1.4999999999999999E-2</v>
      </c>
      <c r="P988" s="637">
        <v>5.0000000000000001E-3</v>
      </c>
      <c r="Q988" s="637">
        <v>7.4999999999999997E-2</v>
      </c>
    </row>
    <row r="989" spans="1:17" ht="15.75" customHeight="1" x14ac:dyDescent="0.25">
      <c r="A989" s="93">
        <v>8084</v>
      </c>
      <c r="B989" s="117" t="s">
        <v>379</v>
      </c>
      <c r="C989" s="692" t="s">
        <v>9</v>
      </c>
      <c r="D989" s="693" t="s">
        <v>128</v>
      </c>
      <c r="E989" s="683">
        <v>6</v>
      </c>
      <c r="F989" s="684" t="s">
        <v>21</v>
      </c>
      <c r="G989" s="695">
        <v>3.5000000000000003E-2</v>
      </c>
      <c r="H989" s="695">
        <v>5.0000000000000001E-3</v>
      </c>
      <c r="I989" s="686">
        <v>5.0000000000000001E-3</v>
      </c>
      <c r="J989" s="686">
        <v>1.4999999999999999E-2</v>
      </c>
      <c r="K989" s="695">
        <v>3.5000000000000003E-2</v>
      </c>
      <c r="L989" s="695">
        <v>5.0000000000000001E-3</v>
      </c>
      <c r="M989" s="686">
        <v>5.0000000000000001E-3</v>
      </c>
      <c r="N989" s="687">
        <v>5.0000000000000001E-3</v>
      </c>
      <c r="O989" s="651">
        <v>5.0000000000000001E-3</v>
      </c>
      <c r="P989" s="637">
        <v>1.4999999999999999E-2</v>
      </c>
      <c r="Q989" s="651">
        <v>1.4999999999999999E-2</v>
      </c>
    </row>
    <row r="990" spans="1:17" ht="15.75" customHeight="1" x14ac:dyDescent="0.25">
      <c r="A990">
        <v>9094</v>
      </c>
      <c r="B990" s="118" t="s">
        <v>380</v>
      </c>
      <c r="C990" s="692" t="s">
        <v>17</v>
      </c>
      <c r="D990" s="615" t="s">
        <v>128</v>
      </c>
      <c r="E990" s="683">
        <v>6</v>
      </c>
      <c r="F990" s="684" t="s">
        <v>21</v>
      </c>
      <c r="G990" s="695">
        <v>7.4999999999999997E-2</v>
      </c>
      <c r="H990" s="695">
        <v>5.0000000000000001E-3</v>
      </c>
      <c r="I990" s="686">
        <v>5.0000000000000001E-3</v>
      </c>
      <c r="J990" s="686">
        <v>5.0000000000000001E-3</v>
      </c>
      <c r="K990" s="695">
        <v>5.0000000000000001E-3</v>
      </c>
      <c r="L990" s="694"/>
      <c r="M990" s="686">
        <v>1E-4</v>
      </c>
      <c r="N990" s="687">
        <v>5.0000000000000001E-3</v>
      </c>
      <c r="O990" s="650">
        <v>5.0000000000000001E-3</v>
      </c>
      <c r="P990" s="620"/>
      <c r="Q990" s="650"/>
    </row>
    <row r="991" spans="1:17" ht="15.75" customHeight="1" x14ac:dyDescent="0.25">
      <c r="A991">
        <v>10080</v>
      </c>
      <c r="B991" s="106" t="s">
        <v>304</v>
      </c>
      <c r="C991" s="692" t="s">
        <v>17</v>
      </c>
      <c r="D991" s="682" t="s">
        <v>128</v>
      </c>
      <c r="E991" s="683">
        <v>6</v>
      </c>
      <c r="F991" s="684" t="s">
        <v>21</v>
      </c>
      <c r="G991" s="695">
        <v>1.4999999999999999E-2</v>
      </c>
      <c r="H991" s="694"/>
      <c r="I991" s="686">
        <v>5.0000000000000001E-3</v>
      </c>
      <c r="J991" s="686">
        <v>5.0000000000000001E-3</v>
      </c>
      <c r="K991" s="695">
        <v>5.0000000000000001E-3</v>
      </c>
      <c r="L991" s="695">
        <v>5.0000000000000001E-3</v>
      </c>
      <c r="M991" s="686">
        <v>1E-4</v>
      </c>
      <c r="N991" s="687">
        <v>5.0000000000000001E-3</v>
      </c>
      <c r="O991" s="652">
        <v>5.0000000000000001E-3</v>
      </c>
      <c r="P991" s="665"/>
      <c r="Q991" s="652"/>
    </row>
    <row r="992" spans="1:17" ht="15.75" customHeight="1" x14ac:dyDescent="0.25">
      <c r="A992">
        <v>11071</v>
      </c>
      <c r="B992" s="107" t="s">
        <v>306</v>
      </c>
      <c r="C992" s="692" t="s">
        <v>11</v>
      </c>
      <c r="D992" s="692" t="s">
        <v>128</v>
      </c>
      <c r="E992" s="683">
        <v>6</v>
      </c>
      <c r="F992" s="684" t="s">
        <v>21</v>
      </c>
      <c r="G992" s="695">
        <v>5.0000000000000001E-3</v>
      </c>
      <c r="H992" s="695">
        <v>5.0000000000000001E-3</v>
      </c>
      <c r="I992" s="686">
        <v>5.0000000000000001E-3</v>
      </c>
      <c r="J992" s="686">
        <v>5.0000000000000001E-3</v>
      </c>
      <c r="K992" s="695">
        <v>1.4999999999999999E-2</v>
      </c>
      <c r="L992" s="695">
        <v>3.5000000000000003E-2</v>
      </c>
      <c r="M992" s="686">
        <v>5.0000000000000001E-3</v>
      </c>
      <c r="N992" s="687">
        <v>1.4999999999999999E-2</v>
      </c>
      <c r="O992" s="648">
        <v>5.0000000000000001E-3</v>
      </c>
      <c r="P992" s="625">
        <v>3.5000000000000003E-2</v>
      </c>
      <c r="Q992" s="648">
        <v>3.5000000000000003E-2</v>
      </c>
    </row>
    <row r="993" spans="1:17" ht="15.75" customHeight="1" x14ac:dyDescent="0.25">
      <c r="A993">
        <v>1110</v>
      </c>
      <c r="B993" s="108" t="s">
        <v>372</v>
      </c>
      <c r="C993" s="681" t="s">
        <v>11</v>
      </c>
      <c r="D993" s="682" t="s">
        <v>129</v>
      </c>
      <c r="E993" s="683">
        <v>2</v>
      </c>
      <c r="F993" s="684" t="s">
        <v>36</v>
      </c>
      <c r="G993" s="686">
        <v>5.0000000000000001E-3</v>
      </c>
      <c r="H993" s="685"/>
      <c r="I993" s="685"/>
      <c r="J993" s="685"/>
      <c r="K993" s="686">
        <v>5.0000000000000001E-3</v>
      </c>
      <c r="L993" s="686">
        <v>5.0000000000000001E-3</v>
      </c>
      <c r="M993" s="685"/>
      <c r="N993" s="687"/>
      <c r="O993" s="669"/>
      <c r="P993" s="634"/>
      <c r="Q993" s="650"/>
    </row>
    <row r="994" spans="1:17" ht="15.75" customHeight="1" x14ac:dyDescent="0.2">
      <c r="A994">
        <v>2097</v>
      </c>
      <c r="B994" s="110" t="s">
        <v>373</v>
      </c>
      <c r="C994" s="681" t="s">
        <v>17</v>
      </c>
      <c r="D994" s="681" t="s">
        <v>129</v>
      </c>
      <c r="E994" s="689">
        <v>2</v>
      </c>
      <c r="F994" s="681" t="s">
        <v>36</v>
      </c>
      <c r="G994" s="690">
        <v>5.0000000000000001E-3</v>
      </c>
      <c r="H994" s="690">
        <v>5.0000000000000001E-3</v>
      </c>
      <c r="I994" s="690"/>
      <c r="J994" s="690">
        <v>5.0000000000000001E-3</v>
      </c>
      <c r="K994" s="690">
        <v>5.0000000000000001E-3</v>
      </c>
      <c r="L994" s="690"/>
      <c r="M994" s="690"/>
      <c r="N994" s="691"/>
      <c r="O994" s="650">
        <v>5.0000000000000001E-3</v>
      </c>
      <c r="P994" s="619"/>
      <c r="Q994" s="655">
        <v>5.0000000000000001E-3</v>
      </c>
    </row>
    <row r="995" spans="1:17" ht="15.75" customHeight="1" x14ac:dyDescent="0.25">
      <c r="A995">
        <v>3079</v>
      </c>
      <c r="B995" s="111" t="s">
        <v>374</v>
      </c>
      <c r="C995" s="692" t="s">
        <v>9</v>
      </c>
      <c r="D995" s="693" t="s">
        <v>129</v>
      </c>
      <c r="E995" s="683">
        <v>2</v>
      </c>
      <c r="F995" s="684" t="s">
        <v>36</v>
      </c>
      <c r="G995" s="695">
        <v>1E-4</v>
      </c>
      <c r="H995" s="695">
        <v>5.0000000000000001E-3</v>
      </c>
      <c r="I995" s="686">
        <v>5.0000000000000001E-3</v>
      </c>
      <c r="J995" s="686">
        <v>5.0000000000000001E-3</v>
      </c>
      <c r="K995" s="695">
        <v>5.0000000000000001E-3</v>
      </c>
      <c r="L995" s="695">
        <v>5.0000000000000001E-3</v>
      </c>
      <c r="M995" s="686">
        <v>1.4999999999999999E-2</v>
      </c>
      <c r="N995" s="687">
        <v>1E-4</v>
      </c>
      <c r="O995" s="648">
        <v>5.0000000000000001E-3</v>
      </c>
      <c r="P995" s="626">
        <v>5.0000000000000001E-3</v>
      </c>
      <c r="Q995" s="655">
        <v>5.0000000000000001E-3</v>
      </c>
    </row>
    <row r="996" spans="1:17" ht="15.75" customHeight="1" x14ac:dyDescent="0.25">
      <c r="A996">
        <v>4089</v>
      </c>
      <c r="B996" s="112" t="s">
        <v>375</v>
      </c>
      <c r="C996" s="692" t="s">
        <v>11</v>
      </c>
      <c r="D996" s="715" t="s">
        <v>129</v>
      </c>
      <c r="E996" s="683">
        <v>2</v>
      </c>
      <c r="F996" s="684" t="s">
        <v>36</v>
      </c>
      <c r="G996" s="695">
        <v>5.0000000000000001E-3</v>
      </c>
      <c r="H996" s="695">
        <v>1E-4</v>
      </c>
      <c r="I996" s="685"/>
      <c r="J996" s="685"/>
      <c r="K996" s="694"/>
      <c r="L996" s="694"/>
      <c r="M996" s="685"/>
      <c r="N996" s="687"/>
      <c r="O996" s="648"/>
      <c r="P996" s="626"/>
      <c r="Q996" s="655"/>
    </row>
    <row r="997" spans="1:17" ht="15.75" customHeight="1" x14ac:dyDescent="0.25">
      <c r="A997">
        <v>5086</v>
      </c>
      <c r="B997" s="113" t="s">
        <v>376</v>
      </c>
      <c r="C997" s="692" t="s">
        <v>9</v>
      </c>
      <c r="D997" s="693" t="s">
        <v>129</v>
      </c>
      <c r="E997" s="683">
        <v>2</v>
      </c>
      <c r="F997" s="684" t="s">
        <v>36</v>
      </c>
      <c r="G997" s="695">
        <v>1.4999999999999999E-2</v>
      </c>
      <c r="H997" s="695">
        <v>5.0000000000000001E-3</v>
      </c>
      <c r="I997" s="686">
        <v>5.0000000000000001E-3</v>
      </c>
      <c r="J997" s="695">
        <v>5.0000000000000001E-3</v>
      </c>
      <c r="K997" s="695">
        <v>1.4999999999999999E-2</v>
      </c>
      <c r="L997" s="695">
        <v>5.0000000000000001E-3</v>
      </c>
      <c r="M997" s="686">
        <v>5.0000000000000001E-3</v>
      </c>
      <c r="N997" s="687">
        <v>5.0000000000000001E-3</v>
      </c>
      <c r="O997" s="651">
        <v>5.0000000000000001E-3</v>
      </c>
      <c r="P997" s="637">
        <v>5.0000000000000001E-3</v>
      </c>
      <c r="Q997" s="651">
        <v>5.0000000000000001E-3</v>
      </c>
    </row>
    <row r="998" spans="1:17" ht="15.75" customHeight="1" x14ac:dyDescent="0.25">
      <c r="A998">
        <v>6093</v>
      </c>
      <c r="B998" s="115" t="s">
        <v>377</v>
      </c>
      <c r="C998" s="692" t="s">
        <v>17</v>
      </c>
      <c r="D998" s="682" t="s">
        <v>129</v>
      </c>
      <c r="E998" s="683">
        <v>2</v>
      </c>
      <c r="F998" s="684" t="s">
        <v>36</v>
      </c>
      <c r="G998" s="694"/>
      <c r="H998" s="694"/>
      <c r="I998" s="685"/>
      <c r="J998" s="686">
        <v>5.0000000000000001E-3</v>
      </c>
      <c r="K998" s="695">
        <v>1.4999999999999999E-2</v>
      </c>
      <c r="L998" s="695">
        <v>5.0000000000000001E-3</v>
      </c>
      <c r="M998" s="686">
        <v>5.0000000000000001E-3</v>
      </c>
      <c r="N998" s="687">
        <v>5.0000000000000001E-3</v>
      </c>
      <c r="O998" s="652">
        <v>5.0000000000000001E-3</v>
      </c>
      <c r="P998" s="637">
        <v>5.0000000000000001E-3</v>
      </c>
      <c r="Q998" s="652">
        <v>5.0000000000000001E-3</v>
      </c>
    </row>
    <row r="999" spans="1:17" ht="15.75" customHeight="1" x14ac:dyDescent="0.25">
      <c r="A999" s="89">
        <v>7078</v>
      </c>
      <c r="B999" s="116" t="s">
        <v>378</v>
      </c>
      <c r="C999" s="692" t="s">
        <v>11</v>
      </c>
      <c r="D999" s="708" t="s">
        <v>129</v>
      </c>
      <c r="E999" s="683">
        <v>2</v>
      </c>
      <c r="F999" s="684" t="s">
        <v>36</v>
      </c>
      <c r="G999" s="694"/>
      <c r="H999" s="695">
        <v>5.0000000000000001E-3</v>
      </c>
      <c r="I999" s="686">
        <v>1.4999999999999999E-2</v>
      </c>
      <c r="J999" s="686">
        <v>5.0000000000000001E-3</v>
      </c>
      <c r="K999" s="695">
        <v>5.0000000000000001E-3</v>
      </c>
      <c r="L999" s="694"/>
      <c r="M999" s="685"/>
      <c r="N999" s="687"/>
      <c r="O999" s="652"/>
      <c r="P999" s="637"/>
      <c r="Q999" s="707">
        <v>5.0000000000000001E-3</v>
      </c>
    </row>
    <row r="1000" spans="1:17" ht="15.75" customHeight="1" x14ac:dyDescent="0.25">
      <c r="A1000" s="93">
        <v>8085</v>
      </c>
      <c r="B1000" s="135" t="s">
        <v>379</v>
      </c>
      <c r="C1000" s="692" t="s">
        <v>9</v>
      </c>
      <c r="D1000" s="693" t="s">
        <v>129</v>
      </c>
      <c r="E1000" s="683">
        <v>2</v>
      </c>
      <c r="F1000" s="684" t="s">
        <v>36</v>
      </c>
      <c r="G1000" s="695">
        <v>1E-4</v>
      </c>
      <c r="H1000" s="694"/>
      <c r="I1000" s="685"/>
      <c r="J1000" s="686">
        <v>5.0000000000000001E-3</v>
      </c>
      <c r="K1000" s="694"/>
      <c r="L1000" s="695">
        <v>5.0000000000000001E-3</v>
      </c>
      <c r="M1000" s="686">
        <v>5.0000000000000001E-3</v>
      </c>
      <c r="N1000" s="687"/>
      <c r="O1000" s="651">
        <v>5.0000000000000001E-3</v>
      </c>
      <c r="P1000" s="637">
        <v>5.0000000000000001E-3</v>
      </c>
      <c r="Q1000" s="651">
        <v>5.0000000000000001E-3</v>
      </c>
    </row>
    <row r="1001" spans="1:17" ht="15.75" customHeight="1" x14ac:dyDescent="0.25">
      <c r="A1001">
        <v>9095</v>
      </c>
      <c r="B1001" s="138" t="s">
        <v>380</v>
      </c>
      <c r="C1001" s="692" t="s">
        <v>17</v>
      </c>
      <c r="D1001" s="693" t="s">
        <v>129</v>
      </c>
      <c r="E1001" s="683">
        <v>2</v>
      </c>
      <c r="F1001" s="617" t="s">
        <v>36</v>
      </c>
      <c r="G1001" s="695">
        <v>1E-4</v>
      </c>
      <c r="H1001" s="694"/>
      <c r="I1001" s="686">
        <v>5.0000000000000001E-3</v>
      </c>
      <c r="J1001" s="686">
        <v>1.4999999999999999E-2</v>
      </c>
      <c r="K1001" s="695">
        <v>5.0000000000000001E-3</v>
      </c>
      <c r="L1001" s="695">
        <v>5.0000000000000001E-3</v>
      </c>
      <c r="M1001" s="685"/>
      <c r="N1001" s="687"/>
      <c r="O1001" s="650"/>
      <c r="P1001" s="620"/>
      <c r="Q1001" s="650"/>
    </row>
    <row r="1002" spans="1:17" ht="15.75" customHeight="1" x14ac:dyDescent="0.25">
      <c r="A1002">
        <v>10081</v>
      </c>
      <c r="B1002" s="141" t="s">
        <v>304</v>
      </c>
      <c r="C1002" s="692" t="s">
        <v>17</v>
      </c>
      <c r="D1002" s="615" t="s">
        <v>129</v>
      </c>
      <c r="E1002" s="558">
        <v>2</v>
      </c>
      <c r="F1002" s="559" t="s">
        <v>36</v>
      </c>
      <c r="G1002" s="695">
        <v>5.0000000000000001E-3</v>
      </c>
      <c r="H1002" s="694"/>
      <c r="I1002" s="686">
        <v>5.0000000000000001E-3</v>
      </c>
      <c r="J1002" s="686">
        <v>5.0000000000000001E-3</v>
      </c>
      <c r="K1002" s="695">
        <v>5.0000000000000001E-3</v>
      </c>
      <c r="L1002" s="694"/>
      <c r="M1002" s="686">
        <v>5.0000000000000001E-3</v>
      </c>
      <c r="N1002" s="687">
        <v>5.0000000000000001E-3</v>
      </c>
      <c r="O1002" s="652">
        <v>5.0000000000000001E-3</v>
      </c>
      <c r="P1002" s="636">
        <v>5.0000000000000001E-3</v>
      </c>
      <c r="Q1002" s="652">
        <v>5.0000000000000001E-3</v>
      </c>
    </row>
    <row r="1003" spans="1:17" ht="15.75" customHeight="1" x14ac:dyDescent="0.25">
      <c r="A1003">
        <v>11072</v>
      </c>
      <c r="B1003" s="143" t="s">
        <v>306</v>
      </c>
      <c r="C1003" s="692" t="s">
        <v>11</v>
      </c>
      <c r="D1003" s="692" t="s">
        <v>129</v>
      </c>
      <c r="E1003" s="683">
        <v>2</v>
      </c>
      <c r="F1003" s="684" t="s">
        <v>36</v>
      </c>
      <c r="G1003" s="694"/>
      <c r="H1003" s="695">
        <v>5.0000000000000001E-3</v>
      </c>
      <c r="I1003" s="685"/>
      <c r="J1003" s="685"/>
      <c r="K1003" s="695">
        <v>5.0000000000000001E-3</v>
      </c>
      <c r="L1003" s="695">
        <v>5.0000000000000001E-3</v>
      </c>
      <c r="M1003" s="685"/>
      <c r="N1003" s="687"/>
      <c r="O1003" s="650"/>
      <c r="P1003" s="556"/>
      <c r="Q1003" s="650"/>
    </row>
    <row r="1004" spans="1:17" ht="15.75" customHeight="1" x14ac:dyDescent="0.25">
      <c r="A1004">
        <v>3080</v>
      </c>
      <c r="B1004" s="137" t="s">
        <v>374</v>
      </c>
      <c r="C1004" s="692" t="s">
        <v>9</v>
      </c>
      <c r="D1004" s="693" t="s">
        <v>130</v>
      </c>
      <c r="E1004" s="683">
        <v>9</v>
      </c>
      <c r="F1004" s="684" t="s">
        <v>21</v>
      </c>
      <c r="G1004" s="695">
        <v>1E-4</v>
      </c>
      <c r="H1004" s="694"/>
      <c r="I1004" s="685"/>
      <c r="J1004" s="685"/>
      <c r="K1004" s="694"/>
      <c r="L1004" s="694"/>
      <c r="M1004" s="685"/>
      <c r="N1004" s="687"/>
      <c r="O1004" s="648"/>
      <c r="P1004" s="626"/>
      <c r="Q1004" s="655"/>
    </row>
    <row r="1005" spans="1:17" ht="15.75" customHeight="1" x14ac:dyDescent="0.25">
      <c r="A1005">
        <v>1111</v>
      </c>
      <c r="B1005" s="139" t="s">
        <v>372</v>
      </c>
      <c r="C1005" s="681" t="s">
        <v>11</v>
      </c>
      <c r="D1005" s="716" t="s">
        <v>410</v>
      </c>
      <c r="E1005" s="683">
        <v>6</v>
      </c>
      <c r="F1005" s="684" t="s">
        <v>21</v>
      </c>
      <c r="G1005" s="685"/>
      <c r="H1005" s="685"/>
      <c r="I1005" s="685"/>
      <c r="J1005" s="685"/>
      <c r="K1005" s="686">
        <v>1E-4</v>
      </c>
      <c r="L1005" s="685"/>
      <c r="M1005" s="686">
        <v>5.0000000000000001E-3</v>
      </c>
      <c r="N1005" s="687">
        <v>1.4999999999999999E-2</v>
      </c>
      <c r="O1005" s="668">
        <v>5.0000000000000001E-3</v>
      </c>
      <c r="P1005" s="634">
        <v>5.0000000000000001E-3</v>
      </c>
      <c r="Q1005" s="650"/>
    </row>
    <row r="1006" spans="1:17" ht="15.75" customHeight="1" x14ac:dyDescent="0.2">
      <c r="A1006">
        <v>2098</v>
      </c>
      <c r="B1006" s="136" t="s">
        <v>373</v>
      </c>
      <c r="C1006" s="681" t="s">
        <v>17</v>
      </c>
      <c r="D1006" s="716" t="s">
        <v>411</v>
      </c>
      <c r="E1006" s="689">
        <v>4</v>
      </c>
      <c r="F1006" s="681" t="s">
        <v>21</v>
      </c>
      <c r="G1006" s="690"/>
      <c r="H1006" s="690"/>
      <c r="I1006" s="690"/>
      <c r="J1006" s="690"/>
      <c r="K1006" s="690"/>
      <c r="L1006" s="690"/>
      <c r="M1006" s="690"/>
      <c r="N1006" s="691"/>
      <c r="O1006" s="650">
        <v>5.0000000000000001E-3</v>
      </c>
      <c r="P1006" s="619">
        <v>5.0000000000000001E-3</v>
      </c>
      <c r="Q1006" s="655">
        <v>5.0000000000000001E-3</v>
      </c>
    </row>
    <row r="1007" spans="1:17" ht="15.75" customHeight="1" x14ac:dyDescent="0.25">
      <c r="A1007">
        <v>1112</v>
      </c>
      <c r="B1007" s="139" t="s">
        <v>372</v>
      </c>
      <c r="C1007" s="681" t="s">
        <v>11</v>
      </c>
      <c r="D1007" s="693" t="s">
        <v>131</v>
      </c>
      <c r="E1007" s="683">
        <v>3</v>
      </c>
      <c r="F1007" s="684" t="s">
        <v>23</v>
      </c>
      <c r="G1007" s="686">
        <v>1E-4</v>
      </c>
      <c r="H1007" s="685"/>
      <c r="I1007" s="685"/>
      <c r="J1007" s="686"/>
      <c r="K1007" s="685"/>
      <c r="L1007" s="685"/>
      <c r="M1007" s="685"/>
      <c r="N1007" s="687"/>
      <c r="O1007" s="717"/>
      <c r="P1007" s="634"/>
      <c r="Q1007" s="650"/>
    </row>
    <row r="1008" spans="1:17" ht="15.75" customHeight="1" x14ac:dyDescent="0.25">
      <c r="A1008">
        <v>9096</v>
      </c>
      <c r="B1008" s="138" t="s">
        <v>380</v>
      </c>
      <c r="C1008" s="692" t="s">
        <v>17</v>
      </c>
      <c r="D1008" s="715" t="s">
        <v>131</v>
      </c>
      <c r="E1008" s="683">
        <v>3</v>
      </c>
      <c r="F1008" s="684" t="s">
        <v>23</v>
      </c>
      <c r="G1008" s="695">
        <v>1E-4</v>
      </c>
      <c r="H1008" s="695">
        <v>1E-4</v>
      </c>
      <c r="I1008" s="686">
        <v>5.0000000000000001E-3</v>
      </c>
      <c r="J1008" s="686">
        <v>5.0000000000000001E-3</v>
      </c>
      <c r="K1008" s="695">
        <v>5.0000000000000001E-3</v>
      </c>
      <c r="L1008" s="694"/>
      <c r="M1008" s="685"/>
      <c r="N1008" s="687">
        <v>5.0000000000000001E-3</v>
      </c>
      <c r="O1008" s="650">
        <v>5.0000000000000001E-3</v>
      </c>
      <c r="P1008" s="620"/>
      <c r="Q1008" s="650">
        <v>5.0000000000000001E-3</v>
      </c>
    </row>
    <row r="1009" spans="1:17" ht="15.75" customHeight="1" x14ac:dyDescent="0.25">
      <c r="A1009">
        <v>12053</v>
      </c>
      <c r="B1009" s="142" t="s">
        <v>221</v>
      </c>
      <c r="C1009" s="692" t="s">
        <v>222</v>
      </c>
      <c r="D1009" s="682" t="s">
        <v>131</v>
      </c>
      <c r="E1009" s="683">
        <v>3</v>
      </c>
      <c r="F1009" s="684" t="s">
        <v>23</v>
      </c>
      <c r="G1009" s="692"/>
      <c r="H1009" s="692"/>
      <c r="I1009" s="696"/>
      <c r="J1009" s="685"/>
      <c r="K1009" s="711"/>
      <c r="L1009" s="694"/>
      <c r="M1009" s="695">
        <v>5.0000000000000001E-3</v>
      </c>
      <c r="N1009" s="698">
        <v>5.0000000000000001E-3</v>
      </c>
      <c r="O1009" s="653">
        <v>1.4999999999999999E-2</v>
      </c>
      <c r="P1009" s="699">
        <v>5.0000000000000001E-3</v>
      </c>
      <c r="Q1009" s="700">
        <v>5.0000000000000001E-3</v>
      </c>
    </row>
    <row r="1010" spans="1:17" ht="15.75" customHeight="1" x14ac:dyDescent="0.25">
      <c r="A1010" s="89">
        <v>7079</v>
      </c>
      <c r="B1010" s="133" t="s">
        <v>378</v>
      </c>
      <c r="C1010" s="692" t="s">
        <v>11</v>
      </c>
      <c r="D1010" s="682" t="s">
        <v>196</v>
      </c>
      <c r="E1010" s="709">
        <v>0</v>
      </c>
      <c r="F1010" s="714" t="s">
        <v>15</v>
      </c>
      <c r="G1010" s="694"/>
      <c r="H1010" s="695">
        <v>3.5000000000000003E-2</v>
      </c>
      <c r="I1010" s="685"/>
      <c r="J1010" s="685"/>
      <c r="K1010" s="695">
        <v>5.0000000000000001E-3</v>
      </c>
      <c r="L1010" s="694"/>
      <c r="M1010" s="685"/>
      <c r="N1010" s="687"/>
      <c r="O1010" s="652">
        <v>1E-4</v>
      </c>
      <c r="P1010" s="637">
        <v>5.0000000000000001E-3</v>
      </c>
      <c r="Q1010" s="707">
        <v>3.5000000000000003E-2</v>
      </c>
    </row>
    <row r="1011" spans="1:17" ht="15.75" customHeight="1" x14ac:dyDescent="0.25">
      <c r="A1011">
        <v>1113</v>
      </c>
      <c r="B1011" s="139" t="s">
        <v>372</v>
      </c>
      <c r="C1011" s="681" t="s">
        <v>11</v>
      </c>
      <c r="D1011" s="715" t="s">
        <v>29</v>
      </c>
      <c r="E1011" s="683">
        <v>7</v>
      </c>
      <c r="F1011" s="684" t="s">
        <v>21</v>
      </c>
      <c r="G1011" s="686">
        <v>5.0000000000000001E-3</v>
      </c>
      <c r="H1011" s="686">
        <v>5.0000000000000001E-3</v>
      </c>
      <c r="I1011" s="686">
        <v>1.4999999999999999E-2</v>
      </c>
      <c r="J1011" s="686">
        <v>1.4999999999999999E-2</v>
      </c>
      <c r="K1011" s="686">
        <v>1.4999999999999999E-2</v>
      </c>
      <c r="L1011" s="686">
        <v>1.4999999999999999E-2</v>
      </c>
      <c r="M1011" s="686">
        <v>3.5000000000000003E-2</v>
      </c>
      <c r="N1011" s="687">
        <v>3.5000000000000003E-2</v>
      </c>
      <c r="O1011" s="668">
        <v>1.4999999999999999E-2</v>
      </c>
      <c r="P1011" s="634">
        <v>3.5000000000000003E-2</v>
      </c>
      <c r="Q1011" s="650">
        <v>7.4999999999999997E-2</v>
      </c>
    </row>
    <row r="1012" spans="1:17" ht="15.75" customHeight="1" x14ac:dyDescent="0.2">
      <c r="A1012">
        <v>2099</v>
      </c>
      <c r="B1012" s="136" t="s">
        <v>373</v>
      </c>
      <c r="C1012" s="681" t="s">
        <v>17</v>
      </c>
      <c r="D1012" s="681" t="s">
        <v>29</v>
      </c>
      <c r="E1012" s="689">
        <v>7</v>
      </c>
      <c r="F1012" s="681" t="s">
        <v>21</v>
      </c>
      <c r="G1012" s="690">
        <v>7.4999999999999997E-2</v>
      </c>
      <c r="H1012" s="690">
        <v>3.5000000000000003E-2</v>
      </c>
      <c r="I1012" s="690">
        <v>0.17499999999999999</v>
      </c>
      <c r="J1012" s="690">
        <v>7.4999999999999997E-2</v>
      </c>
      <c r="K1012" s="690">
        <v>0.17499999999999999</v>
      </c>
      <c r="L1012" s="690">
        <v>0.17499999999999999</v>
      </c>
      <c r="M1012" s="690">
        <v>0.17499999999999999</v>
      </c>
      <c r="N1012" s="691">
        <v>0.17499999999999999</v>
      </c>
      <c r="O1012" s="650">
        <v>7.4999999999999997E-2</v>
      </c>
      <c r="P1012" s="619">
        <v>7.4999999999999997E-2</v>
      </c>
      <c r="Q1012" s="655">
        <v>0.17499999999999999</v>
      </c>
    </row>
    <row r="1013" spans="1:17" ht="15.75" customHeight="1" x14ac:dyDescent="0.25">
      <c r="A1013">
        <v>3081</v>
      </c>
      <c r="B1013" s="137" t="s">
        <v>374</v>
      </c>
      <c r="C1013" s="692" t="s">
        <v>9</v>
      </c>
      <c r="D1013" s="682" t="s">
        <v>29</v>
      </c>
      <c r="E1013" s="683">
        <v>7</v>
      </c>
      <c r="F1013" s="684" t="s">
        <v>21</v>
      </c>
      <c r="G1013" s="695">
        <v>1E-4</v>
      </c>
      <c r="H1013" s="695">
        <v>5.0000000000000001E-3</v>
      </c>
      <c r="I1013" s="686">
        <v>1.4999999999999999E-2</v>
      </c>
      <c r="J1013" s="686">
        <v>5.0000000000000001E-3</v>
      </c>
      <c r="K1013" s="695">
        <v>3.5000000000000003E-2</v>
      </c>
      <c r="L1013" s="695">
        <v>3.5000000000000003E-2</v>
      </c>
      <c r="M1013" s="686">
        <v>7.4999999999999997E-2</v>
      </c>
      <c r="N1013" s="687">
        <v>7.4999999999999997E-2</v>
      </c>
      <c r="O1013" s="648">
        <v>0.17499999999999999</v>
      </c>
      <c r="P1013" s="626">
        <v>5.0000000000000001E-3</v>
      </c>
      <c r="Q1013" s="655">
        <v>0.17499999999999999</v>
      </c>
    </row>
    <row r="1014" spans="1:17" ht="15.75" customHeight="1" x14ac:dyDescent="0.25">
      <c r="A1014">
        <v>4091</v>
      </c>
      <c r="B1014" s="140" t="s">
        <v>375</v>
      </c>
      <c r="C1014" s="692" t="s">
        <v>11</v>
      </c>
      <c r="D1014" s="682" t="s">
        <v>29</v>
      </c>
      <c r="E1014" s="683">
        <v>7</v>
      </c>
      <c r="F1014" s="684" t="s">
        <v>21</v>
      </c>
      <c r="G1014" s="695">
        <v>5.0000000000000001E-3</v>
      </c>
      <c r="H1014" s="695">
        <v>5.0000000000000001E-3</v>
      </c>
      <c r="I1014" s="686">
        <v>1.4999999999999999E-2</v>
      </c>
      <c r="J1014" s="686">
        <v>1.4999999999999999E-2</v>
      </c>
      <c r="K1014" s="695">
        <v>1.4999999999999999E-2</v>
      </c>
      <c r="L1014" s="695">
        <v>5.0000000000000001E-3</v>
      </c>
      <c r="M1014" s="686">
        <v>5.0000000000000001E-3</v>
      </c>
      <c r="N1014" s="687">
        <v>5.0000000000000001E-3</v>
      </c>
      <c r="O1014" s="648">
        <v>5.0000000000000001E-3</v>
      </c>
      <c r="P1014" s="626">
        <v>1.4999999999999999E-2</v>
      </c>
      <c r="Q1014" s="655">
        <v>5.0000000000000001E-3</v>
      </c>
    </row>
    <row r="1015" spans="1:17" ht="15.75" customHeight="1" x14ac:dyDescent="0.25">
      <c r="A1015">
        <v>5087</v>
      </c>
      <c r="B1015" s="129" t="s">
        <v>376</v>
      </c>
      <c r="C1015" s="692" t="s">
        <v>9</v>
      </c>
      <c r="D1015" s="693" t="s">
        <v>29</v>
      </c>
      <c r="E1015" s="683">
        <v>7</v>
      </c>
      <c r="F1015" s="684" t="s">
        <v>21</v>
      </c>
      <c r="G1015" s="695">
        <v>5.0000000000000001E-3</v>
      </c>
      <c r="H1015" s="695">
        <v>5.0000000000000001E-3</v>
      </c>
      <c r="I1015" s="686">
        <v>5.0000000000000001E-3</v>
      </c>
      <c r="J1015" s="686">
        <v>1.4999999999999999E-2</v>
      </c>
      <c r="K1015" s="695">
        <v>3.5000000000000003E-2</v>
      </c>
      <c r="L1015" s="695">
        <v>3.5000000000000003E-2</v>
      </c>
      <c r="M1015" s="686">
        <v>3.5000000000000003E-2</v>
      </c>
      <c r="N1015" s="687">
        <v>7.4999999999999997E-2</v>
      </c>
      <c r="O1015" s="651">
        <v>1.4999999999999999E-2</v>
      </c>
      <c r="P1015" s="637">
        <v>7.4999999999999997E-2</v>
      </c>
      <c r="Q1015" s="651">
        <v>7.4999999999999997E-2</v>
      </c>
    </row>
    <row r="1016" spans="1:17" ht="15.75" customHeight="1" x14ac:dyDescent="0.25">
      <c r="A1016">
        <v>6094</v>
      </c>
      <c r="B1016" s="131" t="s">
        <v>377</v>
      </c>
      <c r="C1016" s="692" t="s">
        <v>17</v>
      </c>
      <c r="D1016" s="693" t="s">
        <v>29</v>
      </c>
      <c r="E1016" s="683">
        <v>7</v>
      </c>
      <c r="F1016" s="684" t="s">
        <v>21</v>
      </c>
      <c r="G1016" s="695">
        <v>3.5000000000000003E-2</v>
      </c>
      <c r="H1016" s="695">
        <v>0.17499999999999999</v>
      </c>
      <c r="I1016" s="686">
        <v>0.375</v>
      </c>
      <c r="J1016" s="686">
        <v>0.17499999999999999</v>
      </c>
      <c r="K1016" s="695">
        <v>0.375</v>
      </c>
      <c r="L1016" s="695">
        <v>0.375</v>
      </c>
      <c r="M1016" s="686">
        <v>0.625</v>
      </c>
      <c r="N1016" s="687">
        <v>0.375</v>
      </c>
      <c r="O1016" s="652">
        <v>0.17499999999999999</v>
      </c>
      <c r="P1016" s="637">
        <v>0.375</v>
      </c>
      <c r="Q1016" s="652">
        <v>0.375</v>
      </c>
    </row>
    <row r="1017" spans="1:17" ht="15.75" customHeight="1" x14ac:dyDescent="0.25">
      <c r="A1017" s="89">
        <v>7080</v>
      </c>
      <c r="B1017" s="133" t="s">
        <v>378</v>
      </c>
      <c r="C1017" s="692" t="s">
        <v>11</v>
      </c>
      <c r="D1017" s="629" t="s">
        <v>29</v>
      </c>
      <c r="E1017" s="709">
        <v>7</v>
      </c>
      <c r="F1017" s="714" t="s">
        <v>21</v>
      </c>
      <c r="G1017" s="695">
        <v>1.4999999999999999E-2</v>
      </c>
      <c r="H1017" s="695">
        <v>3.5000000000000003E-2</v>
      </c>
      <c r="I1017" s="686">
        <v>1.4999999999999999E-2</v>
      </c>
      <c r="J1017" s="686">
        <v>3.5000000000000003E-2</v>
      </c>
      <c r="K1017" s="695">
        <v>3.5000000000000003E-2</v>
      </c>
      <c r="L1017" s="695">
        <v>7.4999999999999997E-2</v>
      </c>
      <c r="M1017" s="686">
        <v>7.4999999999999997E-2</v>
      </c>
      <c r="N1017" s="687">
        <v>7.4999999999999997E-2</v>
      </c>
      <c r="O1017" s="652">
        <v>3.5000000000000003E-2</v>
      </c>
      <c r="P1017" s="637">
        <v>3.5000000000000003E-2</v>
      </c>
      <c r="Q1017" s="707">
        <v>5.0000000000000001E-3</v>
      </c>
    </row>
    <row r="1018" spans="1:17" ht="15.75" customHeight="1" x14ac:dyDescent="0.25">
      <c r="A1018" s="93">
        <v>8086</v>
      </c>
      <c r="B1018" s="135" t="s">
        <v>379</v>
      </c>
      <c r="C1018" s="692" t="s">
        <v>9</v>
      </c>
      <c r="D1018" s="629" t="s">
        <v>29</v>
      </c>
      <c r="E1018" s="616">
        <v>7</v>
      </c>
      <c r="F1018" s="617" t="s">
        <v>21</v>
      </c>
      <c r="G1018" s="695">
        <v>7.4999999999999997E-2</v>
      </c>
      <c r="H1018" s="695">
        <v>5.0000000000000001E-3</v>
      </c>
      <c r="I1018" s="686">
        <v>7.4999999999999997E-2</v>
      </c>
      <c r="J1018" s="686">
        <v>7.4999999999999997E-2</v>
      </c>
      <c r="K1018" s="695">
        <v>0.17499999999999999</v>
      </c>
      <c r="L1018" s="695">
        <v>7.4999999999999997E-2</v>
      </c>
      <c r="M1018" s="686">
        <v>7.4999999999999997E-2</v>
      </c>
      <c r="N1018" s="687">
        <v>0.17499999999999999</v>
      </c>
      <c r="O1018" s="651">
        <v>7.4999999999999997E-2</v>
      </c>
      <c r="P1018" s="637">
        <v>0.17499999999999999</v>
      </c>
      <c r="Q1018" s="651">
        <v>0.17499999999999999</v>
      </c>
    </row>
    <row r="1019" spans="1:17" ht="15.75" customHeight="1" x14ac:dyDescent="0.25">
      <c r="A1019">
        <v>9097</v>
      </c>
      <c r="B1019" s="138" t="s">
        <v>380</v>
      </c>
      <c r="C1019" s="692" t="s">
        <v>17</v>
      </c>
      <c r="D1019" s="615" t="s">
        <v>29</v>
      </c>
      <c r="E1019" s="616">
        <v>7</v>
      </c>
      <c r="F1019" s="617" t="s">
        <v>21</v>
      </c>
      <c r="G1019" s="695">
        <v>1.4999999999999999E-2</v>
      </c>
      <c r="H1019" s="695">
        <v>1.4999999999999999E-2</v>
      </c>
      <c r="I1019" s="686">
        <v>0.17499999999999999</v>
      </c>
      <c r="J1019" s="686">
        <v>0.17499999999999999</v>
      </c>
      <c r="K1019" s="695">
        <v>0.375</v>
      </c>
      <c r="L1019" s="695">
        <v>0.375</v>
      </c>
      <c r="M1019" s="686">
        <v>0.17499999999999999</v>
      </c>
      <c r="N1019" s="687">
        <v>0.17499999999999999</v>
      </c>
      <c r="O1019" s="650">
        <v>7.4999999999999997E-2</v>
      </c>
      <c r="P1019" s="620">
        <v>0.17499999999999999</v>
      </c>
      <c r="Q1019" s="650">
        <v>0.17499999999999999</v>
      </c>
    </row>
    <row r="1020" spans="1:17" ht="15.75" customHeight="1" x14ac:dyDescent="0.25">
      <c r="A1020">
        <v>10082</v>
      </c>
      <c r="B1020" s="141" t="s">
        <v>304</v>
      </c>
      <c r="C1020" s="568" t="s">
        <v>17</v>
      </c>
      <c r="D1020" s="615" t="s">
        <v>29</v>
      </c>
      <c r="E1020" s="616">
        <v>7</v>
      </c>
      <c r="F1020" s="617" t="s">
        <v>21</v>
      </c>
      <c r="G1020" s="596">
        <v>5.0000000000000001E-3</v>
      </c>
      <c r="H1020" s="596">
        <v>5.0000000000000001E-3</v>
      </c>
      <c r="I1020" s="597">
        <v>3.5000000000000003E-2</v>
      </c>
      <c r="J1020" s="597">
        <v>3.5000000000000003E-2</v>
      </c>
      <c r="K1020" s="596">
        <v>0.17499999999999999</v>
      </c>
      <c r="L1020" s="596">
        <v>7.4999999999999997E-2</v>
      </c>
      <c r="M1020" s="597">
        <v>7.4999999999999997E-2</v>
      </c>
      <c r="N1020" s="598">
        <v>0.17499999999999999</v>
      </c>
      <c r="O1020" s="638">
        <v>7.4999999999999997E-2</v>
      </c>
      <c r="P1020" s="636">
        <v>0.17499999999999999</v>
      </c>
      <c r="Q1020" s="638">
        <v>0.17499999999999999</v>
      </c>
    </row>
    <row r="1021" spans="1:17" ht="15.75" customHeight="1" x14ac:dyDescent="0.25">
      <c r="A1021">
        <v>12054</v>
      </c>
      <c r="B1021" s="142" t="s">
        <v>221</v>
      </c>
      <c r="C1021" s="595" t="s">
        <v>222</v>
      </c>
      <c r="D1021" s="583" t="s">
        <v>29</v>
      </c>
      <c r="E1021" s="558">
        <v>7</v>
      </c>
      <c r="F1021" s="559" t="s">
        <v>21</v>
      </c>
      <c r="G1021" s="595"/>
      <c r="H1021" s="595"/>
      <c r="I1021" s="604"/>
      <c r="J1021" s="575"/>
      <c r="K1021" s="576"/>
      <c r="L1021" s="581"/>
      <c r="M1021" s="570">
        <v>5.0000000000000001E-3</v>
      </c>
      <c r="N1021" s="581"/>
      <c r="O1021" s="605"/>
      <c r="P1021" s="605"/>
      <c r="Q1021" s="605">
        <v>3.5000000000000003E-2</v>
      </c>
    </row>
    <row r="1022" spans="1:17" ht="15.75" customHeight="1" x14ac:dyDescent="0.25">
      <c r="A1022">
        <v>1114</v>
      </c>
      <c r="B1022" s="139" t="s">
        <v>372</v>
      </c>
      <c r="C1022" s="564" t="s">
        <v>11</v>
      </c>
      <c r="D1022" s="583" t="s">
        <v>132</v>
      </c>
      <c r="E1022" s="558">
        <v>0</v>
      </c>
      <c r="F1022" s="559" t="s">
        <v>15</v>
      </c>
      <c r="G1022" s="575"/>
      <c r="H1022" s="575"/>
      <c r="I1022" s="575"/>
      <c r="J1022" s="575"/>
      <c r="K1022" s="571">
        <v>5.0000000000000001E-3</v>
      </c>
      <c r="L1022" s="575"/>
      <c r="M1022" s="575"/>
      <c r="N1022" s="572"/>
      <c r="O1022" s="676"/>
      <c r="P1022" s="622"/>
      <c r="Q1022" s="563"/>
    </row>
    <row r="1023" spans="1:17" ht="15.75" customHeight="1" x14ac:dyDescent="0.25">
      <c r="A1023">
        <v>10083</v>
      </c>
      <c r="B1023" s="141" t="s">
        <v>304</v>
      </c>
      <c r="C1023" s="595" t="s">
        <v>17</v>
      </c>
      <c r="D1023" s="583" t="s">
        <v>132</v>
      </c>
      <c r="E1023" s="558">
        <v>0</v>
      </c>
      <c r="F1023" s="559" t="s">
        <v>15</v>
      </c>
      <c r="G1023" s="581"/>
      <c r="H1023" s="581"/>
      <c r="I1023" s="575"/>
      <c r="J1023" s="575"/>
      <c r="K1023" s="570">
        <v>1E-4</v>
      </c>
      <c r="L1023" s="570">
        <v>1E-4</v>
      </c>
      <c r="M1023" s="575"/>
      <c r="N1023" s="572">
        <v>1E-4</v>
      </c>
      <c r="O1023" s="582">
        <v>1E-4</v>
      </c>
      <c r="P1023" s="579"/>
      <c r="Q1023" s="582"/>
    </row>
    <row r="1024" spans="1:17" ht="15.75" customHeight="1" x14ac:dyDescent="0.25">
      <c r="A1024">
        <v>11073</v>
      </c>
      <c r="B1024" s="143" t="s">
        <v>306</v>
      </c>
      <c r="C1024" s="595" t="s">
        <v>11</v>
      </c>
      <c r="D1024" s="621" t="s">
        <v>132</v>
      </c>
      <c r="E1024" s="558">
        <v>0</v>
      </c>
      <c r="F1024" s="607" t="s">
        <v>15</v>
      </c>
      <c r="G1024" s="581"/>
      <c r="H1024" s="570"/>
      <c r="I1024" s="575"/>
      <c r="J1024" s="575"/>
      <c r="K1024" s="581"/>
      <c r="L1024" s="570"/>
      <c r="M1024" s="575"/>
      <c r="N1024" s="572"/>
      <c r="O1024" s="573"/>
      <c r="P1024" s="573">
        <v>1E-4</v>
      </c>
      <c r="Q1024" s="573"/>
    </row>
    <row r="1025" spans="1:17" ht="15.75" customHeight="1" x14ac:dyDescent="0.2">
      <c r="A1025">
        <v>2100</v>
      </c>
      <c r="B1025" s="136" t="s">
        <v>373</v>
      </c>
      <c r="C1025" s="564" t="s">
        <v>17</v>
      </c>
      <c r="D1025" s="564" t="s">
        <v>158</v>
      </c>
      <c r="E1025" s="565">
        <v>6</v>
      </c>
      <c r="F1025" s="564" t="s">
        <v>23</v>
      </c>
      <c r="G1025" s="563">
        <v>1E-4</v>
      </c>
      <c r="H1025" s="563"/>
      <c r="I1025" s="563"/>
      <c r="J1025" s="563"/>
      <c r="K1025" s="563">
        <v>5.0000000000000001E-3</v>
      </c>
      <c r="L1025" s="563">
        <v>5.0000000000000001E-3</v>
      </c>
      <c r="M1025" s="563">
        <v>1.4999999999999999E-2</v>
      </c>
      <c r="N1025" s="563">
        <v>5.0000000000000001E-3</v>
      </c>
      <c r="O1025" s="563">
        <v>3.5000000000000003E-2</v>
      </c>
      <c r="P1025" s="563">
        <v>7.4999999999999997E-2</v>
      </c>
      <c r="Q1025" s="567">
        <v>3.5000000000000003E-2</v>
      </c>
    </row>
    <row r="1026" spans="1:17" ht="15.75" customHeight="1" x14ac:dyDescent="0.25">
      <c r="A1026">
        <v>3082</v>
      </c>
      <c r="B1026" s="137" t="s">
        <v>374</v>
      </c>
      <c r="C1026" s="595" t="s">
        <v>9</v>
      </c>
      <c r="D1026" s="569" t="s">
        <v>158</v>
      </c>
      <c r="E1026" s="558">
        <v>6</v>
      </c>
      <c r="F1026" s="559" t="s">
        <v>23</v>
      </c>
      <c r="G1026" s="581"/>
      <c r="H1026" s="581"/>
      <c r="I1026" s="571">
        <v>5.0000000000000001E-3</v>
      </c>
      <c r="J1026" s="575"/>
      <c r="K1026" s="581"/>
      <c r="L1026" s="581"/>
      <c r="M1026" s="575"/>
      <c r="N1026" s="572"/>
      <c r="O1026" s="573"/>
      <c r="P1026" s="567"/>
      <c r="Q1026" s="567"/>
    </row>
    <row r="1027" spans="1:17" ht="15.75" customHeight="1" x14ac:dyDescent="0.25">
      <c r="A1027">
        <v>5088</v>
      </c>
      <c r="B1027" s="129" t="s">
        <v>376</v>
      </c>
      <c r="C1027" s="595" t="s">
        <v>9</v>
      </c>
      <c r="D1027" s="569" t="s">
        <v>158</v>
      </c>
      <c r="E1027" s="558">
        <v>6</v>
      </c>
      <c r="F1027" s="559" t="s">
        <v>23</v>
      </c>
      <c r="G1027" s="581"/>
      <c r="H1027" s="581"/>
      <c r="I1027" s="571">
        <v>5.0000000000000001E-3</v>
      </c>
      <c r="J1027" s="571">
        <v>5.0000000000000001E-3</v>
      </c>
      <c r="K1027" s="581"/>
      <c r="L1027" s="581"/>
      <c r="M1027" s="571">
        <v>5.0000000000000001E-3</v>
      </c>
      <c r="N1027" s="572"/>
      <c r="O1027" s="579"/>
      <c r="P1027" s="611"/>
      <c r="Q1027" s="579"/>
    </row>
    <row r="1028" spans="1:17" ht="15.75" customHeight="1" x14ac:dyDescent="0.25">
      <c r="A1028" s="93">
        <v>8087</v>
      </c>
      <c r="B1028" s="135" t="s">
        <v>379</v>
      </c>
      <c r="C1028" s="595" t="s">
        <v>9</v>
      </c>
      <c r="D1028" s="569" t="s">
        <v>158</v>
      </c>
      <c r="E1028" s="558">
        <v>6</v>
      </c>
      <c r="F1028" s="559" t="s">
        <v>23</v>
      </c>
      <c r="G1028" s="581"/>
      <c r="H1028" s="581"/>
      <c r="I1028" s="575"/>
      <c r="J1028" s="575"/>
      <c r="K1028" s="581"/>
      <c r="L1028" s="581"/>
      <c r="M1028" s="571">
        <v>1.4999999999999999E-2</v>
      </c>
      <c r="N1028" s="572">
        <v>5.0000000000000001E-3</v>
      </c>
      <c r="O1028" s="579"/>
      <c r="P1028" s="611"/>
      <c r="Q1028" s="579"/>
    </row>
    <row r="1029" spans="1:17" ht="15.75" customHeight="1" x14ac:dyDescent="0.25">
      <c r="A1029">
        <v>9098</v>
      </c>
      <c r="B1029" s="138" t="s">
        <v>380</v>
      </c>
      <c r="C1029" s="595" t="s">
        <v>17</v>
      </c>
      <c r="D1029" s="583" t="s">
        <v>158</v>
      </c>
      <c r="E1029" s="558">
        <v>6</v>
      </c>
      <c r="F1029" s="559" t="s">
        <v>23</v>
      </c>
      <c r="G1029" s="570">
        <v>5.0000000000000001E-3</v>
      </c>
      <c r="H1029" s="570">
        <v>1.4999999999999999E-2</v>
      </c>
      <c r="I1029" s="571">
        <v>3.5000000000000003E-2</v>
      </c>
      <c r="J1029" s="571">
        <v>3.5000000000000003E-2</v>
      </c>
      <c r="K1029" s="570">
        <v>3.5000000000000003E-2</v>
      </c>
      <c r="L1029" s="570">
        <v>3.5000000000000003E-2</v>
      </c>
      <c r="M1029" s="571">
        <v>3.5000000000000003E-2</v>
      </c>
      <c r="N1029" s="572">
        <v>0.17499999999999999</v>
      </c>
      <c r="O1029" s="563">
        <v>3.5000000000000003E-2</v>
      </c>
      <c r="P1029" s="623">
        <v>7.4999999999999997E-2</v>
      </c>
      <c r="Q1029" s="563">
        <v>3.5000000000000003E-2</v>
      </c>
    </row>
    <row r="1030" spans="1:17" ht="15.75" customHeight="1" x14ac:dyDescent="0.25">
      <c r="A1030">
        <v>10084</v>
      </c>
      <c r="B1030" s="141" t="s">
        <v>304</v>
      </c>
      <c r="C1030" s="595" t="s">
        <v>17</v>
      </c>
      <c r="D1030" s="569" t="s">
        <v>158</v>
      </c>
      <c r="E1030" s="558">
        <v>6</v>
      </c>
      <c r="F1030" s="559" t="s">
        <v>23</v>
      </c>
      <c r="G1030" s="581"/>
      <c r="H1030" s="570">
        <v>5.0000000000000001E-3</v>
      </c>
      <c r="I1030" s="571">
        <v>1E-4</v>
      </c>
      <c r="J1030" s="575"/>
      <c r="K1030" s="581"/>
      <c r="L1030" s="581"/>
      <c r="M1030" s="575"/>
      <c r="N1030" s="572">
        <v>5.0000000000000001E-3</v>
      </c>
      <c r="O1030" s="603"/>
      <c r="P1030" s="579"/>
      <c r="Q1030" s="582"/>
    </row>
    <row r="1031" spans="1:17" ht="15.75" customHeight="1" x14ac:dyDescent="0.25">
      <c r="A1031">
        <v>6095</v>
      </c>
      <c r="B1031" s="131" t="s">
        <v>377</v>
      </c>
      <c r="C1031" s="595" t="s">
        <v>17</v>
      </c>
      <c r="D1031" s="583" t="s">
        <v>188</v>
      </c>
      <c r="E1031" s="558">
        <v>6</v>
      </c>
      <c r="F1031" s="559" t="s">
        <v>82</v>
      </c>
      <c r="G1031" s="581"/>
      <c r="H1031" s="570">
        <v>1E-4</v>
      </c>
      <c r="I1031" s="575"/>
      <c r="J1031" s="575"/>
      <c r="K1031" s="581"/>
      <c r="L1031" s="581"/>
      <c r="M1031" s="575"/>
      <c r="N1031" s="572"/>
      <c r="O1031" s="582"/>
      <c r="P1031" s="611"/>
      <c r="Q1031" s="582"/>
    </row>
    <row r="1032" spans="1:17" ht="15.75" customHeight="1" x14ac:dyDescent="0.25">
      <c r="A1032">
        <v>1116</v>
      </c>
      <c r="B1032" s="139" t="s">
        <v>372</v>
      </c>
      <c r="C1032" s="564" t="s">
        <v>11</v>
      </c>
      <c r="D1032" s="583" t="s">
        <v>133</v>
      </c>
      <c r="E1032" s="558">
        <v>1</v>
      </c>
      <c r="F1032" s="559" t="s">
        <v>36</v>
      </c>
      <c r="G1032" s="571">
        <v>1.4999999999999999E-2</v>
      </c>
      <c r="H1032" s="571">
        <v>1.4999999999999999E-2</v>
      </c>
      <c r="I1032" s="571">
        <v>1.4999999999999999E-2</v>
      </c>
      <c r="J1032" s="571">
        <v>1.4999999999999999E-2</v>
      </c>
      <c r="K1032" s="571">
        <v>1.4999999999999999E-2</v>
      </c>
      <c r="L1032" s="575"/>
      <c r="M1032" s="571">
        <v>5.0000000000000001E-3</v>
      </c>
      <c r="N1032" s="572">
        <v>5.0000000000000001E-3</v>
      </c>
      <c r="O1032" s="674">
        <v>5.0000000000000001E-3</v>
      </c>
      <c r="P1032" s="622">
        <v>5.0000000000000001E-3</v>
      </c>
      <c r="Q1032" s="563">
        <v>3.5000000000000003E-2</v>
      </c>
    </row>
    <row r="1033" spans="1:17" ht="15.75" customHeight="1" x14ac:dyDescent="0.2">
      <c r="A1033">
        <v>2101</v>
      </c>
      <c r="B1033" s="136" t="s">
        <v>373</v>
      </c>
      <c r="C1033" s="564" t="s">
        <v>17</v>
      </c>
      <c r="D1033" s="564" t="s">
        <v>133</v>
      </c>
      <c r="E1033" s="565">
        <v>1</v>
      </c>
      <c r="F1033" s="564" t="s">
        <v>36</v>
      </c>
      <c r="G1033" s="563"/>
      <c r="H1033" s="563"/>
      <c r="I1033" s="563">
        <v>5.0000000000000001E-3</v>
      </c>
      <c r="J1033" s="563">
        <v>5.0000000000000001E-3</v>
      </c>
      <c r="K1033" s="563"/>
      <c r="L1033" s="563"/>
      <c r="M1033" s="563">
        <v>5.0000000000000001E-3</v>
      </c>
      <c r="N1033" s="563">
        <v>5.0000000000000001E-3</v>
      </c>
      <c r="O1033" s="563"/>
      <c r="P1033" s="563">
        <v>5.0000000000000001E-3</v>
      </c>
      <c r="Q1033" s="567">
        <v>3.5000000000000003E-2</v>
      </c>
    </row>
    <row r="1034" spans="1:17" ht="15.75" customHeight="1" x14ac:dyDescent="0.25">
      <c r="A1034">
        <v>3083</v>
      </c>
      <c r="B1034" s="137" t="s">
        <v>374</v>
      </c>
      <c r="C1034" s="595" t="s">
        <v>9</v>
      </c>
      <c r="D1034" s="569" t="s">
        <v>133</v>
      </c>
      <c r="E1034" s="558">
        <v>1</v>
      </c>
      <c r="F1034" s="559" t="s">
        <v>36</v>
      </c>
      <c r="G1034" s="570">
        <v>1E-4</v>
      </c>
      <c r="H1034" s="570">
        <v>5.0000000000000001E-3</v>
      </c>
      <c r="I1034" s="571">
        <v>5.0000000000000001E-3</v>
      </c>
      <c r="J1034" s="571">
        <v>5.0000000000000001E-3</v>
      </c>
      <c r="K1034" s="570">
        <v>5.0000000000000001E-3</v>
      </c>
      <c r="L1034" s="570">
        <v>5.0000000000000001E-3</v>
      </c>
      <c r="M1034" s="571">
        <v>5.0000000000000001E-3</v>
      </c>
      <c r="N1034" s="572">
        <v>5.0000000000000001E-3</v>
      </c>
      <c r="O1034" s="573">
        <v>5.0000000000000001E-3</v>
      </c>
      <c r="P1034" s="567">
        <v>5.0000000000000001E-3</v>
      </c>
      <c r="Q1034" s="567">
        <v>7.4999999999999997E-2</v>
      </c>
    </row>
    <row r="1035" spans="1:17" ht="15.75" customHeight="1" x14ac:dyDescent="0.25">
      <c r="A1035">
        <v>4092</v>
      </c>
      <c r="B1035" s="140" t="s">
        <v>375</v>
      </c>
      <c r="C1035" s="595" t="s">
        <v>11</v>
      </c>
      <c r="D1035" s="569" t="s">
        <v>133</v>
      </c>
      <c r="E1035" s="558">
        <v>1</v>
      </c>
      <c r="F1035" s="559" t="s">
        <v>36</v>
      </c>
      <c r="G1035" s="570">
        <v>5.0000000000000001E-3</v>
      </c>
      <c r="H1035" s="570">
        <v>5.0000000000000001E-3</v>
      </c>
      <c r="I1035" s="571">
        <v>3.5000000000000003E-2</v>
      </c>
      <c r="J1035" s="571">
        <v>1.4999999999999999E-2</v>
      </c>
      <c r="K1035" s="570">
        <v>5.0000000000000001E-3</v>
      </c>
      <c r="L1035" s="570">
        <v>1E-4</v>
      </c>
      <c r="M1035" s="571">
        <v>7.4999999999999997E-2</v>
      </c>
      <c r="N1035" s="572">
        <v>0.17499999999999999</v>
      </c>
      <c r="O1035" s="573">
        <v>7.4999999999999997E-2</v>
      </c>
      <c r="P1035" s="567">
        <v>3.5000000000000003E-2</v>
      </c>
      <c r="Q1035" s="567">
        <v>7.4999999999999997E-2</v>
      </c>
    </row>
    <row r="1036" spans="1:17" ht="15.75" customHeight="1" x14ac:dyDescent="0.25">
      <c r="A1036">
        <v>5089</v>
      </c>
      <c r="B1036" s="129" t="s">
        <v>376</v>
      </c>
      <c r="C1036" s="595" t="s">
        <v>9</v>
      </c>
      <c r="D1036" s="569" t="s">
        <v>133</v>
      </c>
      <c r="E1036" s="558">
        <v>1</v>
      </c>
      <c r="F1036" s="559" t="s">
        <v>36</v>
      </c>
      <c r="G1036" s="596">
        <v>1E-4</v>
      </c>
      <c r="H1036" s="581"/>
      <c r="I1036" s="575"/>
      <c r="J1036" s="571">
        <v>5.0000000000000001E-3</v>
      </c>
      <c r="K1036" s="581"/>
      <c r="L1036" s="581"/>
      <c r="M1036" s="575"/>
      <c r="N1036" s="572"/>
      <c r="O1036" s="579"/>
      <c r="P1036" s="611"/>
      <c r="Q1036" s="579">
        <v>5.0000000000000001E-3</v>
      </c>
    </row>
    <row r="1037" spans="1:17" ht="15.75" customHeight="1" x14ac:dyDescent="0.25">
      <c r="A1037">
        <v>6096</v>
      </c>
      <c r="B1037" s="131" t="s">
        <v>377</v>
      </c>
      <c r="C1037" s="595" t="s">
        <v>17</v>
      </c>
      <c r="D1037" s="583" t="s">
        <v>133</v>
      </c>
      <c r="E1037" s="558">
        <v>1</v>
      </c>
      <c r="F1037" s="559" t="s">
        <v>36</v>
      </c>
      <c r="G1037" s="570">
        <v>1E-4</v>
      </c>
      <c r="H1037" s="570">
        <v>1.4999999999999999E-2</v>
      </c>
      <c r="I1037" s="571">
        <v>5.0000000000000001E-3</v>
      </c>
      <c r="J1037" s="571">
        <v>5.0000000000000001E-3</v>
      </c>
      <c r="K1037" s="581"/>
      <c r="L1037" s="570">
        <v>5.0000000000000001E-3</v>
      </c>
      <c r="M1037" s="571">
        <v>5.0000000000000001E-3</v>
      </c>
      <c r="N1037" s="572">
        <v>5.0000000000000001E-3</v>
      </c>
      <c r="O1037" s="582">
        <v>5.0000000000000001E-3</v>
      </c>
      <c r="P1037" s="611">
        <v>5.0000000000000001E-3</v>
      </c>
      <c r="Q1037" s="582">
        <v>5.0000000000000001E-3</v>
      </c>
    </row>
    <row r="1038" spans="1:17" ht="15.75" customHeight="1" x14ac:dyDescent="0.25">
      <c r="A1038" s="89">
        <v>7081</v>
      </c>
      <c r="B1038" s="133" t="s">
        <v>378</v>
      </c>
      <c r="C1038" s="595" t="s">
        <v>11</v>
      </c>
      <c r="D1038" s="583" t="s">
        <v>133</v>
      </c>
      <c r="E1038" s="584">
        <v>1</v>
      </c>
      <c r="F1038" s="585" t="s">
        <v>36</v>
      </c>
      <c r="G1038" s="570">
        <v>1.4999999999999999E-2</v>
      </c>
      <c r="H1038" s="570">
        <v>5.0000000000000001E-3</v>
      </c>
      <c r="I1038" s="571">
        <v>1E-4</v>
      </c>
      <c r="J1038" s="571">
        <v>5.0000000000000001E-3</v>
      </c>
      <c r="K1038" s="570">
        <v>1.4999999999999999E-2</v>
      </c>
      <c r="L1038" s="570">
        <v>5.0000000000000001E-3</v>
      </c>
      <c r="M1038" s="571">
        <v>5.0000000000000001E-3</v>
      </c>
      <c r="N1038" s="570">
        <v>5.0000000000000001E-3</v>
      </c>
      <c r="O1038" s="582">
        <v>5.0000000000000001E-3</v>
      </c>
      <c r="P1038" s="611">
        <v>5.0000000000000001E-3</v>
      </c>
      <c r="Q1038" s="611">
        <v>5.0000000000000001E-3</v>
      </c>
    </row>
    <row r="1039" spans="1:17" ht="15.75" customHeight="1" x14ac:dyDescent="0.25">
      <c r="A1039" s="93">
        <v>8088</v>
      </c>
      <c r="B1039" s="135" t="s">
        <v>379</v>
      </c>
      <c r="C1039" s="595" t="s">
        <v>9</v>
      </c>
      <c r="D1039" s="569" t="s">
        <v>133</v>
      </c>
      <c r="E1039" s="558">
        <v>1</v>
      </c>
      <c r="F1039" s="559" t="s">
        <v>36</v>
      </c>
      <c r="G1039" s="570">
        <v>1E-4</v>
      </c>
      <c r="H1039" s="596">
        <v>5.0000000000000001E-3</v>
      </c>
      <c r="I1039" s="571">
        <v>5.0000000000000001E-3</v>
      </c>
      <c r="J1039" s="571">
        <v>5.0000000000000001E-3</v>
      </c>
      <c r="K1039" s="570">
        <v>5.0000000000000001E-3</v>
      </c>
      <c r="L1039" s="570">
        <v>5.0000000000000001E-3</v>
      </c>
      <c r="M1039" s="571">
        <v>5.0000000000000001E-3</v>
      </c>
      <c r="N1039" s="572">
        <v>5.0000000000000001E-3</v>
      </c>
      <c r="O1039" s="579">
        <v>5.0000000000000001E-3</v>
      </c>
      <c r="P1039" s="611">
        <v>5.0000000000000001E-3</v>
      </c>
      <c r="Q1039" s="579">
        <v>5.0000000000000001E-3</v>
      </c>
    </row>
    <row r="1040" spans="1:17" ht="15.75" customHeight="1" x14ac:dyDescent="0.25">
      <c r="A1040">
        <v>9099</v>
      </c>
      <c r="B1040" s="138" t="s">
        <v>380</v>
      </c>
      <c r="C1040" s="595" t="s">
        <v>17</v>
      </c>
      <c r="D1040" s="569" t="s">
        <v>133</v>
      </c>
      <c r="E1040" s="558">
        <v>1</v>
      </c>
      <c r="F1040" s="559" t="s">
        <v>36</v>
      </c>
      <c r="G1040" s="570">
        <v>1E-4</v>
      </c>
      <c r="H1040" s="570">
        <v>5.0000000000000001E-3</v>
      </c>
      <c r="I1040" s="575"/>
      <c r="J1040" s="571">
        <v>5.0000000000000001E-3</v>
      </c>
      <c r="K1040" s="570">
        <v>5.0000000000000001E-3</v>
      </c>
      <c r="L1040" s="570">
        <v>1.4999999999999999E-2</v>
      </c>
      <c r="M1040" s="571">
        <v>5.0000000000000001E-3</v>
      </c>
      <c r="N1040" s="572">
        <v>5.0000000000000001E-3</v>
      </c>
      <c r="O1040" s="563">
        <v>5.0000000000000001E-3</v>
      </c>
      <c r="P1040" s="623">
        <v>5.0000000000000001E-3</v>
      </c>
      <c r="Q1040" s="563">
        <v>1.4999999999999999E-2</v>
      </c>
    </row>
    <row r="1041" spans="1:17" ht="15.75" customHeight="1" x14ac:dyDescent="0.25">
      <c r="A1041">
        <v>10085</v>
      </c>
      <c r="B1041" s="141" t="s">
        <v>304</v>
      </c>
      <c r="C1041" s="595" t="s">
        <v>17</v>
      </c>
      <c r="D1041" s="569" t="s">
        <v>133</v>
      </c>
      <c r="E1041" s="558">
        <v>1</v>
      </c>
      <c r="F1041" s="559" t="s">
        <v>36</v>
      </c>
      <c r="G1041" s="581"/>
      <c r="H1041" s="570">
        <v>5.0000000000000001E-3</v>
      </c>
      <c r="I1041" s="571">
        <v>5.0000000000000001E-3</v>
      </c>
      <c r="J1041" s="571">
        <v>5.0000000000000001E-3</v>
      </c>
      <c r="K1041" s="570">
        <v>5.0000000000000001E-3</v>
      </c>
      <c r="L1041" s="570">
        <v>5.0000000000000001E-3</v>
      </c>
      <c r="M1041" s="597">
        <v>5.0000000000000001E-3</v>
      </c>
      <c r="N1041" s="572">
        <v>5.0000000000000001E-3</v>
      </c>
      <c r="O1041" s="582">
        <v>5.0000000000000001E-3</v>
      </c>
      <c r="P1041" s="579">
        <v>5.0000000000000001E-3</v>
      </c>
      <c r="Q1041" s="582">
        <v>1.4999999999999999E-2</v>
      </c>
    </row>
    <row r="1042" spans="1:17" ht="15.75" customHeight="1" x14ac:dyDescent="0.25">
      <c r="A1042">
        <v>11074</v>
      </c>
      <c r="B1042" s="143" t="s">
        <v>306</v>
      </c>
      <c r="C1042" s="595" t="s">
        <v>11</v>
      </c>
      <c r="D1042" s="595" t="s">
        <v>133</v>
      </c>
      <c r="E1042" s="558">
        <v>1</v>
      </c>
      <c r="F1042" s="559" t="s">
        <v>36</v>
      </c>
      <c r="G1042" s="570">
        <v>5.0000000000000001E-3</v>
      </c>
      <c r="H1042" s="570">
        <v>5.0000000000000001E-3</v>
      </c>
      <c r="I1042" s="571">
        <v>5.0000000000000001E-3</v>
      </c>
      <c r="J1042" s="571">
        <v>5.0000000000000001E-3</v>
      </c>
      <c r="K1042" s="570">
        <v>5.0000000000000001E-3</v>
      </c>
      <c r="L1042" s="581"/>
      <c r="M1042" s="571">
        <v>5.0000000000000001E-3</v>
      </c>
      <c r="N1042" s="572">
        <v>5.0000000000000001E-3</v>
      </c>
      <c r="O1042" s="573">
        <v>1.4999999999999999E-2</v>
      </c>
      <c r="P1042" s="573">
        <v>5.0000000000000001E-3</v>
      </c>
      <c r="Q1042" s="573">
        <v>3.5000000000000003E-2</v>
      </c>
    </row>
    <row r="1043" spans="1:17" ht="15.75" customHeight="1" x14ac:dyDescent="0.25">
      <c r="A1043">
        <v>12055</v>
      </c>
      <c r="B1043" s="142" t="s">
        <v>221</v>
      </c>
      <c r="C1043" s="595" t="s">
        <v>222</v>
      </c>
      <c r="D1043" s="583" t="s">
        <v>133</v>
      </c>
      <c r="E1043" s="558">
        <v>1</v>
      </c>
      <c r="F1043" s="559" t="s">
        <v>36</v>
      </c>
      <c r="G1043" s="595"/>
      <c r="H1043" s="595"/>
      <c r="I1043" s="604"/>
      <c r="J1043" s="575"/>
      <c r="K1043" s="576"/>
      <c r="L1043" s="581"/>
      <c r="M1043" s="570">
        <v>1.4999999999999999E-2</v>
      </c>
      <c r="N1043" s="582">
        <v>3.5000000000000003E-2</v>
      </c>
      <c r="O1043" s="612">
        <v>5.0000000000000001E-3</v>
      </c>
      <c r="P1043" s="605">
        <v>3.5000000000000003E-2</v>
      </c>
      <c r="Q1043" s="605">
        <v>1.4999999999999999E-2</v>
      </c>
    </row>
    <row r="1044" spans="1:17" ht="15.75" customHeight="1" x14ac:dyDescent="0.25">
      <c r="A1044">
        <v>1117</v>
      </c>
      <c r="B1044" s="139" t="s">
        <v>372</v>
      </c>
      <c r="C1044" s="564" t="s">
        <v>11</v>
      </c>
      <c r="D1044" s="624" t="s">
        <v>34</v>
      </c>
      <c r="E1044" s="558">
        <v>7</v>
      </c>
      <c r="F1044" s="559" t="s">
        <v>21</v>
      </c>
      <c r="G1044" s="571"/>
      <c r="H1044" s="571"/>
      <c r="I1044" s="571"/>
      <c r="J1044" s="571"/>
      <c r="K1044" s="571"/>
      <c r="L1044" s="575"/>
      <c r="M1044" s="571"/>
      <c r="N1044" s="572"/>
      <c r="O1044" s="676"/>
      <c r="P1044" s="622"/>
      <c r="Q1044" s="563">
        <v>5.0000000000000001E-3</v>
      </c>
    </row>
    <row r="1045" spans="1:17" ht="15.75" customHeight="1" x14ac:dyDescent="0.2">
      <c r="A1045">
        <v>2102</v>
      </c>
      <c r="B1045" s="136" t="s">
        <v>373</v>
      </c>
      <c r="C1045" s="564" t="s">
        <v>17</v>
      </c>
      <c r="D1045" s="564" t="s">
        <v>34</v>
      </c>
      <c r="E1045" s="565">
        <v>7</v>
      </c>
      <c r="F1045" s="564" t="s">
        <v>21</v>
      </c>
      <c r="G1045" s="563">
        <v>5.0000000000000001E-3</v>
      </c>
      <c r="H1045" s="563">
        <v>5.0000000000000001E-3</v>
      </c>
      <c r="I1045" s="563">
        <v>5.0000000000000001E-3</v>
      </c>
      <c r="J1045" s="563">
        <v>1.4999999999999999E-2</v>
      </c>
      <c r="K1045" s="563">
        <v>5.0000000000000001E-3</v>
      </c>
      <c r="L1045" s="563">
        <v>5.0000000000000001E-3</v>
      </c>
      <c r="M1045" s="563">
        <v>3.5000000000000003E-2</v>
      </c>
      <c r="N1045" s="563">
        <v>1.4999999999999999E-2</v>
      </c>
      <c r="O1045" s="563">
        <v>3.5000000000000003E-2</v>
      </c>
      <c r="P1045" s="563">
        <v>3.5000000000000003E-2</v>
      </c>
      <c r="Q1045" s="567">
        <v>1.4999999999999999E-2</v>
      </c>
    </row>
    <row r="1046" spans="1:17" ht="15.75" customHeight="1" x14ac:dyDescent="0.25">
      <c r="A1046">
        <v>3084</v>
      </c>
      <c r="B1046" s="137" t="s">
        <v>374</v>
      </c>
      <c r="C1046" s="595" t="s">
        <v>9</v>
      </c>
      <c r="D1046" s="569" t="s">
        <v>34</v>
      </c>
      <c r="E1046" s="558">
        <v>7</v>
      </c>
      <c r="F1046" s="559" t="s">
        <v>21</v>
      </c>
      <c r="G1046" s="570">
        <v>7.4999999999999997E-2</v>
      </c>
      <c r="H1046" s="570">
        <v>0.17499999999999999</v>
      </c>
      <c r="I1046" s="571">
        <v>7.4999999999999997E-2</v>
      </c>
      <c r="J1046" s="571">
        <v>7.4999999999999997E-2</v>
      </c>
      <c r="K1046" s="570">
        <v>7.4999999999999997E-2</v>
      </c>
      <c r="L1046" s="570">
        <v>7.4999999999999997E-2</v>
      </c>
      <c r="M1046" s="571">
        <v>0.17499999999999999</v>
      </c>
      <c r="N1046" s="572">
        <v>0.17499999999999999</v>
      </c>
      <c r="O1046" s="573">
        <v>0.17499999999999999</v>
      </c>
      <c r="P1046" s="567">
        <v>5.0000000000000001E-3</v>
      </c>
      <c r="Q1046" s="567">
        <v>3.5000000000000003E-2</v>
      </c>
    </row>
    <row r="1047" spans="1:17" ht="15.75" customHeight="1" x14ac:dyDescent="0.25">
      <c r="A1047">
        <v>4093</v>
      </c>
      <c r="B1047" s="140" t="s">
        <v>375</v>
      </c>
      <c r="C1047" s="595" t="s">
        <v>11</v>
      </c>
      <c r="D1047" s="569" t="s">
        <v>34</v>
      </c>
      <c r="E1047" s="558">
        <v>7</v>
      </c>
      <c r="F1047" s="559" t="s">
        <v>21</v>
      </c>
      <c r="G1047" s="581"/>
      <c r="H1047" s="581"/>
      <c r="I1047" s="575"/>
      <c r="J1047" s="575"/>
      <c r="K1047" s="570">
        <v>5.0000000000000001E-3</v>
      </c>
      <c r="L1047" s="581"/>
      <c r="M1047" s="575"/>
      <c r="N1047" s="572"/>
      <c r="O1047" s="573"/>
      <c r="P1047" s="567"/>
      <c r="Q1047" s="567"/>
    </row>
    <row r="1048" spans="1:17" ht="15.75" customHeight="1" x14ac:dyDescent="0.25">
      <c r="A1048">
        <v>5090</v>
      </c>
      <c r="B1048" s="129" t="s">
        <v>376</v>
      </c>
      <c r="C1048" s="595" t="s">
        <v>9</v>
      </c>
      <c r="D1048" s="569" t="s">
        <v>34</v>
      </c>
      <c r="E1048" s="558">
        <v>7</v>
      </c>
      <c r="F1048" s="559" t="s">
        <v>21</v>
      </c>
      <c r="G1048" s="570">
        <v>0.17499999999999999</v>
      </c>
      <c r="H1048" s="570">
        <v>0.17499999999999999</v>
      </c>
      <c r="I1048" s="571">
        <v>0.17499999999999999</v>
      </c>
      <c r="J1048" s="571">
        <v>0.375</v>
      </c>
      <c r="K1048" s="570">
        <v>7.4999999999999997E-2</v>
      </c>
      <c r="L1048" s="570">
        <v>7.4999999999999997E-2</v>
      </c>
      <c r="M1048" s="571">
        <v>0.17499999999999999</v>
      </c>
      <c r="N1048" s="572">
        <v>0.17499999999999999</v>
      </c>
      <c r="O1048" s="579">
        <v>0.17499999999999999</v>
      </c>
      <c r="P1048" s="611">
        <v>0.17499999999999999</v>
      </c>
      <c r="Q1048" s="579">
        <v>0.17499999999999999</v>
      </c>
    </row>
    <row r="1049" spans="1:17" ht="15.75" customHeight="1" x14ac:dyDescent="0.25">
      <c r="A1049">
        <v>6097</v>
      </c>
      <c r="B1049" s="131" t="s">
        <v>377</v>
      </c>
      <c r="C1049" s="595" t="s">
        <v>17</v>
      </c>
      <c r="D1049" s="569" t="s">
        <v>34</v>
      </c>
      <c r="E1049" s="558">
        <v>7</v>
      </c>
      <c r="F1049" s="559" t="s">
        <v>21</v>
      </c>
      <c r="G1049" s="581"/>
      <c r="H1049" s="581"/>
      <c r="I1049" s="575"/>
      <c r="J1049" s="575"/>
      <c r="K1049" s="570">
        <v>5.0000000000000001E-3</v>
      </c>
      <c r="L1049" s="581"/>
      <c r="M1049" s="575"/>
      <c r="N1049" s="572"/>
      <c r="O1049" s="582">
        <v>5.0000000000000001E-3</v>
      </c>
      <c r="P1049" s="611">
        <v>5.0000000000000001E-3</v>
      </c>
      <c r="Q1049" s="582">
        <v>5.0000000000000001E-3</v>
      </c>
    </row>
    <row r="1050" spans="1:17" ht="15.75" customHeight="1" x14ac:dyDescent="0.25">
      <c r="A1050" s="93">
        <v>8089</v>
      </c>
      <c r="B1050" s="135" t="s">
        <v>379</v>
      </c>
      <c r="C1050" s="595" t="s">
        <v>9</v>
      </c>
      <c r="D1050" s="569" t="s">
        <v>34</v>
      </c>
      <c r="E1050" s="558">
        <v>7</v>
      </c>
      <c r="F1050" s="559" t="s">
        <v>21</v>
      </c>
      <c r="G1050" s="570">
        <v>0.17499999999999999</v>
      </c>
      <c r="H1050" s="570">
        <v>7.4999999999999997E-2</v>
      </c>
      <c r="I1050" s="571">
        <v>3.5000000000000003E-2</v>
      </c>
      <c r="J1050" s="571">
        <v>7.4999999999999997E-2</v>
      </c>
      <c r="K1050" s="570">
        <v>0.17499999999999999</v>
      </c>
      <c r="L1050" s="570">
        <v>0.17499999999999999</v>
      </c>
      <c r="M1050" s="571">
        <v>0.17499999999999999</v>
      </c>
      <c r="N1050" s="572">
        <v>0.17499999999999999</v>
      </c>
      <c r="O1050" s="579">
        <v>7.4999999999999997E-2</v>
      </c>
      <c r="P1050" s="611">
        <v>7.4999999999999997E-2</v>
      </c>
      <c r="Q1050" s="579">
        <v>3.5000000000000003E-2</v>
      </c>
    </row>
    <row r="1051" spans="1:17" ht="15.75" customHeight="1" x14ac:dyDescent="0.25">
      <c r="A1051">
        <v>9100</v>
      </c>
      <c r="B1051" s="138" t="s">
        <v>380</v>
      </c>
      <c r="C1051" s="595" t="s">
        <v>17</v>
      </c>
      <c r="D1051" s="569" t="s">
        <v>34</v>
      </c>
      <c r="E1051" s="558">
        <v>7</v>
      </c>
      <c r="F1051" s="559" t="s">
        <v>21</v>
      </c>
      <c r="G1051" s="570">
        <v>7.4999999999999997E-2</v>
      </c>
      <c r="H1051" s="570">
        <v>7.4999999999999997E-2</v>
      </c>
      <c r="I1051" s="571">
        <v>3.5000000000000003E-2</v>
      </c>
      <c r="J1051" s="571">
        <v>7.4999999999999997E-2</v>
      </c>
      <c r="K1051" s="570">
        <v>3.5000000000000003E-2</v>
      </c>
      <c r="L1051" s="570">
        <v>1.4999999999999999E-2</v>
      </c>
      <c r="M1051" s="571">
        <v>1.4999999999999999E-2</v>
      </c>
      <c r="N1051" s="572">
        <v>3.5000000000000003E-2</v>
      </c>
      <c r="O1051" s="563">
        <v>7.4999999999999997E-2</v>
      </c>
      <c r="P1051" s="623">
        <v>7.4999999999999997E-2</v>
      </c>
      <c r="Q1051" s="563">
        <v>7.4999999999999997E-2</v>
      </c>
    </row>
    <row r="1052" spans="1:17" ht="15.75" customHeight="1" x14ac:dyDescent="0.25">
      <c r="A1052">
        <v>10086</v>
      </c>
      <c r="B1052" s="141" t="s">
        <v>304</v>
      </c>
      <c r="C1052" s="595" t="s">
        <v>17</v>
      </c>
      <c r="D1052" s="569" t="s">
        <v>34</v>
      </c>
      <c r="E1052" s="558">
        <v>7</v>
      </c>
      <c r="F1052" s="559" t="s">
        <v>21</v>
      </c>
      <c r="G1052" s="570">
        <v>1.4999999999999999E-2</v>
      </c>
      <c r="H1052" s="570">
        <v>3.5000000000000003E-2</v>
      </c>
      <c r="I1052" s="571">
        <v>3.5000000000000003E-2</v>
      </c>
      <c r="J1052" s="571">
        <v>3.5000000000000003E-2</v>
      </c>
      <c r="K1052" s="570">
        <v>3.5000000000000003E-2</v>
      </c>
      <c r="L1052" s="570">
        <v>7.4999999999999997E-2</v>
      </c>
      <c r="M1052" s="571">
        <v>7.4999999999999997E-2</v>
      </c>
      <c r="N1052" s="572">
        <v>7.4999999999999997E-2</v>
      </c>
      <c r="O1052" s="582">
        <v>0.17499999999999999</v>
      </c>
      <c r="P1052" s="579">
        <v>5.0000000000000001E-3</v>
      </c>
      <c r="Q1052" s="582">
        <v>7.4999999999999997E-2</v>
      </c>
    </row>
    <row r="1053" spans="1:17" ht="15.75" customHeight="1" x14ac:dyDescent="0.25">
      <c r="A1053">
        <v>5091</v>
      </c>
      <c r="B1053" s="129" t="s">
        <v>376</v>
      </c>
      <c r="C1053" s="595" t="s">
        <v>9</v>
      </c>
      <c r="D1053" s="569" t="s">
        <v>183</v>
      </c>
      <c r="E1053" s="558">
        <v>6</v>
      </c>
      <c r="F1053" s="559" t="s">
        <v>21</v>
      </c>
      <c r="G1053" s="570">
        <v>1E-4</v>
      </c>
      <c r="H1053" s="581"/>
      <c r="I1053" s="575"/>
      <c r="J1053" s="575"/>
      <c r="K1053" s="581"/>
      <c r="L1053" s="581"/>
      <c r="M1053" s="575"/>
      <c r="N1053" s="572"/>
      <c r="O1053" s="579"/>
      <c r="P1053" s="611"/>
      <c r="Q1053" s="579"/>
    </row>
    <row r="1054" spans="1:17" ht="15.75" customHeight="1" x14ac:dyDescent="0.25">
      <c r="A1054">
        <v>3085</v>
      </c>
      <c r="B1054" s="137" t="s">
        <v>374</v>
      </c>
      <c r="C1054" s="595" t="s">
        <v>9</v>
      </c>
      <c r="D1054" s="583" t="s">
        <v>169</v>
      </c>
      <c r="E1054" s="558">
        <v>1</v>
      </c>
      <c r="F1054" s="559" t="s">
        <v>21</v>
      </c>
      <c r="G1054" s="570">
        <v>1E-4</v>
      </c>
      <c r="H1054" s="570">
        <v>5.0000000000000001E-3</v>
      </c>
      <c r="I1054" s="571">
        <v>5.0000000000000001E-3</v>
      </c>
      <c r="J1054" s="571">
        <v>5.0000000000000001E-3</v>
      </c>
      <c r="K1054" s="570">
        <v>1.4999999999999999E-2</v>
      </c>
      <c r="L1054" s="570">
        <v>5.0000000000000001E-3</v>
      </c>
      <c r="M1054" s="571">
        <v>5.0000000000000001E-3</v>
      </c>
      <c r="N1054" s="572"/>
      <c r="O1054" s="573"/>
      <c r="P1054" s="564"/>
      <c r="Q1054" s="564"/>
    </row>
    <row r="1055" spans="1:17" ht="15.75" customHeight="1" x14ac:dyDescent="0.25">
      <c r="A1055">
        <v>6098</v>
      </c>
      <c r="B1055" s="131" t="s">
        <v>377</v>
      </c>
      <c r="C1055" s="595" t="s">
        <v>17</v>
      </c>
      <c r="D1055" s="603" t="s">
        <v>169</v>
      </c>
      <c r="E1055" s="610">
        <v>1</v>
      </c>
      <c r="F1055" s="603" t="s">
        <v>21</v>
      </c>
      <c r="G1055" s="581"/>
      <c r="H1055" s="581"/>
      <c r="I1055" s="575"/>
      <c r="J1055" s="575"/>
      <c r="K1055" s="581"/>
      <c r="L1055" s="581"/>
      <c r="M1055" s="575"/>
      <c r="N1055" s="572">
        <v>5.0000000000000001E-3</v>
      </c>
      <c r="O1055" s="582"/>
      <c r="P1055" s="611"/>
      <c r="Q1055" s="582"/>
    </row>
    <row r="1056" spans="1:17" ht="15.75" customHeight="1" x14ac:dyDescent="0.25">
      <c r="A1056" s="89">
        <v>7082</v>
      </c>
      <c r="B1056" s="133" t="s">
        <v>378</v>
      </c>
      <c r="C1056" s="595" t="s">
        <v>11</v>
      </c>
      <c r="D1056" s="585" t="s">
        <v>169</v>
      </c>
      <c r="E1056" s="584">
        <v>1</v>
      </c>
      <c r="F1056" s="585" t="s">
        <v>21</v>
      </c>
      <c r="G1056" s="570"/>
      <c r="H1056" s="570"/>
      <c r="I1056" s="571"/>
      <c r="J1056" s="571"/>
      <c r="K1056" s="570"/>
      <c r="L1056" s="570"/>
      <c r="M1056" s="571"/>
      <c r="N1056" s="572"/>
      <c r="O1056" s="582">
        <v>5.0000000000000001E-3</v>
      </c>
      <c r="P1056" s="611"/>
      <c r="Q1056" s="611">
        <v>5.0000000000000001E-3</v>
      </c>
    </row>
    <row r="1057" spans="1:17" ht="15.75" customHeight="1" x14ac:dyDescent="0.25">
      <c r="A1057" s="93">
        <v>8090</v>
      </c>
      <c r="B1057" s="135" t="s">
        <v>379</v>
      </c>
      <c r="C1057" s="595" t="s">
        <v>9</v>
      </c>
      <c r="D1057" s="569" t="s">
        <v>169</v>
      </c>
      <c r="E1057" s="558">
        <v>1</v>
      </c>
      <c r="F1057" s="559" t="s">
        <v>21</v>
      </c>
      <c r="G1057" s="570">
        <v>1E-4</v>
      </c>
      <c r="H1057" s="570">
        <v>1E-4</v>
      </c>
      <c r="I1057" s="575"/>
      <c r="J1057" s="575"/>
      <c r="K1057" s="581"/>
      <c r="L1057" s="581"/>
      <c r="M1057" s="575"/>
      <c r="N1057" s="572"/>
      <c r="O1057" s="603"/>
      <c r="P1057" s="611"/>
      <c r="Q1057" s="579"/>
    </row>
    <row r="1058" spans="1:17" ht="15.75" customHeight="1" x14ac:dyDescent="0.25">
      <c r="A1058">
        <v>9101</v>
      </c>
      <c r="B1058" s="138" t="s">
        <v>380</v>
      </c>
      <c r="C1058" s="595" t="s">
        <v>17</v>
      </c>
      <c r="D1058" s="621" t="s">
        <v>169</v>
      </c>
      <c r="E1058" s="558">
        <v>1</v>
      </c>
      <c r="F1058" s="559" t="s">
        <v>21</v>
      </c>
      <c r="G1058" s="581"/>
      <c r="H1058" s="581"/>
      <c r="I1058" s="575"/>
      <c r="J1058" s="575"/>
      <c r="K1058" s="581"/>
      <c r="L1058" s="581"/>
      <c r="M1058" s="571">
        <v>5.0000000000000001E-3</v>
      </c>
      <c r="N1058" s="572"/>
      <c r="O1058" s="563">
        <v>5.0000000000000001E-3</v>
      </c>
      <c r="P1058" s="623">
        <v>5.0000000000000001E-3</v>
      </c>
      <c r="Q1058" s="563">
        <v>1.4999999999999999E-2</v>
      </c>
    </row>
    <row r="1059" spans="1:17" ht="15.75" customHeight="1" x14ac:dyDescent="0.25">
      <c r="A1059">
        <v>10087</v>
      </c>
      <c r="B1059" s="141" t="s">
        <v>304</v>
      </c>
      <c r="C1059" s="595" t="s">
        <v>17</v>
      </c>
      <c r="D1059" s="559" t="s">
        <v>169</v>
      </c>
      <c r="E1059" s="558">
        <v>1</v>
      </c>
      <c r="F1059" s="559" t="s">
        <v>21</v>
      </c>
      <c r="G1059" s="581"/>
      <c r="H1059" s="581"/>
      <c r="I1059" s="575"/>
      <c r="J1059" s="575"/>
      <c r="K1059" s="581"/>
      <c r="L1059" s="581"/>
      <c r="M1059" s="571">
        <v>5.0000000000000001E-3</v>
      </c>
      <c r="N1059" s="572">
        <v>5.0000000000000001E-3</v>
      </c>
      <c r="O1059" s="582">
        <v>5.0000000000000001E-3</v>
      </c>
      <c r="P1059" s="579">
        <v>5.0000000000000001E-3</v>
      </c>
      <c r="Q1059" s="582">
        <v>5.0000000000000001E-3</v>
      </c>
    </row>
    <row r="1060" spans="1:17" ht="15.75" customHeight="1" x14ac:dyDescent="0.25">
      <c r="A1060">
        <v>1118</v>
      </c>
      <c r="B1060" s="139" t="s">
        <v>372</v>
      </c>
      <c r="C1060" s="564" t="s">
        <v>11</v>
      </c>
      <c r="D1060" s="569" t="s">
        <v>87</v>
      </c>
      <c r="E1060" s="558">
        <v>2</v>
      </c>
      <c r="F1060" s="559" t="s">
        <v>39</v>
      </c>
      <c r="G1060" s="571">
        <v>3.5000000000000003E-2</v>
      </c>
      <c r="H1060" s="571">
        <v>5.0000000000000001E-3</v>
      </c>
      <c r="I1060" s="571">
        <v>3.5000000000000003E-2</v>
      </c>
      <c r="J1060" s="571">
        <v>3.5000000000000003E-2</v>
      </c>
      <c r="K1060" s="571">
        <v>7.4999999999999997E-2</v>
      </c>
      <c r="L1060" s="575"/>
      <c r="M1060" s="571">
        <v>3.5000000000000003E-2</v>
      </c>
      <c r="N1060" s="572">
        <v>3.5000000000000003E-2</v>
      </c>
      <c r="O1060" s="674">
        <v>1.4999999999999999E-2</v>
      </c>
      <c r="P1060" s="622">
        <v>5.0000000000000001E-3</v>
      </c>
      <c r="Q1060" s="563">
        <v>5.0000000000000001E-3</v>
      </c>
    </row>
    <row r="1061" spans="1:17" ht="15.75" customHeight="1" x14ac:dyDescent="0.2">
      <c r="A1061">
        <v>2103</v>
      </c>
      <c r="B1061" s="136" t="s">
        <v>373</v>
      </c>
      <c r="C1061" s="564" t="s">
        <v>17</v>
      </c>
      <c r="D1061" s="564" t="s">
        <v>87</v>
      </c>
      <c r="E1061" s="565">
        <v>2</v>
      </c>
      <c r="F1061" s="564" t="s">
        <v>39</v>
      </c>
      <c r="G1061" s="563">
        <v>1E-4</v>
      </c>
      <c r="H1061" s="563">
        <v>5.0000000000000001E-3</v>
      </c>
      <c r="I1061" s="563"/>
      <c r="J1061" s="563">
        <v>5.0000000000000001E-3</v>
      </c>
      <c r="K1061" s="563">
        <v>5.0000000000000001E-3</v>
      </c>
      <c r="L1061" s="563">
        <v>1.4999999999999999E-2</v>
      </c>
      <c r="M1061" s="563">
        <v>5.0000000000000001E-3</v>
      </c>
      <c r="N1061" s="563">
        <v>5.0000000000000001E-3</v>
      </c>
      <c r="O1061" s="563"/>
      <c r="P1061" s="563"/>
      <c r="Q1061" s="567">
        <v>5.0000000000000001E-3</v>
      </c>
    </row>
    <row r="1062" spans="1:17" ht="15.75" customHeight="1" x14ac:dyDescent="0.25">
      <c r="A1062">
        <v>3086</v>
      </c>
      <c r="B1062" s="137" t="s">
        <v>374</v>
      </c>
      <c r="C1062" s="595" t="s">
        <v>9</v>
      </c>
      <c r="D1062" s="624" t="s">
        <v>87</v>
      </c>
      <c r="E1062" s="558">
        <v>2</v>
      </c>
      <c r="F1062" s="607" t="s">
        <v>39</v>
      </c>
      <c r="G1062" s="570"/>
      <c r="H1062" s="570"/>
      <c r="I1062" s="571"/>
      <c r="J1062" s="571"/>
      <c r="K1062" s="570"/>
      <c r="L1062" s="570"/>
      <c r="M1062" s="571"/>
      <c r="N1062" s="572"/>
      <c r="O1062" s="573"/>
      <c r="P1062" s="567">
        <v>7.4999999999999997E-2</v>
      </c>
      <c r="Q1062" s="567">
        <v>5.0000000000000001E-3</v>
      </c>
    </row>
    <row r="1063" spans="1:17" ht="15.75" customHeight="1" x14ac:dyDescent="0.25">
      <c r="A1063">
        <v>4094</v>
      </c>
      <c r="B1063" s="140" t="s">
        <v>375</v>
      </c>
      <c r="C1063" s="595" t="s">
        <v>11</v>
      </c>
      <c r="D1063" s="569" t="s">
        <v>87</v>
      </c>
      <c r="E1063" s="558">
        <v>2</v>
      </c>
      <c r="F1063" s="559" t="s">
        <v>39</v>
      </c>
      <c r="G1063" s="570">
        <v>5.0000000000000001E-3</v>
      </c>
      <c r="H1063" s="581"/>
      <c r="I1063" s="575"/>
      <c r="J1063" s="571">
        <v>5.0000000000000001E-3</v>
      </c>
      <c r="K1063" s="570">
        <v>5.0000000000000001E-3</v>
      </c>
      <c r="L1063" s="570">
        <v>1.4999999999999999E-2</v>
      </c>
      <c r="M1063" s="571">
        <v>1.4999999999999999E-2</v>
      </c>
      <c r="N1063" s="572">
        <v>5.0000000000000001E-3</v>
      </c>
      <c r="O1063" s="573">
        <v>3.5000000000000003E-2</v>
      </c>
      <c r="P1063" s="567">
        <v>5.0000000000000001E-3</v>
      </c>
      <c r="Q1063" s="567">
        <v>3.5000000000000003E-2</v>
      </c>
    </row>
    <row r="1064" spans="1:17" ht="15.75" customHeight="1" x14ac:dyDescent="0.25">
      <c r="A1064">
        <v>5092</v>
      </c>
      <c r="B1064" s="129" t="s">
        <v>376</v>
      </c>
      <c r="C1064" s="595" t="s">
        <v>9</v>
      </c>
      <c r="D1064" s="569" t="s">
        <v>87</v>
      </c>
      <c r="E1064" s="558">
        <v>2</v>
      </c>
      <c r="F1064" s="559" t="s">
        <v>39</v>
      </c>
      <c r="G1064" s="570">
        <v>1E-4</v>
      </c>
      <c r="H1064" s="570">
        <v>5.0000000000000001E-3</v>
      </c>
      <c r="I1064" s="571">
        <v>5.0000000000000001E-3</v>
      </c>
      <c r="J1064" s="571">
        <v>5.0000000000000001E-3</v>
      </c>
      <c r="K1064" s="570">
        <v>5.0000000000000001E-3</v>
      </c>
      <c r="L1064" s="570">
        <v>5.0000000000000001E-3</v>
      </c>
      <c r="M1064" s="571">
        <v>5.0000000000000001E-3</v>
      </c>
      <c r="N1064" s="572">
        <v>1.4999999999999999E-2</v>
      </c>
      <c r="O1064" s="579"/>
      <c r="P1064" s="611"/>
      <c r="Q1064" s="579"/>
    </row>
    <row r="1065" spans="1:17" ht="15.75" customHeight="1" x14ac:dyDescent="0.25">
      <c r="A1065">
        <v>6099</v>
      </c>
      <c r="B1065" s="131" t="s">
        <v>377</v>
      </c>
      <c r="C1065" s="595" t="s">
        <v>17</v>
      </c>
      <c r="D1065" s="569" t="s">
        <v>87</v>
      </c>
      <c r="E1065" s="558">
        <v>2</v>
      </c>
      <c r="F1065" s="559" t="s">
        <v>39</v>
      </c>
      <c r="G1065" s="570">
        <v>7.4999999999999997E-2</v>
      </c>
      <c r="H1065" s="570">
        <v>3.5000000000000003E-2</v>
      </c>
      <c r="I1065" s="571">
        <v>1.4999999999999999E-2</v>
      </c>
      <c r="J1065" s="571">
        <v>1.4999999999999999E-2</v>
      </c>
      <c r="K1065" s="570">
        <v>1.4999999999999999E-2</v>
      </c>
      <c r="L1065" s="570">
        <v>5.0000000000000001E-3</v>
      </c>
      <c r="M1065" s="571">
        <v>7.4999999999999997E-2</v>
      </c>
      <c r="N1065" s="572">
        <v>7.4999999999999997E-2</v>
      </c>
      <c r="O1065" s="582">
        <v>3.5000000000000003E-2</v>
      </c>
      <c r="P1065" s="611">
        <v>3.5000000000000003E-2</v>
      </c>
      <c r="Q1065" s="582">
        <v>1.4999999999999999E-2</v>
      </c>
    </row>
    <row r="1066" spans="1:17" ht="15.75" customHeight="1" x14ac:dyDescent="0.25">
      <c r="A1066" s="93">
        <v>8091</v>
      </c>
      <c r="B1066" s="135" t="s">
        <v>379</v>
      </c>
      <c r="C1066" s="595" t="s">
        <v>9</v>
      </c>
      <c r="D1066" s="588" t="s">
        <v>87</v>
      </c>
      <c r="E1066" s="558">
        <v>2</v>
      </c>
      <c r="F1066" s="607" t="s">
        <v>39</v>
      </c>
      <c r="G1066" s="570">
        <v>1E-4</v>
      </c>
      <c r="H1066" s="570">
        <v>1E-4</v>
      </c>
      <c r="I1066" s="575"/>
      <c r="J1066" s="575"/>
      <c r="K1066" s="581"/>
      <c r="L1066" s="570">
        <v>1E-4</v>
      </c>
      <c r="M1066" s="571">
        <v>7.4999999999999997E-2</v>
      </c>
      <c r="N1066" s="572">
        <v>5.0000000000000001E-3</v>
      </c>
      <c r="O1066" s="579">
        <v>5.0000000000000001E-3</v>
      </c>
      <c r="P1066" s="611"/>
      <c r="Q1066" s="579">
        <v>5.0000000000000001E-3</v>
      </c>
    </row>
    <row r="1067" spans="1:17" ht="15.75" customHeight="1" x14ac:dyDescent="0.25">
      <c r="A1067">
        <v>9102</v>
      </c>
      <c r="B1067" s="138" t="s">
        <v>380</v>
      </c>
      <c r="C1067" s="595" t="s">
        <v>17</v>
      </c>
      <c r="D1067" s="583" t="s">
        <v>87</v>
      </c>
      <c r="E1067" s="558">
        <v>2</v>
      </c>
      <c r="F1067" s="559" t="s">
        <v>39</v>
      </c>
      <c r="G1067" s="570">
        <v>7.4999999999999997E-2</v>
      </c>
      <c r="H1067" s="570">
        <v>7.4999999999999997E-2</v>
      </c>
      <c r="I1067" s="571">
        <v>7.4999999999999997E-2</v>
      </c>
      <c r="J1067" s="571">
        <v>0.17499999999999999</v>
      </c>
      <c r="K1067" s="570">
        <v>7.4999999999999997E-2</v>
      </c>
      <c r="L1067" s="570">
        <v>7.4999999999999997E-2</v>
      </c>
      <c r="M1067" s="571">
        <v>7.4999999999999997E-2</v>
      </c>
      <c r="N1067" s="572">
        <v>7.4999999999999997E-2</v>
      </c>
      <c r="O1067" s="563">
        <v>7.4999999999999997E-2</v>
      </c>
      <c r="P1067" s="623">
        <v>3.5000000000000003E-2</v>
      </c>
      <c r="Q1067" s="563">
        <v>7.4999999999999997E-2</v>
      </c>
    </row>
    <row r="1068" spans="1:17" ht="15.75" customHeight="1" x14ac:dyDescent="0.25">
      <c r="A1068">
        <v>10088</v>
      </c>
      <c r="B1068" s="141" t="s">
        <v>304</v>
      </c>
      <c r="C1068" s="595" t="s">
        <v>17</v>
      </c>
      <c r="D1068" s="583" t="s">
        <v>87</v>
      </c>
      <c r="E1068" s="558">
        <v>2</v>
      </c>
      <c r="F1068" s="559" t="s">
        <v>39</v>
      </c>
      <c r="G1068" s="570">
        <v>3.5000000000000003E-2</v>
      </c>
      <c r="H1068" s="570">
        <v>7.4999999999999997E-2</v>
      </c>
      <c r="I1068" s="571">
        <v>1.4999999999999999E-2</v>
      </c>
      <c r="J1068" s="571">
        <v>5.0000000000000001E-3</v>
      </c>
      <c r="K1068" s="581"/>
      <c r="L1068" s="570">
        <v>5.0000000000000001E-3</v>
      </c>
      <c r="M1068" s="575"/>
      <c r="N1068" s="572">
        <v>5.0000000000000001E-3</v>
      </c>
      <c r="O1068" s="582">
        <v>5.0000000000000001E-3</v>
      </c>
      <c r="P1068" s="579">
        <v>5.0000000000000001E-3</v>
      </c>
      <c r="Q1068" s="582">
        <v>5.0000000000000001E-3</v>
      </c>
    </row>
    <row r="1069" spans="1:17" ht="15.75" customHeight="1" x14ac:dyDescent="0.25">
      <c r="A1069">
        <v>11075</v>
      </c>
      <c r="B1069" s="143" t="s">
        <v>306</v>
      </c>
      <c r="C1069" s="595" t="s">
        <v>11</v>
      </c>
      <c r="D1069" s="595" t="s">
        <v>87</v>
      </c>
      <c r="E1069" s="558">
        <v>2</v>
      </c>
      <c r="F1069" s="559" t="s">
        <v>39</v>
      </c>
      <c r="G1069" s="570">
        <v>7.4999999999999997E-2</v>
      </c>
      <c r="H1069" s="570">
        <v>7.4999999999999997E-2</v>
      </c>
      <c r="I1069" s="571">
        <v>0.17499999999999999</v>
      </c>
      <c r="J1069" s="571">
        <v>0.375</v>
      </c>
      <c r="K1069" s="570">
        <v>0.375</v>
      </c>
      <c r="L1069" s="570">
        <v>3.5000000000000003E-2</v>
      </c>
      <c r="M1069" s="571">
        <v>7.4999999999999997E-2</v>
      </c>
      <c r="N1069" s="572">
        <v>0.17499999999999999</v>
      </c>
      <c r="O1069" s="573">
        <v>7.4999999999999997E-2</v>
      </c>
      <c r="P1069" s="573">
        <v>7.4999999999999997E-2</v>
      </c>
      <c r="Q1069" s="573">
        <v>3.5000000000000003E-2</v>
      </c>
    </row>
    <row r="1070" spans="1:17" ht="15.75" customHeight="1" x14ac:dyDescent="0.25">
      <c r="A1070">
        <v>12056</v>
      </c>
      <c r="B1070" s="142" t="s">
        <v>221</v>
      </c>
      <c r="C1070" s="595" t="s">
        <v>222</v>
      </c>
      <c r="D1070" s="583" t="s">
        <v>87</v>
      </c>
      <c r="E1070" s="558">
        <v>2</v>
      </c>
      <c r="F1070" s="559" t="s">
        <v>39</v>
      </c>
      <c r="G1070" s="581"/>
      <c r="H1070" s="581"/>
      <c r="I1070" s="604"/>
      <c r="J1070" s="575"/>
      <c r="K1070" s="570"/>
      <c r="L1070" s="581"/>
      <c r="M1070" s="570">
        <v>3.5000000000000003E-2</v>
      </c>
      <c r="N1070" s="582">
        <v>0.17499999999999999</v>
      </c>
      <c r="O1070" s="612">
        <v>7.4999999999999997E-2</v>
      </c>
      <c r="P1070" s="605">
        <v>3.5000000000000003E-2</v>
      </c>
      <c r="Q1070" s="605">
        <v>1.4999999999999999E-2</v>
      </c>
    </row>
    <row r="1071" spans="1:17" ht="15.75" customHeight="1" x14ac:dyDescent="0.25">
      <c r="A1071">
        <v>4095</v>
      </c>
      <c r="B1071" s="140" t="s">
        <v>375</v>
      </c>
      <c r="C1071" s="595" t="s">
        <v>11</v>
      </c>
      <c r="D1071" s="569" t="s">
        <v>2</v>
      </c>
      <c r="E1071" s="558">
        <v>0</v>
      </c>
      <c r="F1071" s="559" t="s">
        <v>33</v>
      </c>
      <c r="G1071" s="581"/>
      <c r="H1071" s="581"/>
      <c r="I1071" s="575"/>
      <c r="J1071" s="575"/>
      <c r="K1071" s="581"/>
      <c r="L1071" s="570">
        <v>1E-4</v>
      </c>
      <c r="M1071" s="571">
        <v>1.4999999999999999E-2</v>
      </c>
      <c r="N1071" s="572"/>
      <c r="O1071" s="573"/>
      <c r="P1071" s="567"/>
      <c r="Q1071" s="567"/>
    </row>
    <row r="1072" spans="1:17" ht="15.75" customHeight="1" x14ac:dyDescent="0.25">
      <c r="A1072" s="89">
        <v>7083</v>
      </c>
      <c r="B1072" s="133" t="s">
        <v>378</v>
      </c>
      <c r="C1072" s="595" t="s">
        <v>11</v>
      </c>
      <c r="D1072" s="583" t="s">
        <v>2</v>
      </c>
      <c r="E1072" s="584">
        <v>0</v>
      </c>
      <c r="F1072" s="585" t="s">
        <v>33</v>
      </c>
      <c r="G1072" s="570">
        <v>5.0000000000000001E-3</v>
      </c>
      <c r="H1072" s="570">
        <v>1.4999999999999999E-2</v>
      </c>
      <c r="I1072" s="575"/>
      <c r="J1072" s="575"/>
      <c r="K1072" s="570">
        <v>5.0000000000000001E-3</v>
      </c>
      <c r="L1072" s="570">
        <v>5.0000000000000001E-3</v>
      </c>
      <c r="M1072" s="575"/>
      <c r="N1072" s="572">
        <v>1E-4</v>
      </c>
      <c r="O1072" s="582">
        <v>5.0000000000000001E-3</v>
      </c>
      <c r="P1072" s="611">
        <v>5.0000000000000001E-3</v>
      </c>
      <c r="Q1072" s="611">
        <v>5.0000000000000001E-3</v>
      </c>
    </row>
    <row r="1073" spans="1:17" ht="15.75" customHeight="1" x14ac:dyDescent="0.25">
      <c r="A1073">
        <v>9103</v>
      </c>
      <c r="B1073" s="138" t="s">
        <v>380</v>
      </c>
      <c r="C1073" s="595" t="s">
        <v>17</v>
      </c>
      <c r="D1073" s="569" t="s">
        <v>207</v>
      </c>
      <c r="E1073" s="558">
        <v>1</v>
      </c>
      <c r="F1073" s="559" t="s">
        <v>82</v>
      </c>
      <c r="G1073" s="570">
        <v>1E-4</v>
      </c>
      <c r="H1073" s="581"/>
      <c r="I1073" s="575"/>
      <c r="J1073" s="575"/>
      <c r="K1073" s="581"/>
      <c r="L1073" s="581"/>
      <c r="M1073" s="575"/>
      <c r="N1073" s="572"/>
      <c r="O1073" s="563"/>
      <c r="P1073" s="623"/>
      <c r="Q1073" s="563">
        <v>5.0000000000000001E-3</v>
      </c>
    </row>
    <row r="1074" spans="1:17" ht="15.75" customHeight="1" x14ac:dyDescent="0.2">
      <c r="A1074">
        <v>2104</v>
      </c>
      <c r="B1074" s="136" t="s">
        <v>373</v>
      </c>
      <c r="C1074" s="564" t="s">
        <v>17</v>
      </c>
      <c r="D1074" s="564" t="s">
        <v>48</v>
      </c>
      <c r="E1074" s="565">
        <v>6</v>
      </c>
      <c r="F1074" s="564" t="s">
        <v>39</v>
      </c>
      <c r="G1074" s="563"/>
      <c r="H1074" s="563">
        <v>1E-4</v>
      </c>
      <c r="I1074" s="563">
        <v>7.4999999999999997E-2</v>
      </c>
      <c r="J1074" s="563">
        <v>7.4999999999999997E-2</v>
      </c>
      <c r="K1074" s="563"/>
      <c r="L1074" s="563">
        <v>5.0000000000000001E-3</v>
      </c>
      <c r="M1074" s="563">
        <v>7.4999999999999997E-2</v>
      </c>
      <c r="N1074" s="563">
        <v>7.4999999999999997E-2</v>
      </c>
      <c r="O1074" s="563">
        <v>3.5000000000000003E-2</v>
      </c>
      <c r="P1074" s="563">
        <v>3.5000000000000003E-2</v>
      </c>
      <c r="Q1074" s="567">
        <v>7.4999999999999997E-2</v>
      </c>
    </row>
    <row r="1075" spans="1:17" ht="15.75" customHeight="1" x14ac:dyDescent="0.25">
      <c r="A1075">
        <v>3087</v>
      </c>
      <c r="B1075" s="137" t="s">
        <v>374</v>
      </c>
      <c r="C1075" s="595" t="s">
        <v>9</v>
      </c>
      <c r="D1075" s="583" t="s">
        <v>48</v>
      </c>
      <c r="E1075" s="558">
        <v>6</v>
      </c>
      <c r="F1075" s="559" t="s">
        <v>39</v>
      </c>
      <c r="G1075" s="570">
        <v>0.375</v>
      </c>
      <c r="H1075" s="570">
        <v>0.375</v>
      </c>
      <c r="I1075" s="571">
        <v>7.4999999999999997E-2</v>
      </c>
      <c r="J1075" s="571">
        <v>0.17499999999999999</v>
      </c>
      <c r="K1075" s="570">
        <v>7.4999999999999997E-2</v>
      </c>
      <c r="L1075" s="570">
        <v>5.0000000000000001E-3</v>
      </c>
      <c r="M1075" s="571">
        <v>0.17499999999999999</v>
      </c>
      <c r="N1075" s="572">
        <v>7.4999999999999997E-2</v>
      </c>
      <c r="O1075" s="573">
        <v>5.0000000000000001E-3</v>
      </c>
      <c r="P1075" s="567">
        <v>5.0000000000000001E-3</v>
      </c>
      <c r="Q1075" s="567">
        <v>0.17499999999999999</v>
      </c>
    </row>
    <row r="1076" spans="1:17" ht="15.75" customHeight="1" x14ac:dyDescent="0.25">
      <c r="A1076">
        <v>5093</v>
      </c>
      <c r="B1076" s="113" t="s">
        <v>376</v>
      </c>
      <c r="C1076" s="595" t="s">
        <v>9</v>
      </c>
      <c r="D1076" s="583" t="s">
        <v>48</v>
      </c>
      <c r="E1076" s="558">
        <v>6</v>
      </c>
      <c r="F1076" s="559" t="s">
        <v>39</v>
      </c>
      <c r="G1076" s="570">
        <v>1.4999999999999999E-2</v>
      </c>
      <c r="H1076" s="570">
        <v>3.5000000000000003E-2</v>
      </c>
      <c r="I1076" s="571">
        <v>3.5000000000000003E-2</v>
      </c>
      <c r="J1076" s="571">
        <v>3.5000000000000003E-2</v>
      </c>
      <c r="K1076" s="570">
        <v>3.5000000000000003E-2</v>
      </c>
      <c r="L1076" s="570">
        <v>1.4999999999999999E-2</v>
      </c>
      <c r="M1076" s="571">
        <v>1.4999999999999999E-2</v>
      </c>
      <c r="N1076" s="572">
        <v>3.5000000000000003E-2</v>
      </c>
      <c r="O1076" s="579">
        <v>1.4999999999999999E-2</v>
      </c>
      <c r="P1076" s="611">
        <v>3.5000000000000003E-2</v>
      </c>
      <c r="Q1076" s="579">
        <v>3.5000000000000003E-2</v>
      </c>
    </row>
    <row r="1077" spans="1:17" ht="15.75" customHeight="1" x14ac:dyDescent="0.25">
      <c r="A1077">
        <v>6100</v>
      </c>
      <c r="B1077" s="115" t="s">
        <v>377</v>
      </c>
      <c r="C1077" s="595" t="s">
        <v>17</v>
      </c>
      <c r="D1077" s="569" t="s">
        <v>48</v>
      </c>
      <c r="E1077" s="558">
        <v>6</v>
      </c>
      <c r="F1077" s="559" t="s">
        <v>39</v>
      </c>
      <c r="G1077" s="581"/>
      <c r="H1077" s="581"/>
      <c r="I1077" s="575"/>
      <c r="J1077" s="575"/>
      <c r="K1077" s="570">
        <v>1.4999999999999999E-2</v>
      </c>
      <c r="L1077" s="570">
        <v>5.0000000000000001E-3</v>
      </c>
      <c r="M1077" s="571">
        <v>5.0000000000000001E-3</v>
      </c>
      <c r="N1077" s="572">
        <v>5.0000000000000001E-3</v>
      </c>
      <c r="O1077" s="582">
        <v>5.0000000000000001E-3</v>
      </c>
      <c r="P1077" s="611">
        <v>5.0000000000000001E-3</v>
      </c>
      <c r="Q1077" s="582">
        <v>5.0000000000000001E-3</v>
      </c>
    </row>
    <row r="1078" spans="1:17" ht="15.75" customHeight="1" x14ac:dyDescent="0.25">
      <c r="A1078" s="93">
        <v>8092</v>
      </c>
      <c r="B1078" s="117" t="s">
        <v>379</v>
      </c>
      <c r="C1078" s="595" t="s">
        <v>9</v>
      </c>
      <c r="D1078" s="569" t="s">
        <v>48</v>
      </c>
      <c r="E1078" s="558">
        <v>6</v>
      </c>
      <c r="F1078" s="559" t="s">
        <v>39</v>
      </c>
      <c r="G1078" s="570">
        <v>7.4999999999999997E-2</v>
      </c>
      <c r="H1078" s="570">
        <v>7.4999999999999997E-2</v>
      </c>
      <c r="I1078" s="571">
        <v>3.5000000000000003E-2</v>
      </c>
      <c r="J1078" s="571">
        <v>3.5000000000000003E-2</v>
      </c>
      <c r="K1078" s="570">
        <v>0.17499999999999999</v>
      </c>
      <c r="L1078" s="570">
        <v>3.5000000000000003E-2</v>
      </c>
      <c r="M1078" s="571">
        <v>7.4999999999999997E-2</v>
      </c>
      <c r="N1078" s="572">
        <v>7.4999999999999997E-2</v>
      </c>
      <c r="O1078" s="636">
        <v>3.5000000000000003E-2</v>
      </c>
      <c r="P1078" s="637">
        <v>7.4999999999999997E-2</v>
      </c>
      <c r="Q1078" s="636">
        <v>7.4999999999999997E-2</v>
      </c>
    </row>
    <row r="1079" spans="1:17" ht="15.75" customHeight="1" x14ac:dyDescent="0.25">
      <c r="A1079">
        <v>9104</v>
      </c>
      <c r="B1079" s="118" t="s">
        <v>380</v>
      </c>
      <c r="C1079" s="595" t="s">
        <v>17</v>
      </c>
      <c r="D1079" s="569" t="s">
        <v>48</v>
      </c>
      <c r="E1079" s="558">
        <v>6</v>
      </c>
      <c r="F1079" s="559" t="s">
        <v>39</v>
      </c>
      <c r="G1079" s="570">
        <v>3.5000000000000003E-2</v>
      </c>
      <c r="H1079" s="570">
        <v>3.5000000000000003E-2</v>
      </c>
      <c r="I1079" s="571">
        <v>5.0000000000000001E-3</v>
      </c>
      <c r="J1079" s="571">
        <v>3.5000000000000003E-2</v>
      </c>
      <c r="K1079" s="570">
        <v>7.4999999999999997E-2</v>
      </c>
      <c r="L1079" s="570">
        <v>3.5000000000000003E-2</v>
      </c>
      <c r="M1079" s="571">
        <v>1.4999999999999999E-2</v>
      </c>
      <c r="N1079" s="572">
        <v>5.0000000000000001E-3</v>
      </c>
      <c r="O1079" s="563">
        <v>5.0000000000000001E-3</v>
      </c>
      <c r="P1079" s="623">
        <v>5.0000000000000001E-3</v>
      </c>
      <c r="Q1079" s="563">
        <v>5.0000000000000001E-3</v>
      </c>
    </row>
    <row r="1080" spans="1:17" ht="15.75" customHeight="1" x14ac:dyDescent="0.25">
      <c r="A1080">
        <v>10089</v>
      </c>
      <c r="B1080" s="106" t="s">
        <v>304</v>
      </c>
      <c r="C1080" s="595" t="s">
        <v>17</v>
      </c>
      <c r="D1080" s="569" t="s">
        <v>48</v>
      </c>
      <c r="E1080" s="558">
        <v>6</v>
      </c>
      <c r="F1080" s="559" t="s">
        <v>39</v>
      </c>
      <c r="G1080" s="570">
        <v>3.5000000000000003E-2</v>
      </c>
      <c r="H1080" s="570">
        <v>1.4999999999999999E-2</v>
      </c>
      <c r="I1080" s="571">
        <v>3.5000000000000003E-2</v>
      </c>
      <c r="J1080" s="571">
        <v>3.5000000000000003E-2</v>
      </c>
      <c r="K1080" s="570">
        <v>3.5000000000000003E-2</v>
      </c>
      <c r="L1080" s="570">
        <v>3.5000000000000003E-2</v>
      </c>
      <c r="M1080" s="571">
        <v>7.4999999999999997E-2</v>
      </c>
      <c r="N1080" s="572">
        <v>7.4999999999999997E-2</v>
      </c>
      <c r="O1080" s="582">
        <v>7.4999999999999997E-2</v>
      </c>
      <c r="P1080" s="579">
        <v>3.5000000000000003E-2</v>
      </c>
      <c r="Q1080" s="582">
        <v>7.4999999999999997E-2</v>
      </c>
    </row>
    <row r="1081" spans="1:17" ht="15.75" customHeight="1" x14ac:dyDescent="0.25">
      <c r="A1081">
        <v>9105</v>
      </c>
      <c r="B1081" s="118" t="s">
        <v>380</v>
      </c>
      <c r="C1081" s="595" t="s">
        <v>17</v>
      </c>
      <c r="D1081" s="569" t="s">
        <v>208</v>
      </c>
      <c r="E1081" s="558">
        <v>4</v>
      </c>
      <c r="F1081" s="559" t="s">
        <v>23</v>
      </c>
      <c r="G1081" s="581"/>
      <c r="H1081" s="581"/>
      <c r="I1081" s="571">
        <v>1E-4</v>
      </c>
      <c r="J1081" s="575"/>
      <c r="K1081" s="581"/>
      <c r="L1081" s="581"/>
      <c r="M1081" s="575"/>
      <c r="N1081" s="572"/>
      <c r="O1081" s="563"/>
      <c r="P1081" s="623"/>
      <c r="Q1081" s="563"/>
    </row>
    <row r="1082" spans="1:17" ht="15.75" customHeight="1" x14ac:dyDescent="0.25">
      <c r="A1082">
        <v>6101</v>
      </c>
      <c r="B1082" s="115" t="s">
        <v>377</v>
      </c>
      <c r="C1082" s="595" t="s">
        <v>17</v>
      </c>
      <c r="D1082" s="603" t="s">
        <v>197</v>
      </c>
      <c r="E1082" s="558">
        <v>3</v>
      </c>
      <c r="F1082" s="718" t="s">
        <v>33</v>
      </c>
      <c r="G1082" s="581"/>
      <c r="H1082" s="581"/>
      <c r="I1082" s="575"/>
      <c r="J1082" s="575"/>
      <c r="K1082" s="570"/>
      <c r="L1082" s="570"/>
      <c r="M1082" s="571"/>
      <c r="N1082" s="572"/>
      <c r="O1082" s="582">
        <v>1E-4</v>
      </c>
      <c r="P1082" s="611"/>
      <c r="Q1082" s="582"/>
    </row>
    <row r="1083" spans="1:17" ht="15.75" customHeight="1" x14ac:dyDescent="0.25">
      <c r="A1083" s="89">
        <v>7084</v>
      </c>
      <c r="B1083" s="116" t="s">
        <v>378</v>
      </c>
      <c r="C1083" s="595" t="s">
        <v>11</v>
      </c>
      <c r="D1083" s="583" t="s">
        <v>197</v>
      </c>
      <c r="E1083" s="584">
        <v>3</v>
      </c>
      <c r="F1083" s="719" t="s">
        <v>33</v>
      </c>
      <c r="G1083" s="570">
        <v>1.4999999999999999E-2</v>
      </c>
      <c r="H1083" s="581"/>
      <c r="I1083" s="575"/>
      <c r="J1083" s="571">
        <v>5.0000000000000001E-3</v>
      </c>
      <c r="K1083" s="581"/>
      <c r="L1083" s="581"/>
      <c r="M1083" s="575"/>
      <c r="N1083" s="572"/>
      <c r="O1083" s="582"/>
      <c r="P1083" s="611"/>
      <c r="Q1083" s="611"/>
    </row>
    <row r="1084" spans="1:17" ht="15.75" customHeight="1" x14ac:dyDescent="0.25">
      <c r="A1084">
        <v>4096</v>
      </c>
      <c r="B1084" s="112" t="s">
        <v>375</v>
      </c>
      <c r="C1084" s="595" t="s">
        <v>11</v>
      </c>
      <c r="D1084" s="564" t="s">
        <v>189</v>
      </c>
      <c r="E1084" s="565">
        <v>5</v>
      </c>
      <c r="F1084" s="556" t="s">
        <v>36</v>
      </c>
      <c r="G1084" s="581"/>
      <c r="H1084" s="581"/>
      <c r="I1084" s="575"/>
      <c r="J1084" s="575"/>
      <c r="K1084" s="570">
        <v>1E-4</v>
      </c>
      <c r="L1084" s="581"/>
      <c r="M1084" s="575"/>
      <c r="N1084" s="572"/>
      <c r="O1084" s="573"/>
      <c r="P1084" s="567"/>
      <c r="Q1084" s="567"/>
    </row>
    <row r="1085" spans="1:17" ht="15.75" customHeight="1" x14ac:dyDescent="0.25">
      <c r="A1085">
        <v>6102</v>
      </c>
      <c r="B1085" s="115" t="s">
        <v>377</v>
      </c>
      <c r="C1085" s="595" t="s">
        <v>17</v>
      </c>
      <c r="D1085" s="569" t="s">
        <v>189</v>
      </c>
      <c r="E1085" s="558">
        <v>5</v>
      </c>
      <c r="F1085" s="617" t="s">
        <v>36</v>
      </c>
      <c r="G1085" s="581"/>
      <c r="H1085" s="581"/>
      <c r="I1085" s="575"/>
      <c r="J1085" s="575"/>
      <c r="K1085" s="581"/>
      <c r="L1085" s="570">
        <v>1E-4</v>
      </c>
      <c r="M1085" s="575"/>
      <c r="N1085" s="572"/>
      <c r="O1085" s="582"/>
      <c r="P1085" s="611"/>
      <c r="Q1085" s="582"/>
    </row>
    <row r="1086" spans="1:17" ht="15.75" customHeight="1" x14ac:dyDescent="0.25">
      <c r="A1086" s="89">
        <v>7085</v>
      </c>
      <c r="B1086" s="116" t="s">
        <v>378</v>
      </c>
      <c r="C1086" s="595" t="s">
        <v>11</v>
      </c>
      <c r="D1086" s="583" t="s">
        <v>189</v>
      </c>
      <c r="E1086" s="584">
        <v>5</v>
      </c>
      <c r="F1086" s="585" t="s">
        <v>36</v>
      </c>
      <c r="G1086" s="570">
        <v>0.17499999999999999</v>
      </c>
      <c r="H1086" s="570">
        <v>5.0000000000000001E-3</v>
      </c>
      <c r="I1086" s="571">
        <v>5.0000000000000001E-3</v>
      </c>
      <c r="J1086" s="571">
        <v>5.0000000000000001E-3</v>
      </c>
      <c r="K1086" s="570">
        <v>5.0000000000000001E-3</v>
      </c>
      <c r="L1086" s="570">
        <v>5.0000000000000001E-3</v>
      </c>
      <c r="M1086" s="575"/>
      <c r="N1086" s="572"/>
      <c r="O1086" s="582"/>
      <c r="P1086" s="611"/>
      <c r="Q1086" s="611">
        <v>5.0000000000000001E-3</v>
      </c>
    </row>
    <row r="1087" spans="1:17" ht="15.75" customHeight="1" x14ac:dyDescent="0.25">
      <c r="A1087">
        <v>9106</v>
      </c>
      <c r="B1087" s="118" t="s">
        <v>380</v>
      </c>
      <c r="C1087" s="595" t="s">
        <v>17</v>
      </c>
      <c r="D1087" s="569" t="s">
        <v>189</v>
      </c>
      <c r="E1087" s="558">
        <v>5</v>
      </c>
      <c r="F1087" s="559" t="s">
        <v>36</v>
      </c>
      <c r="G1087" s="581"/>
      <c r="H1087" s="581"/>
      <c r="I1087" s="571">
        <v>1E-4</v>
      </c>
      <c r="J1087" s="575"/>
      <c r="K1087" s="581"/>
      <c r="L1087" s="581"/>
      <c r="M1087" s="575"/>
      <c r="N1087" s="572"/>
      <c r="O1087" s="563"/>
      <c r="P1087" s="623"/>
      <c r="Q1087" s="563"/>
    </row>
    <row r="1088" spans="1:17" ht="15.75" customHeight="1" x14ac:dyDescent="0.25">
      <c r="A1088">
        <v>10090</v>
      </c>
      <c r="B1088" s="106" t="s">
        <v>304</v>
      </c>
      <c r="C1088" s="595" t="s">
        <v>17</v>
      </c>
      <c r="D1088" s="569" t="s">
        <v>189</v>
      </c>
      <c r="E1088" s="558">
        <v>5</v>
      </c>
      <c r="F1088" s="559" t="s">
        <v>36</v>
      </c>
      <c r="G1088" s="581"/>
      <c r="H1088" s="581"/>
      <c r="I1088" s="571">
        <v>5.0000000000000001E-3</v>
      </c>
      <c r="J1088" s="571"/>
      <c r="K1088" s="581"/>
      <c r="L1088" s="581"/>
      <c r="M1088" s="575"/>
      <c r="N1088" s="572"/>
      <c r="O1088" s="582"/>
      <c r="P1088" s="579"/>
      <c r="Q1088" s="582"/>
    </row>
    <row r="1089" spans="1:17" ht="15.75" customHeight="1" x14ac:dyDescent="0.25">
      <c r="A1089">
        <v>4097</v>
      </c>
      <c r="B1089" s="112" t="s">
        <v>375</v>
      </c>
      <c r="C1089" s="595" t="s">
        <v>11</v>
      </c>
      <c r="D1089" s="569" t="s">
        <v>178</v>
      </c>
      <c r="E1089" s="558">
        <v>2</v>
      </c>
      <c r="F1089" s="617" t="s">
        <v>36</v>
      </c>
      <c r="G1089" s="581"/>
      <c r="H1089" s="581"/>
      <c r="I1089" s="575"/>
      <c r="J1089" s="575"/>
      <c r="K1089" s="570">
        <v>5.0000000000000001E-3</v>
      </c>
      <c r="L1089" s="570">
        <v>5.0000000000000001E-3</v>
      </c>
      <c r="M1089" s="575"/>
      <c r="N1089" s="572"/>
      <c r="O1089" s="573"/>
      <c r="P1089" s="567"/>
      <c r="Q1089" s="567"/>
    </row>
    <row r="1090" spans="1:17" ht="15.75" customHeight="1" x14ac:dyDescent="0.2">
      <c r="A1090">
        <v>2105</v>
      </c>
      <c r="B1090" s="110" t="s">
        <v>373</v>
      </c>
      <c r="C1090" s="564" t="s">
        <v>17</v>
      </c>
      <c r="D1090" s="564" t="s">
        <v>159</v>
      </c>
      <c r="E1090" s="565">
        <v>5</v>
      </c>
      <c r="F1090" s="564" t="s">
        <v>13</v>
      </c>
      <c r="G1090" s="563">
        <v>7.4999999999999997E-2</v>
      </c>
      <c r="H1090" s="563">
        <v>0.17499999999999999</v>
      </c>
      <c r="I1090" s="563">
        <v>3.5000000000000003E-2</v>
      </c>
      <c r="J1090" s="563">
        <v>3.5000000000000003E-2</v>
      </c>
      <c r="K1090" s="563">
        <v>7.4999999999999997E-2</v>
      </c>
      <c r="L1090" s="563">
        <v>7.4999999999999997E-2</v>
      </c>
      <c r="M1090" s="563">
        <v>3.5000000000000003E-2</v>
      </c>
      <c r="N1090" s="563">
        <v>3.5000000000000003E-2</v>
      </c>
      <c r="O1090" s="563">
        <v>5.0000000000000001E-3</v>
      </c>
      <c r="P1090" s="563">
        <v>3.5000000000000003E-2</v>
      </c>
      <c r="Q1090" s="567">
        <v>5.0000000000000001E-3</v>
      </c>
    </row>
    <row r="1091" spans="1:17" ht="15.75" customHeight="1" x14ac:dyDescent="0.25">
      <c r="A1091">
        <v>3088</v>
      </c>
      <c r="B1091" s="111" t="s">
        <v>374</v>
      </c>
      <c r="C1091" s="595" t="s">
        <v>9</v>
      </c>
      <c r="D1091" s="569" t="s">
        <v>159</v>
      </c>
      <c r="E1091" s="558">
        <v>5</v>
      </c>
      <c r="F1091" s="559" t="s">
        <v>13</v>
      </c>
      <c r="G1091" s="581"/>
      <c r="H1091" s="570">
        <v>1.4999999999999999E-2</v>
      </c>
      <c r="I1091" s="571">
        <v>1.4999999999999999E-2</v>
      </c>
      <c r="J1091" s="571">
        <v>5.0000000000000001E-3</v>
      </c>
      <c r="K1091" s="570">
        <v>5.0000000000000001E-3</v>
      </c>
      <c r="L1091" s="570"/>
      <c r="M1091" s="571">
        <v>3.5000000000000003E-2</v>
      </c>
      <c r="N1091" s="572">
        <v>5.0000000000000001E-3</v>
      </c>
      <c r="O1091" s="625">
        <v>5.0000000000000001E-3</v>
      </c>
      <c r="P1091" s="626">
        <v>3.5000000000000003E-2</v>
      </c>
      <c r="Q1091" s="626">
        <v>5.0000000000000001E-3</v>
      </c>
    </row>
    <row r="1092" spans="1:17" ht="15.75" customHeight="1" x14ac:dyDescent="0.25">
      <c r="A1092">
        <v>5094</v>
      </c>
      <c r="B1092" s="113" t="s">
        <v>376</v>
      </c>
      <c r="C1092" s="595" t="s">
        <v>9</v>
      </c>
      <c r="D1092" s="569" t="s">
        <v>159</v>
      </c>
      <c r="E1092" s="558">
        <v>5</v>
      </c>
      <c r="F1092" s="559" t="s">
        <v>13</v>
      </c>
      <c r="G1092" s="570">
        <v>1E-4</v>
      </c>
      <c r="H1092" s="581"/>
      <c r="I1092" s="575"/>
      <c r="J1092" s="575"/>
      <c r="K1092" s="581"/>
      <c r="L1092" s="581"/>
      <c r="M1092" s="575"/>
      <c r="N1092" s="572"/>
      <c r="O1092" s="636"/>
      <c r="P1092" s="637">
        <v>1.4999999999999999E-2</v>
      </c>
      <c r="Q1092" s="636">
        <v>1.4999999999999999E-2</v>
      </c>
    </row>
    <row r="1093" spans="1:17" ht="15.75" customHeight="1" x14ac:dyDescent="0.25">
      <c r="A1093">
        <v>6103</v>
      </c>
      <c r="B1093" s="115" t="s">
        <v>377</v>
      </c>
      <c r="C1093" s="595" t="s">
        <v>17</v>
      </c>
      <c r="D1093" s="569" t="s">
        <v>159</v>
      </c>
      <c r="E1093" s="558">
        <v>5</v>
      </c>
      <c r="F1093" s="559" t="s">
        <v>13</v>
      </c>
      <c r="G1093" s="570">
        <v>3.5000000000000003E-2</v>
      </c>
      <c r="H1093" s="570">
        <v>3.5000000000000003E-2</v>
      </c>
      <c r="I1093" s="571">
        <v>3.5000000000000003E-2</v>
      </c>
      <c r="J1093" s="571">
        <v>0.17499999999999999</v>
      </c>
      <c r="K1093" s="570">
        <v>7.4999999999999997E-2</v>
      </c>
      <c r="L1093" s="570">
        <v>5.0000000000000001E-3</v>
      </c>
      <c r="M1093" s="571">
        <v>5.0000000000000001E-3</v>
      </c>
      <c r="N1093" s="572">
        <v>5.0000000000000001E-3</v>
      </c>
      <c r="O1093" s="582">
        <v>3.5000000000000003E-2</v>
      </c>
      <c r="P1093" s="611">
        <v>3.5000000000000003E-2</v>
      </c>
      <c r="Q1093" s="582">
        <v>5.0000000000000001E-3</v>
      </c>
    </row>
    <row r="1094" spans="1:17" ht="15.75" customHeight="1" x14ac:dyDescent="0.25">
      <c r="A1094" s="93">
        <v>8093</v>
      </c>
      <c r="B1094" s="117" t="s">
        <v>379</v>
      </c>
      <c r="C1094" s="595" t="s">
        <v>9</v>
      </c>
      <c r="D1094" s="569" t="s">
        <v>159</v>
      </c>
      <c r="E1094" s="558">
        <v>5</v>
      </c>
      <c r="F1094" s="617" t="s">
        <v>13</v>
      </c>
      <c r="G1094" s="570">
        <v>5.0000000000000001E-3</v>
      </c>
      <c r="H1094" s="570">
        <v>5.0000000000000001E-3</v>
      </c>
      <c r="I1094" s="571">
        <v>5.0000000000000001E-3</v>
      </c>
      <c r="J1094" s="571">
        <v>5.0000000000000001E-3</v>
      </c>
      <c r="K1094" s="570">
        <v>3.5000000000000003E-2</v>
      </c>
      <c r="L1094" s="570">
        <v>5.0000000000000001E-3</v>
      </c>
      <c r="M1094" s="575"/>
      <c r="N1094" s="572">
        <v>1.4999999999999999E-2</v>
      </c>
      <c r="O1094" s="579">
        <v>1.4999999999999999E-2</v>
      </c>
      <c r="P1094" s="611">
        <v>1.4999999999999999E-2</v>
      </c>
      <c r="Q1094" s="579">
        <v>1.4999999999999999E-2</v>
      </c>
    </row>
    <row r="1095" spans="1:17" ht="15.75" customHeight="1" x14ac:dyDescent="0.25">
      <c r="A1095">
        <v>10091</v>
      </c>
      <c r="B1095" s="106" t="s">
        <v>304</v>
      </c>
      <c r="C1095" s="595" t="s">
        <v>17</v>
      </c>
      <c r="D1095" s="583" t="s">
        <v>159</v>
      </c>
      <c r="E1095" s="558">
        <v>5</v>
      </c>
      <c r="F1095" s="559" t="s">
        <v>13</v>
      </c>
      <c r="G1095" s="581"/>
      <c r="H1095" s="581"/>
      <c r="I1095" s="575"/>
      <c r="J1095" s="575"/>
      <c r="K1095" s="581"/>
      <c r="L1095" s="581"/>
      <c r="M1095" s="575"/>
      <c r="N1095" s="572">
        <v>5.0000000000000001E-3</v>
      </c>
      <c r="O1095" s="582">
        <v>5.0000000000000001E-3</v>
      </c>
      <c r="P1095" s="579">
        <v>5.0000000000000001E-3</v>
      </c>
      <c r="Q1095" s="582"/>
    </row>
    <row r="1096" spans="1:17" ht="15.75" customHeight="1" x14ac:dyDescent="0.25">
      <c r="A1096">
        <v>1120</v>
      </c>
      <c r="B1096" s="108" t="s">
        <v>372</v>
      </c>
      <c r="C1096" s="564" t="s">
        <v>11</v>
      </c>
      <c r="D1096" s="569" t="s">
        <v>134</v>
      </c>
      <c r="E1096" s="558">
        <v>2</v>
      </c>
      <c r="F1096" s="617" t="s">
        <v>36</v>
      </c>
      <c r="G1096" s="571">
        <v>1E-4</v>
      </c>
      <c r="H1096" s="571">
        <v>5.0000000000000001E-3</v>
      </c>
      <c r="I1096" s="571">
        <v>5.0000000000000001E-3</v>
      </c>
      <c r="J1096" s="571">
        <v>5.0000000000000001E-3</v>
      </c>
      <c r="K1096" s="571">
        <v>5.0000000000000001E-3</v>
      </c>
      <c r="L1096" s="575"/>
      <c r="M1096" s="571">
        <v>5.0000000000000001E-3</v>
      </c>
      <c r="N1096" s="572">
        <v>5.0000000000000001E-3</v>
      </c>
      <c r="O1096" s="674">
        <v>5.0000000000000001E-3</v>
      </c>
      <c r="P1096" s="622">
        <v>5.0000000000000001E-3</v>
      </c>
      <c r="Q1096" s="563">
        <v>5.0000000000000001E-3</v>
      </c>
    </row>
    <row r="1097" spans="1:17" ht="15.75" customHeight="1" x14ac:dyDescent="0.2">
      <c r="A1097">
        <v>2106</v>
      </c>
      <c r="B1097" s="110" t="s">
        <v>373</v>
      </c>
      <c r="C1097" s="564" t="s">
        <v>17</v>
      </c>
      <c r="D1097" s="564" t="s">
        <v>134</v>
      </c>
      <c r="E1097" s="565">
        <v>2</v>
      </c>
      <c r="F1097" s="556" t="s">
        <v>36</v>
      </c>
      <c r="G1097" s="563">
        <v>3.5000000000000003E-2</v>
      </c>
      <c r="H1097" s="563">
        <v>3.5000000000000003E-2</v>
      </c>
      <c r="I1097" s="563"/>
      <c r="J1097" s="563"/>
      <c r="K1097" s="563">
        <v>3.5000000000000003E-2</v>
      </c>
      <c r="L1097" s="563">
        <v>3.5000000000000003E-2</v>
      </c>
      <c r="M1097" s="563">
        <v>1.4999999999999999E-2</v>
      </c>
      <c r="N1097" s="563"/>
      <c r="O1097" s="563">
        <v>5.0000000000000001E-3</v>
      </c>
      <c r="P1097" s="563">
        <v>5.0000000000000001E-3</v>
      </c>
      <c r="Q1097" s="567">
        <v>5.0000000000000001E-3</v>
      </c>
    </row>
    <row r="1098" spans="1:17" ht="15.75" customHeight="1" x14ac:dyDescent="0.25">
      <c r="A1098">
        <v>3089</v>
      </c>
      <c r="B1098" s="76" t="s">
        <v>374</v>
      </c>
      <c r="C1098" s="568" t="s">
        <v>9</v>
      </c>
      <c r="D1098" s="720" t="s">
        <v>134</v>
      </c>
      <c r="E1098" s="616">
        <v>2</v>
      </c>
      <c r="F1098" s="617" t="s">
        <v>36</v>
      </c>
      <c r="G1098" s="596">
        <v>1E-4</v>
      </c>
      <c r="H1098" s="596">
        <v>5.0000000000000001E-3</v>
      </c>
      <c r="I1098" s="597">
        <v>5.0000000000000001E-3</v>
      </c>
      <c r="J1098" s="597">
        <v>5.0000000000000001E-3</v>
      </c>
      <c r="K1098" s="596">
        <v>5.0000000000000001E-3</v>
      </c>
      <c r="L1098" s="596">
        <v>5.0000000000000001E-3</v>
      </c>
      <c r="M1098" s="597">
        <v>5.0000000000000001E-3</v>
      </c>
      <c r="N1098" s="598">
        <v>5.0000000000000001E-3</v>
      </c>
      <c r="O1098" s="625">
        <v>5.0000000000000001E-3</v>
      </c>
      <c r="P1098" s="626">
        <v>5.0000000000000001E-3</v>
      </c>
      <c r="Q1098" s="626">
        <v>5.0000000000000001E-3</v>
      </c>
    </row>
    <row r="1099" spans="1:17" ht="15.75" customHeight="1" x14ac:dyDescent="0.25">
      <c r="A1099">
        <v>4098</v>
      </c>
      <c r="B1099" s="82" t="s">
        <v>375</v>
      </c>
      <c r="C1099" s="595" t="s">
        <v>11</v>
      </c>
      <c r="D1099" s="628" t="s">
        <v>134</v>
      </c>
      <c r="E1099" s="558">
        <v>2</v>
      </c>
      <c r="F1099" s="559" t="s">
        <v>36</v>
      </c>
      <c r="G1099" s="581"/>
      <c r="H1099" s="581"/>
      <c r="I1099" s="575"/>
      <c r="J1099" s="575"/>
      <c r="K1099" s="570"/>
      <c r="L1099" s="570"/>
      <c r="M1099" s="575"/>
      <c r="N1099" s="572"/>
      <c r="O1099" s="573"/>
      <c r="P1099" s="567">
        <v>5.0000000000000001E-3</v>
      </c>
      <c r="Q1099" s="567"/>
    </row>
    <row r="1100" spans="1:17" ht="15.75" customHeight="1" x14ac:dyDescent="0.25">
      <c r="A1100">
        <v>5095</v>
      </c>
      <c r="B1100" s="83" t="s">
        <v>376</v>
      </c>
      <c r="C1100" s="595" t="s">
        <v>9</v>
      </c>
      <c r="D1100" s="569" t="s">
        <v>134</v>
      </c>
      <c r="E1100" s="558">
        <v>2</v>
      </c>
      <c r="F1100" s="559" t="s">
        <v>36</v>
      </c>
      <c r="G1100" s="570">
        <v>1.4999999999999999E-2</v>
      </c>
      <c r="H1100" s="570">
        <v>5.0000000000000001E-3</v>
      </c>
      <c r="I1100" s="571">
        <v>1.4999999999999999E-2</v>
      </c>
      <c r="J1100" s="571">
        <v>1.4999999999999999E-2</v>
      </c>
      <c r="K1100" s="570">
        <v>1.4999999999999999E-2</v>
      </c>
      <c r="L1100" s="570">
        <v>5.0000000000000001E-3</v>
      </c>
      <c r="M1100" s="571">
        <v>5.0000000000000001E-3</v>
      </c>
      <c r="N1100" s="572">
        <v>1.4999999999999999E-2</v>
      </c>
      <c r="O1100" s="579">
        <v>5.0000000000000001E-3</v>
      </c>
      <c r="P1100" s="611">
        <v>5.0000000000000001E-3</v>
      </c>
      <c r="Q1100" s="579">
        <v>5.0000000000000001E-3</v>
      </c>
    </row>
    <row r="1101" spans="1:17" ht="15.75" customHeight="1" x14ac:dyDescent="0.25">
      <c r="A1101" s="93">
        <v>8094</v>
      </c>
      <c r="B1101" s="94" t="s">
        <v>379</v>
      </c>
      <c r="C1101" s="595" t="s">
        <v>9</v>
      </c>
      <c r="D1101" s="569" t="s">
        <v>134</v>
      </c>
      <c r="E1101" s="558">
        <v>2</v>
      </c>
      <c r="F1101" s="559" t="s">
        <v>36</v>
      </c>
      <c r="G1101" s="581"/>
      <c r="H1101" s="570">
        <v>5.0000000000000001E-3</v>
      </c>
      <c r="I1101" s="571">
        <v>1E-4</v>
      </c>
      <c r="J1101" s="575"/>
      <c r="K1101" s="570">
        <v>5.0000000000000001E-3</v>
      </c>
      <c r="L1101" s="570">
        <v>5.0000000000000001E-3</v>
      </c>
      <c r="M1101" s="571">
        <v>5.0000000000000001E-3</v>
      </c>
      <c r="N1101" s="572"/>
      <c r="O1101" s="579">
        <v>5.0000000000000001E-3</v>
      </c>
      <c r="P1101" s="611">
        <v>5.0000000000000001E-3</v>
      </c>
      <c r="Q1101" s="579">
        <v>5.0000000000000001E-3</v>
      </c>
    </row>
    <row r="1102" spans="1:17" ht="15.75" customHeight="1" x14ac:dyDescent="0.25">
      <c r="A1102">
        <v>9107</v>
      </c>
      <c r="B1102" s="95" t="s">
        <v>380</v>
      </c>
      <c r="C1102" s="595" t="s">
        <v>17</v>
      </c>
      <c r="D1102" s="615" t="s">
        <v>134</v>
      </c>
      <c r="E1102" s="616">
        <v>2</v>
      </c>
      <c r="F1102" s="617" t="s">
        <v>36</v>
      </c>
      <c r="G1102" s="570">
        <v>1E-4</v>
      </c>
      <c r="H1102" s="570">
        <v>5.0000000000000001E-3</v>
      </c>
      <c r="I1102" s="571">
        <v>1E-4</v>
      </c>
      <c r="J1102" s="575"/>
      <c r="K1102" s="570">
        <v>5.0000000000000001E-3</v>
      </c>
      <c r="L1102" s="570">
        <v>5.0000000000000001E-3</v>
      </c>
      <c r="M1102" s="575"/>
      <c r="N1102" s="572"/>
      <c r="O1102" s="563">
        <v>3.5000000000000003E-2</v>
      </c>
      <c r="P1102" s="623"/>
      <c r="Q1102" s="563">
        <v>5.0000000000000001E-3</v>
      </c>
    </row>
    <row r="1103" spans="1:17" ht="15.75" customHeight="1" x14ac:dyDescent="0.25">
      <c r="A1103">
        <v>10092</v>
      </c>
      <c r="B1103" s="96" t="s">
        <v>304</v>
      </c>
      <c r="C1103" s="595" t="s">
        <v>17</v>
      </c>
      <c r="D1103" s="569" t="s">
        <v>134</v>
      </c>
      <c r="E1103" s="558">
        <v>2</v>
      </c>
      <c r="F1103" s="559" t="s">
        <v>36</v>
      </c>
      <c r="G1103" s="570">
        <v>1E-4</v>
      </c>
      <c r="H1103" s="570">
        <v>5.0000000000000001E-3</v>
      </c>
      <c r="I1103" s="571">
        <v>1E-4</v>
      </c>
      <c r="J1103" s="571">
        <v>5.0000000000000001E-3</v>
      </c>
      <c r="K1103" s="570">
        <v>5.0000000000000001E-3</v>
      </c>
      <c r="L1103" s="570">
        <v>5.0000000000000001E-3</v>
      </c>
      <c r="M1103" s="571">
        <v>1E-4</v>
      </c>
      <c r="N1103" s="572">
        <v>5.0000000000000001E-3</v>
      </c>
      <c r="O1103" s="582">
        <v>5.0000000000000001E-3</v>
      </c>
      <c r="P1103" s="579">
        <v>5.0000000000000001E-3</v>
      </c>
      <c r="Q1103" s="582">
        <v>1.4999999999999999E-2</v>
      </c>
    </row>
    <row r="1104" spans="1:17" ht="15.75" customHeight="1" x14ac:dyDescent="0.25">
      <c r="A1104">
        <v>3090</v>
      </c>
      <c r="B1104" s="76" t="s">
        <v>374</v>
      </c>
      <c r="C1104" s="595" t="s">
        <v>9</v>
      </c>
      <c r="D1104" s="564" t="s">
        <v>190</v>
      </c>
      <c r="E1104" s="558">
        <v>5</v>
      </c>
      <c r="F1104" s="559" t="s">
        <v>36</v>
      </c>
      <c r="G1104" s="570"/>
      <c r="H1104" s="570"/>
      <c r="I1104" s="571"/>
      <c r="J1104" s="571"/>
      <c r="K1104" s="570"/>
      <c r="L1104" s="581"/>
      <c r="M1104" s="571"/>
      <c r="N1104" s="572"/>
      <c r="O1104" s="573"/>
      <c r="P1104" s="567"/>
      <c r="Q1104" s="567">
        <v>5.0000000000000001E-3</v>
      </c>
    </row>
    <row r="1105" spans="1:17" ht="15.75" customHeight="1" x14ac:dyDescent="0.25">
      <c r="A1105">
        <v>6104</v>
      </c>
      <c r="B1105" s="86" t="s">
        <v>377</v>
      </c>
      <c r="C1105" s="595" t="s">
        <v>17</v>
      </c>
      <c r="D1105" s="569" t="s">
        <v>190</v>
      </c>
      <c r="E1105" s="558">
        <v>5</v>
      </c>
      <c r="F1105" s="559" t="s">
        <v>36</v>
      </c>
      <c r="G1105" s="581"/>
      <c r="H1105" s="581"/>
      <c r="I1105" s="575"/>
      <c r="J1105" s="575"/>
      <c r="K1105" s="581"/>
      <c r="L1105" s="581"/>
      <c r="M1105" s="571">
        <v>3.5000000000000003E-2</v>
      </c>
      <c r="N1105" s="572">
        <v>1.4999999999999999E-2</v>
      </c>
      <c r="O1105" s="582">
        <v>5.0000000000000001E-3</v>
      </c>
      <c r="P1105" s="611">
        <v>1.4999999999999999E-2</v>
      </c>
      <c r="Q1105" s="582">
        <v>3.5000000000000003E-2</v>
      </c>
    </row>
    <row r="1106" spans="1:17" ht="15.75" customHeight="1" x14ac:dyDescent="0.25">
      <c r="A1106" s="93">
        <v>8095</v>
      </c>
      <c r="B1106" s="94" t="s">
        <v>379</v>
      </c>
      <c r="C1106" s="595" t="s">
        <v>9</v>
      </c>
      <c r="D1106" s="569" t="s">
        <v>190</v>
      </c>
      <c r="E1106" s="558">
        <v>5</v>
      </c>
      <c r="F1106" s="559" t="s">
        <v>36</v>
      </c>
      <c r="G1106" s="581"/>
      <c r="H1106" s="581"/>
      <c r="I1106" s="575"/>
      <c r="J1106" s="575"/>
      <c r="K1106" s="581"/>
      <c r="L1106" s="581"/>
      <c r="M1106" s="571">
        <v>1.4999999999999999E-2</v>
      </c>
      <c r="N1106" s="572">
        <v>5.0000000000000001E-3</v>
      </c>
      <c r="O1106" s="579"/>
      <c r="P1106" s="579"/>
      <c r="Q1106" s="603"/>
    </row>
    <row r="1107" spans="1:17" ht="15.75" customHeight="1" x14ac:dyDescent="0.25">
      <c r="A1107">
        <v>10093</v>
      </c>
      <c r="B1107" s="96" t="s">
        <v>304</v>
      </c>
      <c r="C1107" s="595" t="s">
        <v>17</v>
      </c>
      <c r="D1107" s="603" t="s">
        <v>190</v>
      </c>
      <c r="E1107" s="558">
        <v>5</v>
      </c>
      <c r="F1107" s="559" t="s">
        <v>36</v>
      </c>
      <c r="G1107" s="570"/>
      <c r="H1107" s="570"/>
      <c r="I1107" s="571"/>
      <c r="J1107" s="571"/>
      <c r="K1107" s="570"/>
      <c r="L1107" s="570"/>
      <c r="M1107" s="571"/>
      <c r="N1107" s="572"/>
      <c r="O1107" s="582"/>
      <c r="P1107" s="579">
        <v>5.0000000000000001E-3</v>
      </c>
      <c r="Q1107" s="582">
        <v>5.0000000000000001E-3</v>
      </c>
    </row>
    <row r="1108" spans="1:17" ht="15.75" customHeight="1" x14ac:dyDescent="0.2">
      <c r="A1108">
        <v>2108</v>
      </c>
      <c r="B1108" s="72" t="s">
        <v>373</v>
      </c>
      <c r="C1108" s="564" t="s">
        <v>17</v>
      </c>
      <c r="D1108" s="564" t="s">
        <v>412</v>
      </c>
      <c r="E1108" s="565">
        <v>7</v>
      </c>
      <c r="F1108" s="564" t="s">
        <v>13</v>
      </c>
      <c r="G1108" s="563">
        <v>1E-4</v>
      </c>
      <c r="H1108" s="563">
        <v>5.0000000000000001E-3</v>
      </c>
      <c r="I1108" s="563"/>
      <c r="J1108" s="563"/>
      <c r="K1108" s="563">
        <v>5.0000000000000001E-3</v>
      </c>
      <c r="L1108" s="563">
        <v>1E-4</v>
      </c>
      <c r="M1108" s="563"/>
      <c r="N1108" s="564"/>
      <c r="O1108" s="563"/>
      <c r="P1108" s="563"/>
      <c r="Q1108" s="567"/>
    </row>
    <row r="1109" spans="1:17" ht="15.75" customHeight="1" x14ac:dyDescent="0.25">
      <c r="A1109">
        <v>3091</v>
      </c>
      <c r="B1109" s="76" t="s">
        <v>374</v>
      </c>
      <c r="C1109" s="595" t="s">
        <v>9</v>
      </c>
      <c r="D1109" s="564" t="s">
        <v>412</v>
      </c>
      <c r="E1109" s="565">
        <v>7</v>
      </c>
      <c r="F1109" s="564" t="s">
        <v>13</v>
      </c>
      <c r="G1109" s="570">
        <v>1E-4</v>
      </c>
      <c r="H1109" s="570">
        <v>5.0000000000000001E-3</v>
      </c>
      <c r="I1109" s="571">
        <v>5.0000000000000001E-3</v>
      </c>
      <c r="J1109" s="571">
        <v>5.0000000000000001E-3</v>
      </c>
      <c r="K1109" s="570">
        <v>5.0000000000000001E-3</v>
      </c>
      <c r="L1109" s="570">
        <v>5.0000000000000001E-3</v>
      </c>
      <c r="M1109" s="571">
        <v>5.0000000000000001E-3</v>
      </c>
      <c r="N1109" s="572">
        <v>5.0000000000000001E-3</v>
      </c>
      <c r="O1109" s="563"/>
      <c r="P1109" s="572">
        <v>5.0000000000000001E-3</v>
      </c>
      <c r="Q1109" s="567">
        <v>5.0000000000000001E-3</v>
      </c>
    </row>
    <row r="1110" spans="1:17" ht="15.75" customHeight="1" x14ac:dyDescent="0.25">
      <c r="A1110">
        <v>5096</v>
      </c>
      <c r="B1110" s="83" t="s">
        <v>376</v>
      </c>
      <c r="C1110" s="595" t="s">
        <v>9</v>
      </c>
      <c r="D1110" s="564" t="s">
        <v>412</v>
      </c>
      <c r="E1110" s="565">
        <v>7</v>
      </c>
      <c r="F1110" s="564" t="s">
        <v>13</v>
      </c>
      <c r="G1110" s="570">
        <v>1.4999999999999999E-2</v>
      </c>
      <c r="H1110" s="570">
        <v>5.0000000000000001E-3</v>
      </c>
      <c r="I1110" s="579"/>
      <c r="J1110" s="579"/>
      <c r="K1110" s="570">
        <v>5.0000000000000001E-3</v>
      </c>
      <c r="L1110" s="570">
        <v>1.4999999999999999E-2</v>
      </c>
      <c r="M1110" s="571"/>
      <c r="N1110" s="572"/>
      <c r="O1110" s="579"/>
      <c r="P1110" s="611">
        <v>5.0000000000000001E-3</v>
      </c>
      <c r="Q1110" s="579">
        <v>5.0000000000000001E-3</v>
      </c>
    </row>
    <row r="1111" spans="1:17" ht="15.75" customHeight="1" x14ac:dyDescent="0.25">
      <c r="A1111">
        <v>6106</v>
      </c>
      <c r="B1111" s="86" t="s">
        <v>377</v>
      </c>
      <c r="C1111" s="595" t="s">
        <v>17</v>
      </c>
      <c r="D1111" s="603" t="s">
        <v>412</v>
      </c>
      <c r="E1111" s="610">
        <v>7</v>
      </c>
      <c r="F1111" s="603" t="s">
        <v>13</v>
      </c>
      <c r="G1111" s="570">
        <v>5.0000000000000001E-3</v>
      </c>
      <c r="H1111" s="570">
        <v>5.0000000000000001E-3</v>
      </c>
      <c r="I1111" s="571">
        <v>5.0000000000000001E-3</v>
      </c>
      <c r="J1111" s="571">
        <v>3.5000000000000003E-2</v>
      </c>
      <c r="K1111" s="581"/>
      <c r="L1111" s="581"/>
      <c r="M1111" s="571">
        <v>5.0000000000000001E-3</v>
      </c>
      <c r="N1111" s="572"/>
      <c r="O1111" s="579"/>
      <c r="P1111" s="721"/>
      <c r="Q1111" s="579"/>
    </row>
    <row r="1112" spans="1:17" ht="15.75" customHeight="1" x14ac:dyDescent="0.25">
      <c r="A1112">
        <v>9109</v>
      </c>
      <c r="B1112" s="95" t="s">
        <v>380</v>
      </c>
      <c r="C1112" s="595" t="s">
        <v>17</v>
      </c>
      <c r="D1112" s="564" t="s">
        <v>412</v>
      </c>
      <c r="E1112" s="565">
        <v>7</v>
      </c>
      <c r="F1112" s="564" t="s">
        <v>13</v>
      </c>
      <c r="G1112" s="581"/>
      <c r="H1112" s="570">
        <v>5.0000000000000001E-3</v>
      </c>
      <c r="I1112" s="571">
        <v>3.5000000000000003E-2</v>
      </c>
      <c r="J1112" s="571">
        <v>3.5000000000000003E-2</v>
      </c>
      <c r="K1112" s="581"/>
      <c r="L1112" s="581"/>
      <c r="M1112" s="571">
        <v>1.4999999999999999E-2</v>
      </c>
      <c r="N1112" s="572">
        <v>5.0000000000000001E-3</v>
      </c>
      <c r="O1112" s="563"/>
      <c r="P1112" s="563"/>
      <c r="Q1112" s="563"/>
    </row>
    <row r="1113" spans="1:17" ht="15.75" customHeight="1" x14ac:dyDescent="0.25">
      <c r="A1113">
        <v>10094</v>
      </c>
      <c r="B1113" s="96" t="s">
        <v>304</v>
      </c>
      <c r="C1113" s="595" t="s">
        <v>17</v>
      </c>
      <c r="D1113" s="564" t="s">
        <v>412</v>
      </c>
      <c r="E1113" s="565">
        <v>7</v>
      </c>
      <c r="F1113" s="564" t="s">
        <v>13</v>
      </c>
      <c r="G1113" s="570">
        <v>1.4999999999999999E-2</v>
      </c>
      <c r="H1113" s="570">
        <v>5.0000000000000001E-3</v>
      </c>
      <c r="I1113" s="571">
        <v>5.0000000000000001E-3</v>
      </c>
      <c r="J1113" s="575"/>
      <c r="K1113" s="570">
        <v>5.0000000000000001E-3</v>
      </c>
      <c r="L1113" s="570">
        <v>5.0000000000000001E-3</v>
      </c>
      <c r="M1113" s="571">
        <v>5.0000000000000001E-3</v>
      </c>
      <c r="N1113" s="572">
        <v>5.0000000000000001E-3</v>
      </c>
      <c r="O1113" s="582">
        <v>5.0000000000000001E-3</v>
      </c>
      <c r="P1113" s="579">
        <v>5.0000000000000001E-3</v>
      </c>
      <c r="Q1113" s="582">
        <v>5.0000000000000001E-3</v>
      </c>
    </row>
    <row r="1114" spans="1:17" ht="15.75" customHeight="1" x14ac:dyDescent="0.25">
      <c r="A1114">
        <v>11076</v>
      </c>
      <c r="B1114" s="97" t="s">
        <v>306</v>
      </c>
      <c r="C1114" s="595" t="s">
        <v>11</v>
      </c>
      <c r="D1114" s="581" t="s">
        <v>220</v>
      </c>
      <c r="E1114" s="558">
        <v>4</v>
      </c>
      <c r="F1114" s="559" t="s">
        <v>15</v>
      </c>
      <c r="G1114" s="570">
        <v>1.4999999999999999E-2</v>
      </c>
      <c r="H1114" s="581"/>
      <c r="I1114" s="571">
        <v>5.0000000000000001E-3</v>
      </c>
      <c r="J1114" s="571">
        <v>1E-4</v>
      </c>
      <c r="K1114" s="581"/>
      <c r="L1114" s="581"/>
      <c r="M1114" s="571">
        <v>5.0000000000000001E-3</v>
      </c>
      <c r="N1114" s="572">
        <v>5.0000000000000001E-3</v>
      </c>
      <c r="O1114" s="573">
        <v>5.0000000000000001E-3</v>
      </c>
      <c r="P1114" s="573">
        <v>3.5000000000000003E-2</v>
      </c>
      <c r="Q1114" s="573">
        <v>5.0000000000000001E-3</v>
      </c>
    </row>
    <row r="1115" spans="1:17" ht="15.75" customHeight="1" x14ac:dyDescent="0.25">
      <c r="A1115">
        <v>1122</v>
      </c>
      <c r="B1115" s="68" t="s">
        <v>372</v>
      </c>
      <c r="C1115" s="564" t="s">
        <v>11</v>
      </c>
      <c r="D1115" s="722" t="s">
        <v>179</v>
      </c>
      <c r="E1115" s="558">
        <v>1</v>
      </c>
      <c r="F1115" s="559" t="s">
        <v>82</v>
      </c>
      <c r="G1115" s="571"/>
      <c r="H1115" s="571"/>
      <c r="I1115" s="571"/>
      <c r="J1115" s="571">
        <v>5.0000000000000001E-3</v>
      </c>
      <c r="K1115" s="571">
        <v>5.0000000000000001E-3</v>
      </c>
      <c r="L1115" s="571">
        <v>5.0000000000000001E-3</v>
      </c>
      <c r="M1115" s="571"/>
      <c r="N1115" s="572"/>
      <c r="O1115" s="676"/>
      <c r="P1115" s="622"/>
      <c r="Q1115" s="563"/>
    </row>
    <row r="1116" spans="1:17" ht="15.75" customHeight="1" x14ac:dyDescent="0.2">
      <c r="A1116">
        <v>2107</v>
      </c>
      <c r="B1116" s="72" t="s">
        <v>373</v>
      </c>
      <c r="C1116" s="564" t="s">
        <v>17</v>
      </c>
      <c r="D1116" s="564" t="s">
        <v>179</v>
      </c>
      <c r="E1116" s="565">
        <v>1</v>
      </c>
      <c r="F1116" s="564" t="s">
        <v>82</v>
      </c>
      <c r="G1116" s="563">
        <v>1E-4</v>
      </c>
      <c r="H1116" s="563">
        <v>5.0000000000000001E-3</v>
      </c>
      <c r="I1116" s="563">
        <v>5.0000000000000001E-3</v>
      </c>
      <c r="J1116" s="563">
        <v>5.0000000000000001E-3</v>
      </c>
      <c r="K1116" s="563">
        <v>5.0000000000000001E-3</v>
      </c>
      <c r="L1116" s="563">
        <v>1E-4</v>
      </c>
      <c r="M1116" s="563">
        <v>1.4999999999999999E-2</v>
      </c>
      <c r="N1116" s="563">
        <v>1E-4</v>
      </c>
      <c r="O1116" s="563">
        <v>5.0000000000000001E-3</v>
      </c>
      <c r="P1116" s="563">
        <v>5.0000000000000001E-3</v>
      </c>
      <c r="Q1116" s="567">
        <v>5.0000000000000001E-3</v>
      </c>
    </row>
    <row r="1117" spans="1:17" ht="15.75" customHeight="1" x14ac:dyDescent="0.25">
      <c r="A1117">
        <v>5097</v>
      </c>
      <c r="B1117" s="83" t="s">
        <v>376</v>
      </c>
      <c r="C1117" s="595" t="s">
        <v>9</v>
      </c>
      <c r="D1117" s="614" t="s">
        <v>179</v>
      </c>
      <c r="E1117" s="610">
        <v>1</v>
      </c>
      <c r="F1117" s="559" t="s">
        <v>82</v>
      </c>
      <c r="G1117" s="570">
        <v>1.4999999999999999E-2</v>
      </c>
      <c r="H1117" s="570">
        <v>5.0000000000000001E-3</v>
      </c>
      <c r="I1117" s="571">
        <v>5.0000000000000001E-3</v>
      </c>
      <c r="J1117" s="571">
        <v>1.4999999999999999E-2</v>
      </c>
      <c r="K1117" s="570">
        <v>5.0000000000000001E-3</v>
      </c>
      <c r="L1117" s="570">
        <v>1.4999999999999999E-2</v>
      </c>
      <c r="M1117" s="571">
        <v>1.4999999999999999E-2</v>
      </c>
      <c r="N1117" s="572">
        <v>1.4999999999999999E-2</v>
      </c>
      <c r="O1117" s="579">
        <v>5.0000000000000001E-3</v>
      </c>
      <c r="P1117" s="611">
        <v>5.0000000000000001E-3</v>
      </c>
      <c r="Q1117" s="579">
        <v>5.0000000000000001E-3</v>
      </c>
    </row>
    <row r="1118" spans="1:17" ht="15.75" customHeight="1" x14ac:dyDescent="0.25">
      <c r="A1118">
        <v>6105</v>
      </c>
      <c r="B1118" s="86" t="s">
        <v>377</v>
      </c>
      <c r="C1118" s="595" t="s">
        <v>17</v>
      </c>
      <c r="D1118" s="614" t="s">
        <v>179</v>
      </c>
      <c r="E1118" s="558">
        <v>1</v>
      </c>
      <c r="F1118" s="559" t="s">
        <v>82</v>
      </c>
      <c r="G1118" s="581"/>
      <c r="H1118" s="570">
        <v>1E-4</v>
      </c>
      <c r="I1118" s="571">
        <v>5.0000000000000001E-3</v>
      </c>
      <c r="J1118" s="571">
        <v>3.5000000000000003E-2</v>
      </c>
      <c r="K1118" s="570">
        <v>7.4999999999999997E-2</v>
      </c>
      <c r="L1118" s="570">
        <v>5.0000000000000001E-3</v>
      </c>
      <c r="M1118" s="571">
        <v>5.0000000000000001E-3</v>
      </c>
      <c r="N1118" s="572"/>
      <c r="O1118" s="579">
        <v>5.0000000000000001E-3</v>
      </c>
      <c r="P1118" s="611">
        <v>5.0000000000000001E-3</v>
      </c>
      <c r="Q1118" s="579">
        <v>5.0000000000000001E-3</v>
      </c>
    </row>
    <row r="1119" spans="1:17" ht="15.75" customHeight="1" x14ac:dyDescent="0.25">
      <c r="A1119" s="89">
        <v>7086</v>
      </c>
      <c r="B1119" s="90" t="s">
        <v>378</v>
      </c>
      <c r="C1119" s="595" t="s">
        <v>11</v>
      </c>
      <c r="D1119" s="585" t="s">
        <v>179</v>
      </c>
      <c r="E1119" s="584">
        <v>1</v>
      </c>
      <c r="F1119" s="585" t="s">
        <v>82</v>
      </c>
      <c r="G1119" s="581"/>
      <c r="H1119" s="570">
        <v>1E-4</v>
      </c>
      <c r="I1119" s="571">
        <v>5.0000000000000001E-3</v>
      </c>
      <c r="J1119" s="571">
        <v>5.0000000000000001E-3</v>
      </c>
      <c r="K1119" s="570">
        <v>5.0000000000000001E-3</v>
      </c>
      <c r="L1119" s="570">
        <v>5.0000000000000001E-3</v>
      </c>
      <c r="M1119" s="571">
        <v>5.0000000000000001E-3</v>
      </c>
      <c r="N1119" s="572">
        <v>5.0000000000000001E-3</v>
      </c>
      <c r="O1119" s="582">
        <v>5.0000000000000001E-3</v>
      </c>
      <c r="P1119" s="611">
        <v>5.0000000000000001E-3</v>
      </c>
      <c r="Q1119" s="723">
        <v>5.0000000000000001E-3</v>
      </c>
    </row>
    <row r="1120" spans="1:17" ht="15.75" customHeight="1" x14ac:dyDescent="0.25">
      <c r="A1120">
        <v>9108</v>
      </c>
      <c r="B1120" s="95" t="s">
        <v>380</v>
      </c>
      <c r="C1120" s="595" t="s">
        <v>17</v>
      </c>
      <c r="D1120" s="621" t="s">
        <v>179</v>
      </c>
      <c r="E1120" s="558">
        <v>1</v>
      </c>
      <c r="F1120" s="559" t="s">
        <v>82</v>
      </c>
      <c r="G1120" s="570">
        <v>1E-4</v>
      </c>
      <c r="H1120" s="570">
        <v>1.4999999999999999E-2</v>
      </c>
      <c r="I1120" s="571">
        <v>3.5000000000000003E-2</v>
      </c>
      <c r="J1120" s="571">
        <v>3.5000000000000003E-2</v>
      </c>
      <c r="K1120" s="570">
        <v>1.4999999999999999E-2</v>
      </c>
      <c r="L1120" s="570">
        <v>1.4999999999999999E-2</v>
      </c>
      <c r="M1120" s="571">
        <v>1.4999999999999999E-2</v>
      </c>
      <c r="N1120" s="572">
        <v>5.0000000000000001E-3</v>
      </c>
      <c r="O1120" s="563">
        <v>5.0000000000000001E-3</v>
      </c>
      <c r="P1120" s="623">
        <v>5.0000000000000001E-3</v>
      </c>
      <c r="Q1120" s="563">
        <v>5.0000000000000001E-3</v>
      </c>
    </row>
    <row r="1121" spans="1:17" ht="15.75" customHeight="1" x14ac:dyDescent="0.25">
      <c r="A1121">
        <v>11077</v>
      </c>
      <c r="B1121" s="97" t="s">
        <v>306</v>
      </c>
      <c r="C1121" s="595" t="s">
        <v>11</v>
      </c>
      <c r="D1121" s="621" t="s">
        <v>179</v>
      </c>
      <c r="E1121" s="558">
        <v>1</v>
      </c>
      <c r="F1121" s="607" t="s">
        <v>82</v>
      </c>
      <c r="G1121" s="581"/>
      <c r="H1121" s="570">
        <v>1.4999999999999999E-2</v>
      </c>
      <c r="I1121" s="571">
        <v>5.0000000000000001E-3</v>
      </c>
      <c r="J1121" s="571">
        <v>1.4999999999999999E-2</v>
      </c>
      <c r="K1121" s="570">
        <v>5.0000000000000001E-3</v>
      </c>
      <c r="L1121" s="581"/>
      <c r="M1121" s="571">
        <v>5.0000000000000001E-3</v>
      </c>
      <c r="N1121" s="572">
        <v>5.0000000000000001E-3</v>
      </c>
      <c r="O1121" s="573">
        <v>5.0000000000000001E-3</v>
      </c>
      <c r="P1121" s="573">
        <v>5.0000000000000001E-3</v>
      </c>
      <c r="Q1121" s="573">
        <v>5.0000000000000001E-3</v>
      </c>
    </row>
    <row r="1122" spans="1:17" ht="15.75" customHeight="1" x14ac:dyDescent="0.25">
      <c r="A1122">
        <v>4099</v>
      </c>
      <c r="B1122" s="82" t="s">
        <v>375</v>
      </c>
      <c r="C1122" s="595" t="s">
        <v>11</v>
      </c>
      <c r="D1122" s="564" t="s">
        <v>413</v>
      </c>
      <c r="E1122" s="565">
        <v>5</v>
      </c>
      <c r="F1122" s="564" t="s">
        <v>13</v>
      </c>
      <c r="G1122" s="570">
        <v>1E-4</v>
      </c>
      <c r="H1122" s="570">
        <v>1E-4</v>
      </c>
      <c r="I1122" s="575"/>
      <c r="J1122" s="575"/>
      <c r="K1122" s="570">
        <v>5.0000000000000001E-3</v>
      </c>
      <c r="L1122" s="581"/>
      <c r="M1122" s="575"/>
      <c r="N1122" s="572"/>
      <c r="O1122" s="573"/>
      <c r="P1122" s="567"/>
      <c r="Q1122" s="567"/>
    </row>
    <row r="1123" spans="1:17" ht="15.75" customHeight="1" x14ac:dyDescent="0.25">
      <c r="A1123" s="93">
        <v>8096</v>
      </c>
      <c r="B1123" s="94" t="s">
        <v>379</v>
      </c>
      <c r="C1123" s="595" t="s">
        <v>9</v>
      </c>
      <c r="D1123" s="564" t="s">
        <v>413</v>
      </c>
      <c r="E1123" s="565">
        <v>5</v>
      </c>
      <c r="F1123" s="564" t="s">
        <v>13</v>
      </c>
      <c r="G1123" s="581"/>
      <c r="H1123" s="581"/>
      <c r="I1123" s="575"/>
      <c r="J1123" s="571">
        <v>5.0000000000000001E-3</v>
      </c>
      <c r="K1123" s="581"/>
      <c r="L1123" s="581"/>
      <c r="M1123" s="571">
        <v>5.0000000000000001E-3</v>
      </c>
      <c r="N1123" s="572">
        <v>5.0000000000000001E-3</v>
      </c>
      <c r="O1123" s="579"/>
      <c r="P1123" s="579"/>
      <c r="Q1123" s="603"/>
    </row>
    <row r="1124" spans="1:17" ht="15.75" customHeight="1" x14ac:dyDescent="0.25">
      <c r="A1124">
        <v>1123</v>
      </c>
      <c r="B1124" s="68" t="s">
        <v>372</v>
      </c>
      <c r="C1124" s="564" t="s">
        <v>11</v>
      </c>
      <c r="D1124" s="564" t="s">
        <v>414</v>
      </c>
      <c r="E1124" s="565">
        <v>3</v>
      </c>
      <c r="F1124" s="564" t="s">
        <v>13</v>
      </c>
      <c r="G1124" s="575"/>
      <c r="H1124" s="575"/>
      <c r="I1124" s="571">
        <v>1E-4</v>
      </c>
      <c r="J1124" s="571">
        <v>5.0000000000000001E-3</v>
      </c>
      <c r="K1124" s="571">
        <v>5.0000000000000001E-3</v>
      </c>
      <c r="L1124" s="571">
        <v>5.0000000000000001E-3</v>
      </c>
      <c r="M1124" s="575"/>
      <c r="N1124" s="572">
        <v>5.0000000000000001E-3</v>
      </c>
      <c r="O1124" s="674">
        <v>5.0000000000000001E-3</v>
      </c>
      <c r="P1124" s="563"/>
      <c r="Q1124" s="674">
        <v>5.0000000000000001E-3</v>
      </c>
    </row>
    <row r="1125" spans="1:17" ht="15.75" customHeight="1" x14ac:dyDescent="0.2">
      <c r="A1125">
        <v>2109</v>
      </c>
      <c r="B1125" s="72" t="s">
        <v>373</v>
      </c>
      <c r="C1125" s="564" t="s">
        <v>17</v>
      </c>
      <c r="D1125" s="564" t="s">
        <v>414</v>
      </c>
      <c r="E1125" s="565">
        <v>3</v>
      </c>
      <c r="F1125" s="564" t="s">
        <v>13</v>
      </c>
      <c r="G1125" s="563"/>
      <c r="H1125" s="563"/>
      <c r="I1125" s="563"/>
      <c r="J1125" s="563"/>
      <c r="K1125" s="563"/>
      <c r="L1125" s="563"/>
      <c r="M1125" s="563"/>
      <c r="N1125" s="563"/>
      <c r="O1125" s="563"/>
      <c r="P1125" s="563"/>
      <c r="Q1125" s="567">
        <v>5.0000000000000001E-3</v>
      </c>
    </row>
    <row r="1126" spans="1:17" ht="15.75" customHeight="1" x14ac:dyDescent="0.25">
      <c r="A1126">
        <v>3092</v>
      </c>
      <c r="B1126" s="76" t="s">
        <v>374</v>
      </c>
      <c r="C1126" s="595" t="s">
        <v>9</v>
      </c>
      <c r="D1126" s="564" t="s">
        <v>414</v>
      </c>
      <c r="E1126" s="565">
        <v>3</v>
      </c>
      <c r="F1126" s="564" t="s">
        <v>13</v>
      </c>
      <c r="G1126" s="581"/>
      <c r="H1126" s="570">
        <v>5.0000000000000001E-3</v>
      </c>
      <c r="I1126" s="571">
        <v>5.0000000000000001E-3</v>
      </c>
      <c r="J1126" s="575"/>
      <c r="K1126" s="581"/>
      <c r="L1126" s="581"/>
      <c r="M1126" s="575"/>
      <c r="N1126" s="572"/>
      <c r="O1126" s="563"/>
      <c r="P1126" s="567"/>
      <c r="Q1126" s="567">
        <v>5.0000000000000001E-3</v>
      </c>
    </row>
    <row r="1127" spans="1:17" ht="15.75" customHeight="1" x14ac:dyDescent="0.25">
      <c r="A1127">
        <v>4100</v>
      </c>
      <c r="B1127" s="82" t="s">
        <v>375</v>
      </c>
      <c r="C1127" s="595" t="s">
        <v>11</v>
      </c>
      <c r="D1127" s="564" t="s">
        <v>414</v>
      </c>
      <c r="E1127" s="565">
        <v>3</v>
      </c>
      <c r="F1127" s="564" t="s">
        <v>13</v>
      </c>
      <c r="G1127" s="581"/>
      <c r="H1127" s="570">
        <v>5.0000000000000001E-3</v>
      </c>
      <c r="I1127" s="575"/>
      <c r="J1127" s="571">
        <v>5.0000000000000001E-3</v>
      </c>
      <c r="K1127" s="570">
        <v>5.0000000000000001E-3</v>
      </c>
      <c r="L1127" s="570">
        <v>5.0000000000000001E-3</v>
      </c>
      <c r="M1127" s="571">
        <v>5.0000000000000001E-3</v>
      </c>
      <c r="N1127" s="572">
        <v>5.0000000000000001E-3</v>
      </c>
      <c r="O1127" s="573"/>
      <c r="P1127" s="567">
        <v>5.0000000000000001E-3</v>
      </c>
      <c r="Q1127" s="567">
        <v>5.0000000000000001E-3</v>
      </c>
    </row>
    <row r="1128" spans="1:17" ht="15.75" customHeight="1" x14ac:dyDescent="0.25">
      <c r="A1128">
        <v>6107</v>
      </c>
      <c r="B1128" s="86" t="s">
        <v>377</v>
      </c>
      <c r="C1128" s="595" t="s">
        <v>17</v>
      </c>
      <c r="D1128" s="603" t="s">
        <v>414</v>
      </c>
      <c r="E1128" s="610">
        <v>3</v>
      </c>
      <c r="F1128" s="603" t="s">
        <v>13</v>
      </c>
      <c r="G1128" s="570">
        <v>1E-4</v>
      </c>
      <c r="H1128" s="570">
        <v>1E-4</v>
      </c>
      <c r="I1128" s="571">
        <v>5.0000000000000001E-3</v>
      </c>
      <c r="J1128" s="571">
        <v>5.0000000000000001E-3</v>
      </c>
      <c r="K1128" s="570">
        <v>5.0000000000000001E-3</v>
      </c>
      <c r="L1128" s="570">
        <v>1E-4</v>
      </c>
      <c r="M1128" s="575"/>
      <c r="N1128" s="572"/>
      <c r="O1128" s="579"/>
      <c r="P1128" s="721"/>
      <c r="Q1128" s="579"/>
    </row>
    <row r="1129" spans="1:17" ht="15.75" customHeight="1" x14ac:dyDescent="0.25">
      <c r="A1129" s="93">
        <v>8097</v>
      </c>
      <c r="B1129" s="94" t="s">
        <v>379</v>
      </c>
      <c r="C1129" s="595" t="s">
        <v>9</v>
      </c>
      <c r="D1129" s="556" t="s">
        <v>414</v>
      </c>
      <c r="E1129" s="565">
        <v>3</v>
      </c>
      <c r="F1129" s="564" t="s">
        <v>13</v>
      </c>
      <c r="G1129" s="570">
        <v>1E-4</v>
      </c>
      <c r="H1129" s="570">
        <v>1E-4</v>
      </c>
      <c r="I1129" s="575"/>
      <c r="J1129" s="571">
        <v>1E-4</v>
      </c>
      <c r="K1129" s="581"/>
      <c r="L1129" s="581"/>
      <c r="M1129" s="575"/>
      <c r="N1129" s="572"/>
      <c r="O1129" s="579"/>
      <c r="P1129" s="579"/>
      <c r="Q1129" s="665"/>
    </row>
    <row r="1130" spans="1:17" ht="15.75" customHeight="1" x14ac:dyDescent="0.25">
      <c r="A1130">
        <v>9110</v>
      </c>
      <c r="B1130" s="95" t="s">
        <v>380</v>
      </c>
      <c r="C1130" s="595" t="s">
        <v>17</v>
      </c>
      <c r="D1130" s="564" t="s">
        <v>414</v>
      </c>
      <c r="E1130" s="565">
        <v>3</v>
      </c>
      <c r="F1130" s="564" t="s">
        <v>13</v>
      </c>
      <c r="G1130" s="581"/>
      <c r="H1130" s="581"/>
      <c r="I1130" s="571">
        <v>1E-4</v>
      </c>
      <c r="J1130" s="575"/>
      <c r="K1130" s="570">
        <v>5.0000000000000001E-3</v>
      </c>
      <c r="L1130" s="581"/>
      <c r="M1130" s="575"/>
      <c r="N1130" s="572"/>
      <c r="O1130" s="563"/>
      <c r="P1130" s="563"/>
      <c r="Q1130" s="619"/>
    </row>
    <row r="1131" spans="1:17" ht="15.75" customHeight="1" x14ac:dyDescent="0.25">
      <c r="A1131">
        <v>10095</v>
      </c>
      <c r="B1131" s="96" t="s">
        <v>304</v>
      </c>
      <c r="C1131" s="595" t="s">
        <v>17</v>
      </c>
      <c r="D1131" s="564" t="s">
        <v>414</v>
      </c>
      <c r="E1131" s="565">
        <v>3</v>
      </c>
      <c r="F1131" s="564" t="s">
        <v>13</v>
      </c>
      <c r="G1131" s="581"/>
      <c r="H1131" s="570">
        <v>5.0000000000000001E-3</v>
      </c>
      <c r="I1131" s="571">
        <v>5.0000000000000001E-3</v>
      </c>
      <c r="J1131" s="571">
        <v>1E-4</v>
      </c>
      <c r="K1131" s="570">
        <v>5.0000000000000001E-3</v>
      </c>
      <c r="L1131" s="570">
        <v>5.0000000000000001E-3</v>
      </c>
      <c r="M1131" s="571">
        <v>5.0000000000000001E-3</v>
      </c>
      <c r="N1131" s="572">
        <v>5.0000000000000001E-3</v>
      </c>
      <c r="O1131" s="582">
        <v>5.0000000000000001E-3</v>
      </c>
      <c r="P1131" s="579">
        <v>5.0000000000000001E-3</v>
      </c>
      <c r="Q1131" s="582">
        <v>5.0000000000000001E-3</v>
      </c>
    </row>
    <row r="1132" spans="1:17" ht="15.75" customHeight="1" x14ac:dyDescent="0.25">
      <c r="A1132">
        <v>12057</v>
      </c>
      <c r="B1132" t="s">
        <v>221</v>
      </c>
      <c r="C1132" s="595" t="s">
        <v>222</v>
      </c>
      <c r="D1132" s="564" t="s">
        <v>414</v>
      </c>
      <c r="E1132" s="565">
        <v>3</v>
      </c>
      <c r="F1132" s="556" t="s">
        <v>13</v>
      </c>
      <c r="G1132" s="581"/>
      <c r="H1132" s="581"/>
      <c r="I1132" s="604"/>
      <c r="J1132" s="575"/>
      <c r="K1132" s="570"/>
      <c r="L1132" s="581"/>
      <c r="M1132" s="570">
        <v>1E-4</v>
      </c>
      <c r="N1132" s="581"/>
      <c r="O1132" s="579"/>
      <c r="P1132" s="579"/>
      <c r="Q1132" s="556"/>
    </row>
    <row r="1133" spans="1:17" ht="15.75" customHeight="1" x14ac:dyDescent="0.2">
      <c r="C1133" s="556"/>
      <c r="D1133" s="556"/>
      <c r="E1133" s="659"/>
      <c r="F1133" s="556"/>
      <c r="G1133" s="556"/>
      <c r="H1133" s="556"/>
      <c r="I1133" s="556"/>
      <c r="J1133" s="556"/>
      <c r="K1133" s="556"/>
      <c r="L1133" s="556"/>
      <c r="M1133" s="556"/>
      <c r="N1133" s="556"/>
      <c r="O1133" s="556"/>
      <c r="P1133" s="556"/>
      <c r="Q1133" s="556"/>
    </row>
    <row r="1134" spans="1:17" ht="15.75" customHeight="1" x14ac:dyDescent="0.2">
      <c r="C1134" s="556"/>
      <c r="D1134" s="556"/>
      <c r="E1134" s="659"/>
      <c r="F1134" s="556"/>
      <c r="G1134" s="556"/>
      <c r="H1134" s="556"/>
      <c r="I1134" s="556"/>
      <c r="J1134" s="556"/>
      <c r="K1134" s="556"/>
      <c r="L1134" s="556"/>
      <c r="M1134" s="556"/>
      <c r="N1134" s="556"/>
      <c r="O1134" s="556"/>
      <c r="P1134" s="556"/>
      <c r="Q1134" s="556"/>
    </row>
    <row r="1135" spans="1:17" ht="15.75" customHeight="1" x14ac:dyDescent="0.2">
      <c r="C1135" s="556"/>
      <c r="D1135" s="556"/>
      <c r="E1135" s="659"/>
      <c r="F1135" s="556"/>
      <c r="G1135" s="556"/>
      <c r="H1135" s="556"/>
      <c r="I1135" s="556"/>
      <c r="J1135" s="556"/>
      <c r="K1135" s="556"/>
      <c r="L1135" s="556"/>
      <c r="M1135" s="556"/>
      <c r="N1135" s="556"/>
      <c r="O1135" s="556"/>
      <c r="P1135" s="556"/>
      <c r="Q1135" s="556"/>
    </row>
    <row r="1136" spans="1:17" ht="15.75" customHeight="1" x14ac:dyDescent="0.2">
      <c r="C1136" s="556"/>
      <c r="D1136" s="556"/>
      <c r="E1136" s="659"/>
      <c r="F1136" s="556"/>
      <c r="G1136" s="556"/>
      <c r="H1136" s="556"/>
      <c r="I1136" s="556"/>
      <c r="J1136" s="556"/>
      <c r="K1136" s="556"/>
      <c r="L1136" s="556"/>
      <c r="M1136" s="556"/>
      <c r="N1136" s="556"/>
      <c r="O1136" s="556"/>
      <c r="P1136" s="556"/>
      <c r="Q1136" s="556"/>
    </row>
    <row r="1137" spans="3:17" ht="15.75" customHeight="1" x14ac:dyDescent="0.2">
      <c r="C1137" s="556"/>
      <c r="D1137" s="556"/>
      <c r="E1137" s="659"/>
      <c r="F1137" s="556"/>
      <c r="G1137" s="556"/>
      <c r="H1137" s="556"/>
      <c r="I1137" s="556"/>
      <c r="J1137" s="556"/>
      <c r="K1137" s="556"/>
      <c r="L1137" s="556"/>
      <c r="M1137" s="556"/>
      <c r="N1137" s="556"/>
      <c r="O1137" s="556"/>
      <c r="P1137" s="556"/>
      <c r="Q1137" s="556"/>
    </row>
    <row r="1138" spans="3:17" ht="15.75" customHeight="1" x14ac:dyDescent="0.2">
      <c r="C1138" s="556"/>
      <c r="D1138" s="556"/>
      <c r="E1138" s="659"/>
      <c r="F1138" s="556"/>
      <c r="G1138" s="556"/>
      <c r="H1138" s="556"/>
      <c r="I1138" s="556"/>
      <c r="J1138" s="556"/>
      <c r="K1138" s="556"/>
      <c r="L1138" s="556"/>
      <c r="M1138" s="556"/>
      <c r="N1138" s="556"/>
      <c r="O1138" s="556"/>
      <c r="P1138" s="556"/>
      <c r="Q1138" s="556"/>
    </row>
    <row r="1139" spans="3:17" ht="15.75" customHeight="1" x14ac:dyDescent="0.2">
      <c r="C1139" s="556"/>
      <c r="D1139" s="556"/>
      <c r="E1139" s="659"/>
      <c r="F1139" s="556"/>
      <c r="G1139" s="556"/>
      <c r="H1139" s="556"/>
      <c r="I1139" s="556"/>
      <c r="J1139" s="556"/>
      <c r="K1139" s="556"/>
      <c r="L1139" s="556"/>
      <c r="M1139" s="556"/>
      <c r="N1139" s="556"/>
      <c r="O1139" s="556"/>
      <c r="P1139" s="556"/>
      <c r="Q1139" s="556"/>
    </row>
    <row r="1140" spans="3:17" ht="15.75" customHeight="1" x14ac:dyDescent="0.2">
      <c r="C1140" s="556"/>
      <c r="D1140" s="556"/>
      <c r="E1140" s="659"/>
      <c r="F1140" s="556"/>
      <c r="G1140" s="556"/>
      <c r="H1140" s="556"/>
      <c r="I1140" s="556"/>
      <c r="J1140" s="556"/>
      <c r="K1140" s="556"/>
      <c r="L1140" s="556"/>
      <c r="M1140" s="556"/>
      <c r="N1140" s="556"/>
      <c r="O1140" s="556"/>
      <c r="P1140" s="556"/>
      <c r="Q1140" s="556"/>
    </row>
    <row r="1141" spans="3:17" ht="15.75" customHeight="1" x14ac:dyDescent="0.2">
      <c r="C1141" s="556"/>
      <c r="D1141" s="556"/>
      <c r="E1141" s="659"/>
      <c r="F1141" s="556"/>
      <c r="G1141" s="556"/>
      <c r="H1141" s="556"/>
      <c r="I1141" s="556"/>
      <c r="J1141" s="556"/>
      <c r="K1141" s="556"/>
      <c r="L1141" s="556"/>
      <c r="M1141" s="556"/>
      <c r="N1141" s="556"/>
      <c r="O1141" s="556"/>
      <c r="P1141" s="556"/>
      <c r="Q1141" s="556"/>
    </row>
    <row r="1142" spans="3:17" ht="15.75" customHeight="1" x14ac:dyDescent="0.2">
      <c r="C1142" s="556"/>
      <c r="D1142" s="556"/>
      <c r="E1142" s="659"/>
      <c r="F1142" s="556"/>
      <c r="G1142" s="556"/>
      <c r="H1142" s="556"/>
      <c r="I1142" s="556"/>
      <c r="J1142" s="556"/>
      <c r="K1142" s="556"/>
      <c r="L1142" s="556"/>
      <c r="M1142" s="556"/>
      <c r="N1142" s="556"/>
      <c r="O1142" s="556"/>
      <c r="P1142" s="556"/>
      <c r="Q1142" s="556"/>
    </row>
    <row r="1143" spans="3:17" ht="15.75" customHeight="1" x14ac:dyDescent="0.2"/>
    <row r="1144" spans="3:17" ht="15.75" customHeight="1" x14ac:dyDescent="0.2"/>
    <row r="1145" spans="3:17" ht="15.75" customHeight="1" x14ac:dyDescent="0.2"/>
    <row r="1146" spans="3:17" ht="15.75" customHeight="1" x14ac:dyDescent="0.2"/>
    <row r="1147" spans="3:17" ht="15.75" customHeight="1" x14ac:dyDescent="0.2"/>
    <row r="1148" spans="3:17" ht="15.75" customHeight="1" x14ac:dyDescent="0.2"/>
    <row r="1149" spans="3:17" ht="15.75" customHeight="1" x14ac:dyDescent="0.2"/>
    <row r="1150" spans="3:17" ht="15.75" customHeight="1" x14ac:dyDescent="0.2"/>
    <row r="1151" spans="3:17" ht="15.75" customHeight="1" x14ac:dyDescent="0.2"/>
    <row r="1152" spans="3:17" ht="15.75" customHeight="1" x14ac:dyDescent="0.2"/>
    <row r="1153" ht="15.75" customHeight="1" x14ac:dyDescent="0.2"/>
    <row r="1154" ht="15.75" customHeight="1" x14ac:dyDescent="0.2"/>
    <row r="1155" ht="15.75" customHeight="1" x14ac:dyDescent="0.2"/>
    <row r="1156" ht="15.75" customHeight="1" x14ac:dyDescent="0.2"/>
    <row r="1157" ht="15.75" customHeight="1" x14ac:dyDescent="0.2"/>
    <row r="1158" ht="15.75" customHeight="1" x14ac:dyDescent="0.2"/>
    <row r="1159" ht="15.75" customHeight="1" x14ac:dyDescent="0.2"/>
    <row r="1160" ht="15.75" customHeight="1" x14ac:dyDescent="0.2"/>
    <row r="1161" ht="15.75" customHeight="1" x14ac:dyDescent="0.2"/>
    <row r="1162" ht="15.75" customHeight="1" x14ac:dyDescent="0.2"/>
    <row r="1163" ht="15.75" customHeight="1" x14ac:dyDescent="0.2"/>
    <row r="1164" ht="15.75" customHeight="1" x14ac:dyDescent="0.2"/>
    <row r="1165" ht="15.75" customHeight="1" x14ac:dyDescent="0.2"/>
    <row r="1166" ht="15.75" customHeight="1" x14ac:dyDescent="0.2"/>
    <row r="1167" ht="15.75" customHeight="1" x14ac:dyDescent="0.2"/>
    <row r="1168" ht="15.75" customHeight="1" x14ac:dyDescent="0.2"/>
    <row r="1169" ht="15.75" customHeight="1" x14ac:dyDescent="0.2"/>
    <row r="1170" ht="15.75" customHeight="1" x14ac:dyDescent="0.2"/>
    <row r="1171" ht="15.75" customHeight="1" x14ac:dyDescent="0.2"/>
    <row r="1172" ht="15.75" customHeight="1" x14ac:dyDescent="0.2"/>
    <row r="1173" ht="15.75" customHeight="1" x14ac:dyDescent="0.2"/>
    <row r="1174" ht="15.75" customHeight="1" x14ac:dyDescent="0.2"/>
    <row r="1175" ht="15.75" customHeight="1" x14ac:dyDescent="0.2"/>
    <row r="1176" ht="15.75" customHeight="1" x14ac:dyDescent="0.2"/>
    <row r="1177" ht="15.75" customHeight="1" x14ac:dyDescent="0.2"/>
    <row r="1178" ht="15.75" customHeight="1" x14ac:dyDescent="0.2"/>
    <row r="1179" ht="15.75" customHeight="1" x14ac:dyDescent="0.2"/>
    <row r="1180" ht="15.75" customHeight="1" x14ac:dyDescent="0.2"/>
    <row r="1181" ht="15.75" customHeight="1" x14ac:dyDescent="0.2"/>
    <row r="1182" ht="15.75" customHeight="1" x14ac:dyDescent="0.2"/>
    <row r="1183" ht="15.75" customHeight="1" x14ac:dyDescent="0.2"/>
    <row r="1184" ht="15.75" customHeight="1" x14ac:dyDescent="0.2"/>
    <row r="1185" ht="15.75" customHeight="1" x14ac:dyDescent="0.2"/>
    <row r="1186" ht="15.75" customHeight="1" x14ac:dyDescent="0.2"/>
    <row r="1187" ht="15.75" customHeight="1" x14ac:dyDescent="0.2"/>
    <row r="1188" ht="15.75" customHeight="1" x14ac:dyDescent="0.2"/>
    <row r="1189" ht="15.75" customHeight="1" x14ac:dyDescent="0.2"/>
    <row r="1190" ht="15.75" customHeight="1" x14ac:dyDescent="0.2"/>
    <row r="1191" ht="15.75" customHeight="1" x14ac:dyDescent="0.2"/>
    <row r="1192" ht="15.75" customHeight="1" x14ac:dyDescent="0.2"/>
    <row r="1193" ht="15.75" customHeight="1" x14ac:dyDescent="0.2"/>
    <row r="1194" ht="15.75" customHeight="1" x14ac:dyDescent="0.2"/>
    <row r="1195" ht="15.75" customHeight="1" x14ac:dyDescent="0.2"/>
    <row r="1196" ht="15.75" customHeight="1" x14ac:dyDescent="0.2"/>
    <row r="1197" ht="15.75" customHeight="1" x14ac:dyDescent="0.2"/>
    <row r="1198" ht="15.75" customHeight="1" x14ac:dyDescent="0.2"/>
    <row r="1199" ht="15.75" customHeight="1" x14ac:dyDescent="0.2"/>
    <row r="1200" ht="15.75" customHeight="1" x14ac:dyDescent="0.2"/>
    <row r="1201" ht="15.75" customHeight="1" x14ac:dyDescent="0.2"/>
    <row r="1202" ht="15.75" customHeight="1" x14ac:dyDescent="0.2"/>
    <row r="1203" ht="15.75" customHeight="1" x14ac:dyDescent="0.2"/>
    <row r="1204" ht="15.75" customHeight="1" x14ac:dyDescent="0.2"/>
    <row r="1205" ht="15.75" customHeight="1" x14ac:dyDescent="0.2"/>
    <row r="1206" ht="15.75" customHeight="1" x14ac:dyDescent="0.2"/>
    <row r="1207" ht="15.75" customHeight="1" x14ac:dyDescent="0.2"/>
    <row r="1208" ht="15.75" customHeight="1" x14ac:dyDescent="0.2"/>
    <row r="1209" ht="15.75" customHeight="1" x14ac:dyDescent="0.2"/>
    <row r="1210" ht="15.75" customHeight="1" x14ac:dyDescent="0.2"/>
    <row r="1211" ht="15.75" customHeight="1" x14ac:dyDescent="0.2"/>
    <row r="1212" ht="15.75" customHeight="1" x14ac:dyDescent="0.2"/>
    <row r="1213" ht="15.75" customHeight="1" x14ac:dyDescent="0.2"/>
    <row r="1214" ht="15.75" customHeight="1" x14ac:dyDescent="0.2"/>
    <row r="1215" ht="15.75" customHeight="1" x14ac:dyDescent="0.2"/>
    <row r="1216" ht="15.75" customHeight="1" x14ac:dyDescent="0.2"/>
    <row r="1217" ht="15.75" customHeight="1" x14ac:dyDescent="0.2"/>
    <row r="1218" ht="15.75" customHeight="1" x14ac:dyDescent="0.2"/>
    <row r="1219" ht="15.75" customHeight="1" x14ac:dyDescent="0.2"/>
    <row r="1220" ht="15.75" customHeight="1" x14ac:dyDescent="0.2"/>
    <row r="1221" ht="15.75" customHeight="1" x14ac:dyDescent="0.2"/>
    <row r="1222" ht="15.75" customHeight="1" x14ac:dyDescent="0.2"/>
    <row r="1223" ht="15.75" customHeight="1" x14ac:dyDescent="0.2"/>
    <row r="1224" ht="15.75" customHeight="1" x14ac:dyDescent="0.2"/>
    <row r="1225" ht="15.75" customHeight="1" x14ac:dyDescent="0.2"/>
    <row r="1226" ht="15.75" customHeight="1" x14ac:dyDescent="0.2"/>
    <row r="1227" ht="15.75" customHeight="1" x14ac:dyDescent="0.2"/>
    <row r="1228" ht="15.75" customHeight="1" x14ac:dyDescent="0.2"/>
    <row r="1229" ht="15.75" customHeight="1" x14ac:dyDescent="0.2"/>
    <row r="1230" ht="15.75" customHeight="1" x14ac:dyDescent="0.2"/>
    <row r="1231" ht="15.75" customHeight="1" x14ac:dyDescent="0.2"/>
    <row r="1232" ht="15.75" customHeight="1" x14ac:dyDescent="0.2"/>
    <row r="1233" ht="15.75" customHeight="1" x14ac:dyDescent="0.2"/>
    <row r="1234" ht="15.75" customHeight="1" x14ac:dyDescent="0.2"/>
    <row r="1235" ht="15.75" customHeight="1" x14ac:dyDescent="0.2"/>
    <row r="1236" ht="15.75" customHeight="1" x14ac:dyDescent="0.2"/>
    <row r="1237" ht="15.75" customHeight="1" x14ac:dyDescent="0.2"/>
    <row r="1238" ht="15.75" customHeight="1" x14ac:dyDescent="0.2"/>
    <row r="1239" ht="15.75" customHeight="1" x14ac:dyDescent="0.2"/>
    <row r="1240" ht="15.75" customHeight="1" x14ac:dyDescent="0.2"/>
    <row r="1241" ht="15.75" customHeight="1" x14ac:dyDescent="0.2"/>
    <row r="1242" ht="15.75" customHeight="1" x14ac:dyDescent="0.2"/>
    <row r="1243" ht="15.75" customHeight="1" x14ac:dyDescent="0.2"/>
    <row r="1244" ht="15.75" customHeight="1" x14ac:dyDescent="0.2"/>
    <row r="1245" ht="15.75" customHeight="1" x14ac:dyDescent="0.2"/>
    <row r="1246" ht="15.75" customHeight="1" x14ac:dyDescent="0.2"/>
    <row r="1247" ht="15.75" customHeight="1" x14ac:dyDescent="0.2"/>
    <row r="1248" ht="15.75" customHeight="1" x14ac:dyDescent="0.2"/>
    <row r="1249" ht="15.75" customHeight="1" x14ac:dyDescent="0.2"/>
    <row r="1250" ht="15.75" customHeight="1" x14ac:dyDescent="0.2"/>
    <row r="1251" ht="15.75" customHeight="1" x14ac:dyDescent="0.2"/>
    <row r="1252" ht="15.75" customHeight="1" x14ac:dyDescent="0.2"/>
    <row r="1253" ht="15.75" customHeight="1" x14ac:dyDescent="0.2"/>
    <row r="1254" ht="15.75" customHeight="1" x14ac:dyDescent="0.2"/>
    <row r="1255" ht="15.75" customHeight="1" x14ac:dyDescent="0.2"/>
    <row r="1256" ht="15.75" customHeight="1" x14ac:dyDescent="0.2"/>
    <row r="1257" ht="15.75" customHeight="1" x14ac:dyDescent="0.2"/>
    <row r="1258" ht="15.75" customHeight="1" x14ac:dyDescent="0.2"/>
    <row r="1259" ht="15.75" customHeight="1" x14ac:dyDescent="0.2"/>
    <row r="1260" ht="15.75" customHeight="1" x14ac:dyDescent="0.2"/>
    <row r="1261" ht="15.75" customHeight="1" x14ac:dyDescent="0.2"/>
    <row r="1262" ht="15.75" customHeight="1" x14ac:dyDescent="0.2"/>
    <row r="1263" ht="15.75" customHeight="1" x14ac:dyDescent="0.2"/>
    <row r="1264" ht="15.75" customHeight="1" x14ac:dyDescent="0.2"/>
    <row r="1265" ht="15.75" customHeight="1" x14ac:dyDescent="0.2"/>
    <row r="1266" ht="15.75" customHeight="1" x14ac:dyDescent="0.2"/>
    <row r="1267" ht="15.75" customHeight="1" x14ac:dyDescent="0.2"/>
    <row r="1268" ht="15.75" customHeight="1" x14ac:dyDescent="0.2"/>
    <row r="1269" ht="15.75" customHeight="1" x14ac:dyDescent="0.2"/>
    <row r="1270" ht="15.75" customHeight="1" x14ac:dyDescent="0.2"/>
  </sheetData>
  <autoFilter ref="A1:Q1270" xr:uid="{00000000-0001-0000-0100-000000000000}"/>
  <dataValidations count="3">
    <dataValidation type="decimal" allowBlank="1" showInputMessage="1" showErrorMessage="1" prompt=" - " sqref="O285:O314 O254:O283 P295 O226:O252 O356:O385 O319:O354 O389:O418 O533 O520:O531 O535:O564 O566:O623 Q671 Q693 O629:O713 O1008:O1019 O987 Q925:Q930 Q932:Q987 O925:O985 O989:O1006 Q989:Q1019 O1079:Q1090 O1093:Q1097 O1022:Q1077 P1114 O1101:O1132" xr:uid="{82C197B0-0AAA-4C6C-8B2C-1C28AC9EA0DA}">
      <formula1>0</formula1>
      <formula2>1</formula2>
    </dataValidation>
    <dataValidation type="decimal" allowBlank="1" showInputMessage="1" showErrorMessage="1" errorTitle="Incorrect value" error="The cover class midpoint must be decimal between 0 and 1.00" sqref="Q138:Q182 Q185:Q190 Q192 Q194:Q223 Q246:Q259 O253 Q261:Q316 P246:P294 P296:P314 P316 P226:Q244 Q319:Q323 Q325:Q418 P319:P418 O386:O388 P533:Q533 Q520:Q532 P535:Q587 O565 P520:P531 P589:Q624 P672:P713 Q672:Q692 Q694:Q713 Q632:Q670 P633:P670 P750:P767 P716:P748 P769:P809 Q1101:Q1128 Q1131 P1115:P1132 P1101:P1113 Q115:Q136" xr:uid="{D309792B-A90E-4244-A9FB-0C0583A5FE38}">
      <formula1>0</formula1>
      <formula2>1</formula2>
    </dataValidation>
    <dataValidation allowBlank="1" showInputMessage="1" showErrorMessage="1" sqref="D49 D56 D17 D19 D22 D36 D64 D77:D78 D109 O97:O99 D214 D241 D310 D374 D416 D326 D454 D516 D441:D442 D451 D430 P458:P488 P490:P516 P422:P456 D573 D603 P625:P626 D733 D777 D748 D1111 D1116 D1129:D1130 D1114 D1107" xr:uid="{FD242BDD-2F47-482D-BB2C-92466AFBD5CA}"/>
  </dataValidation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topLeftCell="B1" workbookViewId="0">
      <selection activeCell="B1" sqref="B1"/>
    </sheetView>
  </sheetViews>
  <sheetFormatPr defaultColWidth="12.625" defaultRowHeight="15" customHeight="1" x14ac:dyDescent="0.2"/>
  <cols>
    <col min="1" max="1" width="5.125" hidden="1" customWidth="1"/>
    <col min="2" max="2" width="21.625" customWidth="1"/>
    <col min="3" max="3" width="4.875" customWidth="1"/>
    <col min="4" max="4" width="6.375" customWidth="1"/>
    <col min="5" max="16" width="6" customWidth="1"/>
    <col min="17" max="19" width="4.375" customWidth="1"/>
    <col min="20" max="26" width="7.625" customWidth="1"/>
  </cols>
  <sheetData>
    <row r="1" spans="1:26" ht="21" x14ac:dyDescent="0.35">
      <c r="A1" s="21"/>
      <c r="B1" s="22"/>
      <c r="D1" s="22" t="s">
        <v>361</v>
      </c>
      <c r="G1" s="2" t="s">
        <v>11</v>
      </c>
    </row>
    <row r="2" spans="1:26" ht="15.75" x14ac:dyDescent="0.25">
      <c r="A2" s="21"/>
      <c r="B2" s="23" t="s">
        <v>341</v>
      </c>
      <c r="C2" s="24"/>
      <c r="D2" s="24"/>
      <c r="E2" s="56"/>
      <c r="F2" s="24"/>
      <c r="G2" s="24"/>
      <c r="H2" s="24"/>
      <c r="I2" s="24"/>
      <c r="J2" s="24"/>
      <c r="K2" s="24"/>
      <c r="L2" s="24"/>
      <c r="M2" s="24"/>
      <c r="N2" s="24"/>
      <c r="O2" s="24"/>
      <c r="P2" s="30"/>
    </row>
    <row r="3" spans="1:26" ht="15.75" x14ac:dyDescent="0.25">
      <c r="A3" s="21"/>
      <c r="B3" s="16" t="s">
        <v>343</v>
      </c>
      <c r="C3" s="14"/>
      <c r="D3" s="14"/>
      <c r="E3" s="14">
        <v>2013</v>
      </c>
      <c r="F3" s="14">
        <v>2014</v>
      </c>
      <c r="G3" s="14">
        <v>2015</v>
      </c>
      <c r="H3" s="14">
        <v>2016</v>
      </c>
      <c r="I3" s="14">
        <v>2017</v>
      </c>
      <c r="J3" s="14">
        <v>2018</v>
      </c>
      <c r="K3" s="14">
        <v>2019</v>
      </c>
      <c r="L3" s="14">
        <v>2020</v>
      </c>
      <c r="M3" s="14">
        <v>2021</v>
      </c>
      <c r="N3" s="14">
        <v>2022</v>
      </c>
      <c r="O3" s="14">
        <v>2023</v>
      </c>
      <c r="P3" s="30"/>
    </row>
    <row r="4" spans="1:26" ht="15.75" x14ac:dyDescent="0.25">
      <c r="A4" s="21"/>
      <c r="B4" s="18" t="s">
        <v>330</v>
      </c>
      <c r="C4" s="26"/>
      <c r="D4" s="26"/>
      <c r="E4" s="380">
        <v>10</v>
      </c>
      <c r="F4" s="380">
        <v>10</v>
      </c>
      <c r="G4" s="380">
        <v>7</v>
      </c>
      <c r="H4" s="380">
        <v>10</v>
      </c>
      <c r="I4" s="380">
        <v>10</v>
      </c>
      <c r="J4" s="380">
        <v>7</v>
      </c>
      <c r="K4" s="380">
        <v>10</v>
      </c>
      <c r="L4" s="380">
        <v>7</v>
      </c>
      <c r="M4" s="380">
        <v>10</v>
      </c>
      <c r="N4" s="380">
        <v>10</v>
      </c>
      <c r="O4" s="380">
        <v>10</v>
      </c>
      <c r="P4" s="30"/>
    </row>
    <row r="5" spans="1:26" ht="15.75" x14ac:dyDescent="0.25">
      <c r="A5" s="21"/>
      <c r="B5" s="18" t="s">
        <v>331</v>
      </c>
      <c r="C5" s="26"/>
      <c r="D5" s="26"/>
      <c r="E5" s="378">
        <v>3</v>
      </c>
      <c r="F5" s="378">
        <v>3</v>
      </c>
      <c r="G5" s="378">
        <v>7</v>
      </c>
      <c r="H5" s="378">
        <v>7</v>
      </c>
      <c r="I5" s="378">
        <v>10</v>
      </c>
      <c r="J5" s="378">
        <v>7</v>
      </c>
      <c r="K5" s="378">
        <v>3</v>
      </c>
      <c r="L5" s="378">
        <v>3</v>
      </c>
      <c r="M5" s="378">
        <v>3</v>
      </c>
      <c r="N5" s="378">
        <v>3</v>
      </c>
      <c r="O5" s="378">
        <v>3</v>
      </c>
      <c r="P5" s="30"/>
    </row>
    <row r="6" spans="1:26" ht="15.75" x14ac:dyDescent="0.25">
      <c r="A6" s="21"/>
      <c r="B6" s="18" t="s">
        <v>329</v>
      </c>
      <c r="C6" s="26"/>
      <c r="D6" s="26"/>
      <c r="E6" s="378">
        <v>7</v>
      </c>
      <c r="F6" s="378">
        <v>3</v>
      </c>
      <c r="G6" s="378">
        <v>3</v>
      </c>
      <c r="H6" s="378">
        <v>7</v>
      </c>
      <c r="I6" s="378">
        <v>10</v>
      </c>
      <c r="J6" s="378">
        <v>7</v>
      </c>
      <c r="K6" s="378">
        <v>7</v>
      </c>
      <c r="L6" s="378">
        <v>7</v>
      </c>
      <c r="M6" s="378">
        <v>7</v>
      </c>
      <c r="N6" s="378">
        <v>3</v>
      </c>
      <c r="O6" s="378">
        <v>7</v>
      </c>
      <c r="P6" s="30"/>
    </row>
    <row r="7" spans="1:26" ht="15.75" x14ac:dyDescent="0.25">
      <c r="A7" s="21"/>
      <c r="B7" s="18" t="s">
        <v>332</v>
      </c>
      <c r="C7" s="26"/>
      <c r="D7" s="26"/>
      <c r="E7" s="378">
        <v>0</v>
      </c>
      <c r="F7" s="378">
        <v>0</v>
      </c>
      <c r="G7" s="378">
        <v>0</v>
      </c>
      <c r="H7" s="378">
        <v>0</v>
      </c>
      <c r="I7" s="378">
        <v>0</v>
      </c>
      <c r="J7" s="378">
        <v>10</v>
      </c>
      <c r="K7" s="378">
        <v>0</v>
      </c>
      <c r="L7" s="378">
        <v>0</v>
      </c>
      <c r="M7" s="378">
        <v>0</v>
      </c>
      <c r="N7" s="378">
        <v>3</v>
      </c>
      <c r="O7" s="378">
        <v>0</v>
      </c>
      <c r="P7" s="30"/>
    </row>
    <row r="8" spans="1:26" ht="15.75" x14ac:dyDescent="0.25">
      <c r="A8" s="21"/>
      <c r="B8" s="18" t="s">
        <v>333</v>
      </c>
      <c r="C8" s="26"/>
      <c r="D8" s="26"/>
      <c r="E8" s="378">
        <v>10</v>
      </c>
      <c r="F8" s="378">
        <v>10</v>
      </c>
      <c r="G8" s="378">
        <v>10</v>
      </c>
      <c r="H8" s="378">
        <v>10</v>
      </c>
      <c r="I8" s="378">
        <v>10</v>
      </c>
      <c r="J8" s="378">
        <v>10</v>
      </c>
      <c r="K8" s="378">
        <v>10</v>
      </c>
      <c r="L8" s="378">
        <v>10</v>
      </c>
      <c r="M8" s="378">
        <v>10</v>
      </c>
      <c r="N8" s="378">
        <v>10</v>
      </c>
      <c r="O8" s="378">
        <v>10</v>
      </c>
      <c r="P8" s="30"/>
    </row>
    <row r="9" spans="1:26" ht="15.75" x14ac:dyDescent="0.25">
      <c r="A9" s="21"/>
      <c r="B9" s="18" t="s">
        <v>334</v>
      </c>
      <c r="C9" s="26"/>
      <c r="D9" s="26"/>
      <c r="E9" s="378">
        <v>3</v>
      </c>
      <c r="F9" s="378">
        <v>0</v>
      </c>
      <c r="G9" s="378">
        <v>0</v>
      </c>
      <c r="H9" s="378">
        <v>3</v>
      </c>
      <c r="I9" s="378">
        <v>3</v>
      </c>
      <c r="J9" s="378">
        <v>3</v>
      </c>
      <c r="K9" s="378">
        <v>3</v>
      </c>
      <c r="L9" s="378">
        <v>3</v>
      </c>
      <c r="M9" s="378">
        <v>0</v>
      </c>
      <c r="N9" s="378">
        <v>0</v>
      </c>
      <c r="O9" s="378">
        <v>3</v>
      </c>
      <c r="P9" s="30"/>
    </row>
    <row r="10" spans="1:26" ht="15.75" x14ac:dyDescent="0.25">
      <c r="A10" s="21"/>
      <c r="B10" s="18" t="s">
        <v>335</v>
      </c>
      <c r="C10" s="26"/>
      <c r="D10" s="26"/>
      <c r="E10" s="378">
        <v>0</v>
      </c>
      <c r="F10" s="378">
        <v>0</v>
      </c>
      <c r="G10" s="378">
        <v>0</v>
      </c>
      <c r="H10" s="378">
        <v>3</v>
      </c>
      <c r="I10" s="378">
        <v>3</v>
      </c>
      <c r="J10" s="378">
        <v>0</v>
      </c>
      <c r="K10" s="378">
        <v>0</v>
      </c>
      <c r="L10" s="378">
        <v>3</v>
      </c>
      <c r="M10" s="378">
        <v>3</v>
      </c>
      <c r="N10" s="378">
        <v>0</v>
      </c>
      <c r="O10" s="378">
        <v>0</v>
      </c>
      <c r="P10" s="30"/>
    </row>
    <row r="11" spans="1:26" ht="15.75" x14ac:dyDescent="0.25">
      <c r="A11" s="21"/>
      <c r="B11" s="18" t="s">
        <v>336</v>
      </c>
      <c r="C11" s="26"/>
      <c r="D11" s="26"/>
      <c r="E11" s="378">
        <v>0</v>
      </c>
      <c r="F11" s="378">
        <v>10</v>
      </c>
      <c r="G11" s="378">
        <v>10</v>
      </c>
      <c r="H11" s="378">
        <v>0</v>
      </c>
      <c r="I11" s="378">
        <v>0</v>
      </c>
      <c r="J11" s="378">
        <v>0</v>
      </c>
      <c r="K11" s="378">
        <v>10</v>
      </c>
      <c r="L11" s="378">
        <v>0</v>
      </c>
      <c r="M11" s="378">
        <v>0</v>
      </c>
      <c r="N11" s="378">
        <v>10</v>
      </c>
      <c r="O11" s="378">
        <v>0</v>
      </c>
      <c r="P11" s="30"/>
    </row>
    <row r="12" spans="1:26" ht="15.75" x14ac:dyDescent="0.25">
      <c r="A12" s="21"/>
      <c r="B12" s="18" t="s">
        <v>337</v>
      </c>
      <c r="C12" s="26"/>
      <c r="D12" s="26"/>
      <c r="E12" s="378">
        <v>0</v>
      </c>
      <c r="F12" s="378">
        <v>3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0"/>
    </row>
    <row r="13" spans="1:26" ht="15.75" x14ac:dyDescent="0.25">
      <c r="A13" s="21"/>
      <c r="B13" s="18" t="s">
        <v>338</v>
      </c>
      <c r="C13" s="26"/>
      <c r="D13" s="26"/>
      <c r="E13" s="378">
        <v>0</v>
      </c>
      <c r="F13" s="378">
        <v>0</v>
      </c>
      <c r="G13" s="378">
        <v>3</v>
      </c>
      <c r="H13" s="378">
        <v>7</v>
      </c>
      <c r="I13" s="378">
        <v>3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0</v>
      </c>
      <c r="P13" s="30"/>
    </row>
    <row r="14" spans="1:26" ht="18.75" x14ac:dyDescent="0.3">
      <c r="A14" s="21"/>
      <c r="B14" s="17" t="s">
        <v>282</v>
      </c>
      <c r="C14" s="17"/>
      <c r="D14" s="17"/>
      <c r="E14" s="17">
        <v>33</v>
      </c>
      <c r="F14" s="17">
        <v>39</v>
      </c>
      <c r="G14" s="17">
        <v>40</v>
      </c>
      <c r="H14" s="17">
        <v>47</v>
      </c>
      <c r="I14" s="17">
        <v>49</v>
      </c>
      <c r="J14" s="17">
        <v>34</v>
      </c>
      <c r="K14" s="17">
        <v>43</v>
      </c>
      <c r="L14" s="17">
        <v>33</v>
      </c>
      <c r="M14" s="17">
        <v>33</v>
      </c>
      <c r="N14" s="17">
        <v>39</v>
      </c>
      <c r="O14" s="17">
        <v>33</v>
      </c>
      <c r="P14" s="30"/>
    </row>
    <row r="15" spans="1:26" ht="18.75" x14ac:dyDescent="0.3">
      <c r="A15" s="21"/>
      <c r="B15" s="28"/>
      <c r="C15" s="28"/>
      <c r="D15" s="28"/>
      <c r="E15" s="28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x14ac:dyDescent="0.3">
      <c r="A16" s="21"/>
      <c r="B16" s="28"/>
      <c r="C16" s="28"/>
      <c r="D16" s="28"/>
      <c r="E16" s="28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x14ac:dyDescent="0.3">
      <c r="A17" s="21"/>
      <c r="B17" s="28"/>
      <c r="C17" s="28"/>
      <c r="D17" s="28"/>
      <c r="E17" s="28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x14ac:dyDescent="0.3">
      <c r="A18" s="21"/>
      <c r="B18" s="28"/>
      <c r="C18" s="28"/>
      <c r="D18" s="28"/>
      <c r="E18" s="28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x14ac:dyDescent="0.3">
      <c r="A19" s="21"/>
      <c r="B19" s="28"/>
      <c r="C19" s="28"/>
      <c r="D19" s="28"/>
      <c r="E19" s="28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x14ac:dyDescent="0.3">
      <c r="A20" s="21"/>
      <c r="B20" s="28"/>
      <c r="C20" s="28"/>
      <c r="D20" s="28"/>
      <c r="E20" s="28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1"/>
      <c r="B21" s="28"/>
      <c r="C21" s="28"/>
      <c r="D21" s="28"/>
      <c r="E21" s="28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1"/>
      <c r="B22" s="28"/>
      <c r="C22" s="28"/>
      <c r="D22" s="28"/>
      <c r="E22" s="28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21"/>
      <c r="B23" s="28"/>
      <c r="C23" s="28"/>
      <c r="D23" s="28"/>
      <c r="E23" s="28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21"/>
      <c r="B24" s="381" t="s">
        <v>229</v>
      </c>
      <c r="C24" s="382"/>
      <c r="D24" s="381" t="s">
        <v>230</v>
      </c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0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thickBot="1" x14ac:dyDescent="0.3">
      <c r="A25" s="21" t="s">
        <v>344</v>
      </c>
      <c r="B25" s="386" t="s">
        <v>6</v>
      </c>
      <c r="C25" s="387"/>
      <c r="D25" s="436" t="s">
        <v>8</v>
      </c>
      <c r="E25" s="387">
        <v>2013</v>
      </c>
      <c r="F25" s="387">
        <v>2014</v>
      </c>
      <c r="G25" s="387">
        <v>2015</v>
      </c>
      <c r="H25" s="387">
        <v>2016</v>
      </c>
      <c r="I25" s="387">
        <v>2017</v>
      </c>
      <c r="J25" s="387">
        <v>2018</v>
      </c>
      <c r="K25" s="384">
        <v>2019</v>
      </c>
      <c r="L25" s="384">
        <v>2020</v>
      </c>
      <c r="M25" s="437">
        <v>2021</v>
      </c>
      <c r="N25" s="437">
        <v>2022</v>
      </c>
      <c r="O25" s="437">
        <v>2023</v>
      </c>
      <c r="P25" s="30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21">
        <v>2</v>
      </c>
      <c r="B26" s="402" t="s">
        <v>75</v>
      </c>
      <c r="C26" s="403" t="s">
        <v>269</v>
      </c>
      <c r="D26" s="403" t="s">
        <v>13</v>
      </c>
      <c r="E26" s="407">
        <v>1900</v>
      </c>
      <c r="F26" s="407">
        <v>2200</v>
      </c>
      <c r="G26" s="407">
        <v>800</v>
      </c>
      <c r="H26" s="407">
        <v>3500</v>
      </c>
      <c r="I26" s="407">
        <v>2900</v>
      </c>
      <c r="J26" s="407">
        <v>500</v>
      </c>
      <c r="K26" s="406">
        <v>10000</v>
      </c>
      <c r="L26" s="406">
        <v>7500</v>
      </c>
      <c r="M26" s="408">
        <v>4600</v>
      </c>
      <c r="N26" s="409">
        <v>5100</v>
      </c>
      <c r="O26" s="409">
        <v>3900</v>
      </c>
      <c r="P26" s="30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21">
        <v>1</v>
      </c>
      <c r="B27" s="439" t="s">
        <v>144</v>
      </c>
      <c r="C27" s="411" t="s">
        <v>269</v>
      </c>
      <c r="D27" s="411" t="s">
        <v>15</v>
      </c>
      <c r="E27" s="412"/>
      <c r="F27" s="412">
        <v>100</v>
      </c>
      <c r="G27" s="412"/>
      <c r="H27" s="412"/>
      <c r="I27" s="412"/>
      <c r="J27" s="438"/>
      <c r="K27" s="412"/>
      <c r="L27" s="412"/>
      <c r="M27" s="413"/>
      <c r="N27" s="400"/>
      <c r="O27" s="400"/>
      <c r="P27" s="30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21">
        <v>3</v>
      </c>
      <c r="B28" s="410" t="s">
        <v>79</v>
      </c>
      <c r="C28" s="411" t="s">
        <v>269</v>
      </c>
      <c r="D28" s="411" t="s">
        <v>33</v>
      </c>
      <c r="E28" s="415">
        <v>100</v>
      </c>
      <c r="F28" s="415">
        <v>100</v>
      </c>
      <c r="G28" s="415">
        <v>100</v>
      </c>
      <c r="H28" s="415">
        <v>100</v>
      </c>
      <c r="I28" s="415">
        <v>100</v>
      </c>
      <c r="J28" s="412">
        <v>100</v>
      </c>
      <c r="K28" s="412">
        <v>200</v>
      </c>
      <c r="L28" s="412"/>
      <c r="M28" s="413"/>
      <c r="N28" s="400"/>
      <c r="O28" s="393"/>
      <c r="P28" s="30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21">
        <v>4</v>
      </c>
      <c r="B29" s="410" t="s">
        <v>25</v>
      </c>
      <c r="C29" s="411" t="s">
        <v>268</v>
      </c>
      <c r="D29" s="411" t="s">
        <v>40</v>
      </c>
      <c r="E29" s="412"/>
      <c r="F29" s="412"/>
      <c r="G29" s="412"/>
      <c r="H29" s="412"/>
      <c r="I29" s="412"/>
      <c r="J29" s="438">
        <v>100</v>
      </c>
      <c r="K29" s="438"/>
      <c r="L29" s="438">
        <v>100</v>
      </c>
      <c r="M29" s="413"/>
      <c r="N29" s="400"/>
      <c r="O29" s="393"/>
      <c r="P29" s="30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21">
        <v>5</v>
      </c>
      <c r="B30" s="410" t="s">
        <v>67</v>
      </c>
      <c r="C30" s="411" t="s">
        <v>268</v>
      </c>
      <c r="D30" s="411" t="s">
        <v>33</v>
      </c>
      <c r="E30" s="412">
        <v>400</v>
      </c>
      <c r="F30" s="412">
        <v>400</v>
      </c>
      <c r="G30" s="412">
        <v>200</v>
      </c>
      <c r="H30" s="412">
        <v>1900</v>
      </c>
      <c r="I30" s="412">
        <v>300</v>
      </c>
      <c r="J30" s="412"/>
      <c r="K30" s="412"/>
      <c r="L30" s="412">
        <v>100</v>
      </c>
      <c r="M30" s="413"/>
      <c r="N30" s="400"/>
      <c r="O30" s="393"/>
      <c r="P30" s="30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21">
        <v>6</v>
      </c>
      <c r="B31" s="410" t="s">
        <v>121</v>
      </c>
      <c r="C31" s="411" t="s">
        <v>269</v>
      </c>
      <c r="D31" s="411" t="s">
        <v>15</v>
      </c>
      <c r="E31" s="412"/>
      <c r="F31" s="412"/>
      <c r="G31" s="412"/>
      <c r="H31" s="412"/>
      <c r="I31" s="412">
        <v>300</v>
      </c>
      <c r="J31" s="412">
        <v>800</v>
      </c>
      <c r="K31" s="438">
        <v>1000</v>
      </c>
      <c r="L31" s="438"/>
      <c r="M31" s="413">
        <v>300</v>
      </c>
      <c r="N31" s="400">
        <v>100</v>
      </c>
      <c r="O31" s="393"/>
      <c r="P31" s="30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21">
        <v>7</v>
      </c>
      <c r="B32" s="421" t="s">
        <v>275</v>
      </c>
      <c r="C32" s="421"/>
      <c r="D32" s="433">
        <v>100</v>
      </c>
      <c r="E32" s="421">
        <v>100</v>
      </c>
      <c r="F32" s="421">
        <v>100</v>
      </c>
      <c r="G32" s="421"/>
      <c r="H32" s="421">
        <v>1700</v>
      </c>
      <c r="I32" s="421">
        <v>100</v>
      </c>
      <c r="J32" s="393"/>
      <c r="K32" s="393"/>
      <c r="L32" s="393"/>
      <c r="M32" s="413">
        <v>200</v>
      </c>
      <c r="N32" s="400">
        <v>600</v>
      </c>
      <c r="O32" s="400">
        <v>400</v>
      </c>
      <c r="P32" s="30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21">
        <v>8</v>
      </c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21">
        <v>9</v>
      </c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21">
        <v>10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21">
        <v>11</v>
      </c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21">
        <v>12</v>
      </c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21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21"/>
      <c r="B39" s="555" t="s">
        <v>492</v>
      </c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21" t="s">
        <v>344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21">
        <v>7</v>
      </c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21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21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21">
        <v>14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21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21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21">
        <v>10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21">
        <v>19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21">
        <v>38</v>
      </c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21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21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21">
        <v>37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21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21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57">
        <v>33</v>
      </c>
      <c r="B55" s="467" t="s">
        <v>345</v>
      </c>
      <c r="C55" s="468"/>
      <c r="D55" s="469"/>
      <c r="E55" s="467" t="s">
        <v>346</v>
      </c>
      <c r="F55" s="468"/>
      <c r="G55" s="470"/>
      <c r="H55" s="468"/>
      <c r="I55" s="468"/>
      <c r="J55" s="468"/>
      <c r="K55" s="468"/>
      <c r="L55" s="468"/>
      <c r="M55" s="468"/>
      <c r="N55" s="468"/>
      <c r="O55" s="468"/>
      <c r="P55" s="30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21">
        <v>5</v>
      </c>
      <c r="B56" s="471" t="s">
        <v>6</v>
      </c>
      <c r="C56" s="472" t="s">
        <v>7</v>
      </c>
      <c r="D56" s="473" t="s">
        <v>8</v>
      </c>
      <c r="E56" s="474">
        <v>2013</v>
      </c>
      <c r="F56" s="474">
        <v>2014</v>
      </c>
      <c r="G56" s="475">
        <v>2015</v>
      </c>
      <c r="H56" s="474">
        <v>2016</v>
      </c>
      <c r="I56" s="474">
        <v>2017</v>
      </c>
      <c r="J56" s="474">
        <v>2018</v>
      </c>
      <c r="K56" s="474">
        <v>2019</v>
      </c>
      <c r="L56" s="474">
        <v>2020</v>
      </c>
      <c r="M56" s="474">
        <v>2021</v>
      </c>
      <c r="N56" s="474">
        <v>2022</v>
      </c>
      <c r="O56" s="474">
        <v>2023</v>
      </c>
      <c r="P56" s="30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21">
        <v>16</v>
      </c>
      <c r="B57" s="104" t="s">
        <v>30</v>
      </c>
      <c r="C57" s="91">
        <v>2</v>
      </c>
      <c r="D57" s="92" t="s">
        <v>36</v>
      </c>
      <c r="E57" s="87"/>
      <c r="F57" s="79">
        <v>3.5000000000000003E-2</v>
      </c>
      <c r="G57" s="84"/>
      <c r="H57" s="80">
        <v>3.5000000000000003E-2</v>
      </c>
      <c r="I57" s="79">
        <v>3.5000000000000003E-2</v>
      </c>
      <c r="J57" s="87"/>
      <c r="K57" s="84"/>
      <c r="L57" s="81"/>
      <c r="M57" s="88"/>
      <c r="N57" s="531"/>
      <c r="O57" s="532"/>
      <c r="P57" s="30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21">
        <v>13</v>
      </c>
      <c r="B58" s="104" t="s">
        <v>18</v>
      </c>
      <c r="C58" s="91">
        <v>2</v>
      </c>
      <c r="D58" s="92" t="s">
        <v>21</v>
      </c>
      <c r="E58" s="87"/>
      <c r="F58" s="87"/>
      <c r="G58" s="84"/>
      <c r="H58" s="84"/>
      <c r="I58" s="87"/>
      <c r="J58" s="87"/>
      <c r="K58" s="84"/>
      <c r="L58" s="81">
        <v>5.0000000000000001E-3</v>
      </c>
      <c r="M58" s="88"/>
      <c r="N58" s="531"/>
      <c r="O58" s="532"/>
      <c r="P58" s="30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21"/>
      <c r="B59" s="104" t="s">
        <v>22</v>
      </c>
      <c r="C59" s="91">
        <v>6</v>
      </c>
      <c r="D59" s="92" t="s">
        <v>23</v>
      </c>
      <c r="E59" s="79">
        <v>1E-4</v>
      </c>
      <c r="F59" s="87"/>
      <c r="G59" s="84"/>
      <c r="H59" s="84"/>
      <c r="I59" s="87"/>
      <c r="J59" s="87"/>
      <c r="K59" s="80">
        <v>5.0000000000000001E-3</v>
      </c>
      <c r="L59" s="81"/>
      <c r="M59" s="88"/>
      <c r="N59" s="531"/>
      <c r="O59" s="532"/>
      <c r="P59" s="30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21"/>
      <c r="B60" s="104" t="s">
        <v>136</v>
      </c>
      <c r="C60" s="91">
        <v>4</v>
      </c>
      <c r="D60" s="92" t="s">
        <v>36</v>
      </c>
      <c r="E60" s="79">
        <v>1.4999999999999999E-2</v>
      </c>
      <c r="F60" s="79">
        <v>5.0000000000000001E-3</v>
      </c>
      <c r="G60" s="80">
        <v>5.0000000000000001E-3</v>
      </c>
      <c r="H60" s="80">
        <v>3.5000000000000003E-2</v>
      </c>
      <c r="I60" s="79">
        <v>1.4999999999999999E-2</v>
      </c>
      <c r="J60" s="79">
        <v>1.4999999999999999E-2</v>
      </c>
      <c r="K60" s="80">
        <v>5.0000000000000001E-3</v>
      </c>
      <c r="L60" s="81">
        <v>5.0000000000000001E-3</v>
      </c>
      <c r="M60" s="88">
        <v>5.0000000000000001E-3</v>
      </c>
      <c r="N60" s="114">
        <v>5.0000000000000001E-3</v>
      </c>
      <c r="O60" s="114">
        <v>5.0000000000000001E-3</v>
      </c>
      <c r="P60" s="30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21"/>
      <c r="B61" s="104" t="s">
        <v>32</v>
      </c>
      <c r="C61" s="91">
        <v>3</v>
      </c>
      <c r="D61" s="92" t="s">
        <v>15</v>
      </c>
      <c r="E61" s="87"/>
      <c r="F61" s="87"/>
      <c r="G61" s="84"/>
      <c r="H61" s="80">
        <v>5.0000000000000001E-3</v>
      </c>
      <c r="I61" s="87"/>
      <c r="J61" s="87"/>
      <c r="K61" s="84"/>
      <c r="L61" s="81">
        <v>1E-4</v>
      </c>
      <c r="M61" s="88"/>
      <c r="N61" s="114">
        <v>5.0000000000000001E-3</v>
      </c>
      <c r="O61" s="114"/>
      <c r="P61" s="30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21"/>
      <c r="B62" s="104" t="s">
        <v>38</v>
      </c>
      <c r="C62" s="91">
        <v>2</v>
      </c>
      <c r="D62" s="92" t="s">
        <v>39</v>
      </c>
      <c r="E62" s="79">
        <v>1E-4</v>
      </c>
      <c r="F62" s="79">
        <v>1.4999999999999999E-2</v>
      </c>
      <c r="G62" s="84"/>
      <c r="H62" s="80">
        <v>5.0000000000000001E-3</v>
      </c>
      <c r="I62" s="79">
        <v>3.5000000000000003E-2</v>
      </c>
      <c r="J62" s="79">
        <v>5.0000000000000001E-3</v>
      </c>
      <c r="K62" s="80">
        <v>5.0000000000000001E-3</v>
      </c>
      <c r="L62" s="81">
        <v>5.0000000000000001E-3</v>
      </c>
      <c r="M62" s="88"/>
      <c r="N62" s="114">
        <v>5.0000000000000001E-3</v>
      </c>
      <c r="O62" s="114">
        <v>5.0000000000000001E-3</v>
      </c>
      <c r="P62" s="30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21"/>
      <c r="B63" s="104" t="s">
        <v>44</v>
      </c>
      <c r="C63" s="91">
        <v>7</v>
      </c>
      <c r="D63" s="92" t="s">
        <v>21</v>
      </c>
      <c r="E63" s="87"/>
      <c r="F63" s="87"/>
      <c r="G63" s="84"/>
      <c r="H63" s="84"/>
      <c r="I63" s="87"/>
      <c r="J63" s="87"/>
      <c r="K63" s="84"/>
      <c r="L63" s="81">
        <v>1E-4</v>
      </c>
      <c r="M63" s="88"/>
      <c r="N63" s="114">
        <v>5.0000000000000001E-3</v>
      </c>
      <c r="O63" s="114"/>
      <c r="P63" s="30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21"/>
      <c r="B64" s="104" t="s">
        <v>54</v>
      </c>
      <c r="C64" s="91">
        <v>4</v>
      </c>
      <c r="D64" s="92" t="s">
        <v>23</v>
      </c>
      <c r="E64" s="87"/>
      <c r="F64" s="87"/>
      <c r="G64" s="80">
        <v>1E-4</v>
      </c>
      <c r="H64" s="80">
        <v>5.0000000000000001E-3</v>
      </c>
      <c r="I64" s="79">
        <v>5.0000000000000001E-3</v>
      </c>
      <c r="J64" s="79">
        <v>5.0000000000000001E-3</v>
      </c>
      <c r="K64" s="80">
        <v>5.0000000000000001E-3</v>
      </c>
      <c r="L64" s="81">
        <v>5.0000000000000001E-3</v>
      </c>
      <c r="M64" s="88">
        <v>5.0000000000000001E-3</v>
      </c>
      <c r="N64" s="114">
        <v>5.0000000000000001E-3</v>
      </c>
      <c r="O64" s="114">
        <v>5.0000000000000001E-3</v>
      </c>
      <c r="P64" s="30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21"/>
      <c r="B65" s="104" t="s">
        <v>192</v>
      </c>
      <c r="C65" s="91">
        <v>3</v>
      </c>
      <c r="D65" s="92" t="s">
        <v>21</v>
      </c>
      <c r="E65" s="87"/>
      <c r="F65" s="87"/>
      <c r="G65" s="84"/>
      <c r="H65" s="84"/>
      <c r="I65" s="87"/>
      <c r="J65" s="87"/>
      <c r="K65" s="80">
        <v>5.0000000000000001E-3</v>
      </c>
      <c r="L65" s="81"/>
      <c r="M65" s="88"/>
      <c r="N65" s="114"/>
      <c r="O65" s="114"/>
      <c r="P65" s="30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21"/>
      <c r="B66" s="104" t="s">
        <v>56</v>
      </c>
      <c r="C66" s="91">
        <v>7</v>
      </c>
      <c r="D66" s="92" t="s">
        <v>13</v>
      </c>
      <c r="E66" s="87"/>
      <c r="F66" s="79">
        <v>5.0000000000000001E-3</v>
      </c>
      <c r="G66" s="80">
        <v>1.4999999999999999E-2</v>
      </c>
      <c r="H66" s="80">
        <v>5.0000000000000001E-3</v>
      </c>
      <c r="I66" s="87"/>
      <c r="J66" s="79">
        <v>3.5000000000000003E-2</v>
      </c>
      <c r="K66" s="80">
        <v>1.4999999999999999E-2</v>
      </c>
      <c r="L66" s="81">
        <v>1.4999999999999999E-2</v>
      </c>
      <c r="M66" s="88">
        <v>1.4999999999999999E-2</v>
      </c>
      <c r="N66" s="114">
        <v>5.0000000000000001E-3</v>
      </c>
      <c r="O66" s="114">
        <v>3.5000000000000003E-2</v>
      </c>
      <c r="P66" s="30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21">
        <v>15</v>
      </c>
      <c r="B67" s="104" t="s">
        <v>57</v>
      </c>
      <c r="C67" s="91">
        <v>3</v>
      </c>
      <c r="D67" s="92" t="s">
        <v>13</v>
      </c>
      <c r="E67" s="79">
        <v>3.5000000000000003E-2</v>
      </c>
      <c r="F67" s="79">
        <v>1.4999999999999999E-2</v>
      </c>
      <c r="G67" s="80">
        <v>1.4999999999999999E-2</v>
      </c>
      <c r="H67" s="80">
        <v>3.5000000000000003E-2</v>
      </c>
      <c r="I67" s="79">
        <v>1.4999999999999999E-2</v>
      </c>
      <c r="J67" s="79">
        <v>7.4999999999999997E-2</v>
      </c>
      <c r="K67" s="80">
        <v>7.4999999999999997E-2</v>
      </c>
      <c r="L67" s="81">
        <v>7.4999999999999997E-2</v>
      </c>
      <c r="M67" s="88">
        <v>3.5000000000000003E-2</v>
      </c>
      <c r="N67" s="114">
        <v>3.5000000000000003E-2</v>
      </c>
      <c r="O67" s="114">
        <v>7.4999999999999997E-2</v>
      </c>
      <c r="P67" s="30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21"/>
      <c r="B68" s="516" t="s">
        <v>37</v>
      </c>
      <c r="C68" s="533">
        <v>5</v>
      </c>
      <c r="D68" s="534" t="s">
        <v>21</v>
      </c>
      <c r="E68" s="508">
        <v>3.5000000000000003E-2</v>
      </c>
      <c r="F68" s="508">
        <v>0.17499999999999999</v>
      </c>
      <c r="G68" s="501">
        <v>0.17499999999999999</v>
      </c>
      <c r="H68" s="501">
        <v>0.625</v>
      </c>
      <c r="I68" s="508">
        <v>0.375</v>
      </c>
      <c r="J68" s="499">
        <v>0.17499999999999999</v>
      </c>
      <c r="K68" s="501">
        <v>0.375</v>
      </c>
      <c r="L68" s="502">
        <v>0.85</v>
      </c>
      <c r="M68" s="529">
        <v>0.85</v>
      </c>
      <c r="N68" s="523">
        <v>0.85</v>
      </c>
      <c r="O68" s="523">
        <v>0.85</v>
      </c>
      <c r="P68" s="30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21">
        <v>26</v>
      </c>
      <c r="B69" s="104" t="s">
        <v>141</v>
      </c>
      <c r="C69" s="91">
        <v>7</v>
      </c>
      <c r="D69" s="92" t="s">
        <v>21</v>
      </c>
      <c r="E69" s="79">
        <v>3.5000000000000003E-2</v>
      </c>
      <c r="F69" s="87"/>
      <c r="G69" s="84"/>
      <c r="H69" s="84"/>
      <c r="I69" s="87"/>
      <c r="J69" s="87"/>
      <c r="K69" s="84"/>
      <c r="L69" s="81"/>
      <c r="M69" s="88"/>
      <c r="N69" s="130"/>
      <c r="O69" s="523"/>
      <c r="P69" s="30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21"/>
      <c r="B70" s="104" t="s">
        <v>59</v>
      </c>
      <c r="C70" s="91">
        <v>3</v>
      </c>
      <c r="D70" s="92" t="s">
        <v>21</v>
      </c>
      <c r="E70" s="87"/>
      <c r="F70" s="87"/>
      <c r="G70" s="84"/>
      <c r="H70" s="80">
        <v>5.0000000000000001E-3</v>
      </c>
      <c r="I70" s="79">
        <v>5.0000000000000001E-3</v>
      </c>
      <c r="J70" s="79">
        <v>3.5000000000000003E-2</v>
      </c>
      <c r="K70" s="80">
        <v>1.4999999999999999E-2</v>
      </c>
      <c r="L70" s="81">
        <v>3.5000000000000003E-2</v>
      </c>
      <c r="M70" s="126">
        <v>3.5000000000000003E-2</v>
      </c>
      <c r="N70" s="130">
        <v>1.4999999999999999E-2</v>
      </c>
      <c r="O70" s="523">
        <v>1.4999999999999999E-2</v>
      </c>
      <c r="P70" s="30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21"/>
      <c r="B71" s="104" t="s">
        <v>60</v>
      </c>
      <c r="C71" s="91">
        <v>3</v>
      </c>
      <c r="D71" s="92" t="s">
        <v>13</v>
      </c>
      <c r="E71" s="87"/>
      <c r="F71" s="87"/>
      <c r="G71" s="84"/>
      <c r="H71" s="84"/>
      <c r="I71" s="87"/>
      <c r="J71" s="79">
        <v>5.0000000000000001E-3</v>
      </c>
      <c r="K71" s="84"/>
      <c r="L71" s="81">
        <v>1.4999999999999999E-2</v>
      </c>
      <c r="M71" s="126">
        <v>5.0000000000000001E-3</v>
      </c>
      <c r="N71" s="130">
        <v>5.0000000000000001E-3</v>
      </c>
      <c r="O71" s="523">
        <v>1.4999999999999999E-2</v>
      </c>
      <c r="P71" s="30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21">
        <v>34</v>
      </c>
      <c r="B72" s="104" t="s">
        <v>61</v>
      </c>
      <c r="C72" s="91">
        <v>7</v>
      </c>
      <c r="D72" s="92" t="s">
        <v>13</v>
      </c>
      <c r="E72" s="79">
        <v>1E-4</v>
      </c>
      <c r="F72" s="87"/>
      <c r="G72" s="84"/>
      <c r="H72" s="80">
        <v>1.4999999999999999E-2</v>
      </c>
      <c r="I72" s="79">
        <v>1.4999999999999999E-2</v>
      </c>
      <c r="J72" s="87"/>
      <c r="K72" s="84"/>
      <c r="L72" s="81"/>
      <c r="M72" s="126"/>
      <c r="N72" s="130"/>
      <c r="O72" s="523"/>
      <c r="P72" s="30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21"/>
      <c r="B73" s="104" t="s">
        <v>62</v>
      </c>
      <c r="C73" s="91" t="s">
        <v>19</v>
      </c>
      <c r="D73" s="92" t="s">
        <v>20</v>
      </c>
      <c r="E73" s="87"/>
      <c r="F73" s="87"/>
      <c r="G73" s="80">
        <v>1E-4</v>
      </c>
      <c r="H73" s="84"/>
      <c r="I73" s="87"/>
      <c r="J73" s="87"/>
      <c r="K73" s="84"/>
      <c r="L73" s="81"/>
      <c r="M73" s="126"/>
      <c r="N73" s="130"/>
      <c r="O73" s="114"/>
      <c r="P73" s="30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21"/>
      <c r="B74" s="104" t="s">
        <v>66</v>
      </c>
      <c r="C74" s="91">
        <v>2</v>
      </c>
      <c r="D74" s="92" t="s">
        <v>21</v>
      </c>
      <c r="E74" s="87"/>
      <c r="F74" s="87"/>
      <c r="G74" s="84"/>
      <c r="H74" s="80">
        <v>5.0000000000000001E-3</v>
      </c>
      <c r="I74" s="87"/>
      <c r="J74" s="87"/>
      <c r="K74" s="84"/>
      <c r="L74" s="81">
        <v>5.0000000000000001E-3</v>
      </c>
      <c r="M74" s="126">
        <v>5.0000000000000001E-3</v>
      </c>
      <c r="N74" s="114">
        <v>5.0000000000000001E-3</v>
      </c>
      <c r="O74" s="114">
        <v>5.0000000000000001E-3</v>
      </c>
      <c r="P74" s="30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21"/>
      <c r="B75" s="104" t="s">
        <v>142</v>
      </c>
      <c r="C75" s="91">
        <v>6</v>
      </c>
      <c r="D75" s="92" t="s">
        <v>21</v>
      </c>
      <c r="E75" s="87"/>
      <c r="F75" s="87"/>
      <c r="G75" s="84"/>
      <c r="H75" s="80">
        <v>1E-4</v>
      </c>
      <c r="I75" s="79">
        <v>1.4999999999999999E-2</v>
      </c>
      <c r="J75" s="87"/>
      <c r="K75" s="80">
        <v>5.0000000000000001E-3</v>
      </c>
      <c r="L75" s="81">
        <v>1E-4</v>
      </c>
      <c r="M75" s="126">
        <v>5.0000000000000001E-3</v>
      </c>
      <c r="N75" s="114">
        <v>5.0000000000000001E-3</v>
      </c>
      <c r="O75" s="114">
        <v>5.0000000000000001E-3</v>
      </c>
      <c r="P75" s="30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21">
        <v>6</v>
      </c>
      <c r="B76" s="104" t="s">
        <v>76</v>
      </c>
      <c r="C76" s="91">
        <v>4</v>
      </c>
      <c r="D76" s="92" t="s">
        <v>13</v>
      </c>
      <c r="E76" s="79">
        <v>1E-4</v>
      </c>
      <c r="F76" s="79">
        <v>5.0000000000000001E-3</v>
      </c>
      <c r="G76" s="80">
        <v>5.0000000000000001E-3</v>
      </c>
      <c r="H76" s="80">
        <v>1.4999999999999999E-2</v>
      </c>
      <c r="I76" s="79">
        <v>5.0000000000000001E-3</v>
      </c>
      <c r="J76" s="87"/>
      <c r="K76" s="84"/>
      <c r="L76" s="81"/>
      <c r="M76" s="126"/>
      <c r="N76" s="114"/>
      <c r="O76" s="114"/>
      <c r="P76" s="30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21"/>
      <c r="B77" s="104" t="s">
        <v>78</v>
      </c>
      <c r="C77" s="91">
        <v>3</v>
      </c>
      <c r="D77" s="92" t="s">
        <v>33</v>
      </c>
      <c r="E77" s="79">
        <v>5.0000000000000001E-3</v>
      </c>
      <c r="F77" s="79">
        <v>5.0000000000000001E-3</v>
      </c>
      <c r="G77" s="80">
        <v>5.0000000000000001E-3</v>
      </c>
      <c r="H77" s="80">
        <v>1.4999999999999999E-2</v>
      </c>
      <c r="I77" s="79">
        <v>5.0000000000000001E-3</v>
      </c>
      <c r="J77" s="87"/>
      <c r="K77" s="84"/>
      <c r="L77" s="81"/>
      <c r="M77" s="126">
        <v>5.0000000000000001E-3</v>
      </c>
      <c r="N77" s="114">
        <v>5.0000000000000001E-3</v>
      </c>
      <c r="O77" s="114"/>
      <c r="P77" s="30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21">
        <v>25</v>
      </c>
      <c r="B78" s="104" t="s">
        <v>143</v>
      </c>
      <c r="C78" s="91">
        <v>3</v>
      </c>
      <c r="D78" s="92" t="s">
        <v>36</v>
      </c>
      <c r="E78" s="79">
        <v>1E-4</v>
      </c>
      <c r="F78" s="79">
        <v>5.0000000000000001E-3</v>
      </c>
      <c r="G78" s="80">
        <v>1.4999999999999999E-2</v>
      </c>
      <c r="H78" s="80">
        <v>1.4999999999999999E-2</v>
      </c>
      <c r="I78" s="79">
        <v>7.4999999999999997E-2</v>
      </c>
      <c r="J78" s="79">
        <v>1.4999999999999999E-2</v>
      </c>
      <c r="K78" s="80">
        <v>5.0000000000000001E-3</v>
      </c>
      <c r="L78" s="81">
        <v>1.4999999999999999E-2</v>
      </c>
      <c r="M78" s="126">
        <v>0.375</v>
      </c>
      <c r="N78" s="114">
        <v>1.4999999999999999E-2</v>
      </c>
      <c r="O78" s="114">
        <v>1.4999999999999999E-2</v>
      </c>
      <c r="P78" s="30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21"/>
      <c r="B79" s="104" t="s">
        <v>75</v>
      </c>
      <c r="C79" s="91">
        <v>2</v>
      </c>
      <c r="D79" s="92" t="s">
        <v>13</v>
      </c>
      <c r="E79" s="79">
        <v>0.375</v>
      </c>
      <c r="F79" s="79">
        <v>0.17499999999999999</v>
      </c>
      <c r="G79" s="80">
        <v>0.17499999999999999</v>
      </c>
      <c r="H79" s="80">
        <v>7.4999999999999997E-2</v>
      </c>
      <c r="I79" s="79">
        <v>7.4999999999999997E-2</v>
      </c>
      <c r="J79" s="79">
        <v>3.5000000000000003E-2</v>
      </c>
      <c r="K79" s="80">
        <v>7.4999999999999997E-2</v>
      </c>
      <c r="L79" s="81">
        <v>7.4999999999999997E-2</v>
      </c>
      <c r="M79" s="126">
        <v>0.17499999999999999</v>
      </c>
      <c r="N79" s="114">
        <v>0.17499999999999999</v>
      </c>
      <c r="O79" s="114">
        <v>7.4999999999999997E-2</v>
      </c>
      <c r="P79" s="30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21">
        <v>23</v>
      </c>
      <c r="B80" s="104" t="s">
        <v>81</v>
      </c>
      <c r="C80" s="91">
        <v>1</v>
      </c>
      <c r="D80" s="92" t="s">
        <v>82</v>
      </c>
      <c r="E80" s="79">
        <v>1E-4</v>
      </c>
      <c r="F80" s="87"/>
      <c r="G80" s="84"/>
      <c r="H80" s="84"/>
      <c r="I80" s="87"/>
      <c r="J80" s="87"/>
      <c r="K80" s="84"/>
      <c r="L80" s="81"/>
      <c r="M80" s="126"/>
      <c r="N80" s="114"/>
      <c r="O80" s="114"/>
      <c r="P80" s="30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21">
        <v>21</v>
      </c>
      <c r="B81" s="535" t="s">
        <v>388</v>
      </c>
      <c r="C81" s="536">
        <v>3</v>
      </c>
      <c r="D81" s="85" t="s">
        <v>40</v>
      </c>
      <c r="E81" s="87"/>
      <c r="F81" s="87"/>
      <c r="G81" s="80">
        <v>5.0000000000000001E-3</v>
      </c>
      <c r="H81" s="80">
        <v>5.0000000000000001E-3</v>
      </c>
      <c r="I81" s="79">
        <v>5.0000000000000001E-3</v>
      </c>
      <c r="J81" s="87"/>
      <c r="K81" s="80">
        <v>5.0000000000000001E-3</v>
      </c>
      <c r="L81" s="81"/>
      <c r="M81" s="126"/>
      <c r="N81" s="114"/>
      <c r="O81" s="114"/>
      <c r="P81" s="30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21">
        <v>24</v>
      </c>
      <c r="B82" s="104" t="s">
        <v>145</v>
      </c>
      <c r="C82" s="91">
        <v>3</v>
      </c>
      <c r="D82" s="92" t="s">
        <v>23</v>
      </c>
      <c r="E82" s="79">
        <v>1.4999999999999999E-2</v>
      </c>
      <c r="F82" s="79">
        <v>1.4999999999999999E-2</v>
      </c>
      <c r="G82" s="80">
        <v>1.4999999999999999E-2</v>
      </c>
      <c r="H82" s="80">
        <v>5.0000000000000001E-3</v>
      </c>
      <c r="I82" s="79">
        <v>5.0000000000000001E-3</v>
      </c>
      <c r="J82" s="79">
        <v>5.0000000000000001E-3</v>
      </c>
      <c r="K82" s="80">
        <v>5.0000000000000001E-3</v>
      </c>
      <c r="L82" s="81">
        <v>5.0000000000000001E-3</v>
      </c>
      <c r="M82" s="126">
        <v>5.0000000000000001E-3</v>
      </c>
      <c r="N82" s="114">
        <v>5.0000000000000001E-3</v>
      </c>
      <c r="O82" s="114">
        <v>5.0000000000000001E-3</v>
      </c>
      <c r="P82" s="30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21">
        <v>35</v>
      </c>
      <c r="B83" s="537" t="s">
        <v>390</v>
      </c>
      <c r="C83" s="536">
        <v>3</v>
      </c>
      <c r="D83" s="85" t="s">
        <v>40</v>
      </c>
      <c r="E83" s="87"/>
      <c r="F83" s="79">
        <v>5.0000000000000001E-3</v>
      </c>
      <c r="G83" s="84"/>
      <c r="H83" s="84"/>
      <c r="I83" s="87"/>
      <c r="J83" s="87"/>
      <c r="K83" s="84"/>
      <c r="L83" s="81"/>
      <c r="M83" s="126"/>
      <c r="N83" s="114"/>
      <c r="O83" s="114"/>
      <c r="P83" s="30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21"/>
      <c r="B84" s="104" t="s">
        <v>84</v>
      </c>
      <c r="C84" s="91">
        <v>5</v>
      </c>
      <c r="D84" s="92" t="s">
        <v>95</v>
      </c>
      <c r="E84" s="87"/>
      <c r="F84" s="79">
        <v>5.0000000000000001E-3</v>
      </c>
      <c r="G84" s="80">
        <v>5.0000000000000001E-3</v>
      </c>
      <c r="H84" s="80">
        <v>5.0000000000000001E-3</v>
      </c>
      <c r="I84" s="87"/>
      <c r="J84" s="87"/>
      <c r="K84" s="84"/>
      <c r="L84" s="81"/>
      <c r="M84" s="126"/>
      <c r="N84" s="114"/>
      <c r="O84" s="114"/>
      <c r="P84" s="30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21"/>
      <c r="B85" s="104" t="s">
        <v>194</v>
      </c>
      <c r="C85" s="91">
        <v>3</v>
      </c>
      <c r="D85" s="92" t="s">
        <v>39</v>
      </c>
      <c r="E85" s="87"/>
      <c r="F85" s="87"/>
      <c r="G85" s="84"/>
      <c r="H85" s="84"/>
      <c r="I85" s="79">
        <v>1.4999999999999999E-2</v>
      </c>
      <c r="J85" s="87"/>
      <c r="K85" s="84"/>
      <c r="L85" s="81"/>
      <c r="M85" s="126"/>
      <c r="N85" s="114"/>
      <c r="O85" s="114">
        <v>5.0000000000000001E-3</v>
      </c>
      <c r="P85" s="30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21">
        <v>29</v>
      </c>
      <c r="B86" s="104" t="s">
        <v>146</v>
      </c>
      <c r="C86" s="91">
        <v>4</v>
      </c>
      <c r="D86" s="92" t="s">
        <v>82</v>
      </c>
      <c r="E86" s="87"/>
      <c r="F86" s="87"/>
      <c r="G86" s="84"/>
      <c r="H86" s="80">
        <v>5.0000000000000001E-3</v>
      </c>
      <c r="I86" s="79">
        <v>1.4999999999999999E-2</v>
      </c>
      <c r="J86" s="79">
        <v>5.0000000000000001E-3</v>
      </c>
      <c r="K86" s="80">
        <v>5.0000000000000001E-3</v>
      </c>
      <c r="L86" s="81">
        <v>1.4999999999999999E-2</v>
      </c>
      <c r="M86" s="126">
        <v>5.0000000000000001E-3</v>
      </c>
      <c r="N86" s="114"/>
      <c r="O86" s="114"/>
      <c r="P86" s="30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21"/>
      <c r="B87" s="104" t="s">
        <v>86</v>
      </c>
      <c r="C87" s="91">
        <v>1</v>
      </c>
      <c r="D87" s="92" t="s">
        <v>21</v>
      </c>
      <c r="E87" s="87"/>
      <c r="F87" s="79">
        <v>5.0000000000000001E-3</v>
      </c>
      <c r="G87" s="84"/>
      <c r="H87" s="84"/>
      <c r="I87" s="87"/>
      <c r="J87" s="87"/>
      <c r="K87" s="80">
        <v>1.4999999999999999E-2</v>
      </c>
      <c r="L87" s="81"/>
      <c r="M87" s="126">
        <v>5.0000000000000001E-3</v>
      </c>
      <c r="N87" s="114">
        <v>5.0000000000000001E-3</v>
      </c>
      <c r="O87" s="114">
        <v>5.0000000000000001E-3</v>
      </c>
      <c r="P87" s="30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21">
        <v>18</v>
      </c>
      <c r="B88" s="104" t="s">
        <v>88</v>
      </c>
      <c r="C88" s="91">
        <v>2</v>
      </c>
      <c r="D88" s="92" t="s">
        <v>33</v>
      </c>
      <c r="E88" s="87"/>
      <c r="F88" s="87"/>
      <c r="G88" s="84"/>
      <c r="H88" s="84"/>
      <c r="I88" s="87"/>
      <c r="J88" s="79">
        <v>5.0000000000000001E-3</v>
      </c>
      <c r="K88" s="84"/>
      <c r="L88" s="81"/>
      <c r="M88" s="126">
        <v>5.0000000000000001E-3</v>
      </c>
      <c r="N88" s="114">
        <v>1.4999999999999999E-2</v>
      </c>
      <c r="O88" s="114">
        <v>5.0000000000000001E-3</v>
      </c>
      <c r="P88" s="30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21">
        <v>27</v>
      </c>
      <c r="B89" s="104" t="s">
        <v>89</v>
      </c>
      <c r="C89" s="91">
        <v>0</v>
      </c>
      <c r="D89" s="92" t="s">
        <v>40</v>
      </c>
      <c r="E89" s="87"/>
      <c r="F89" s="79">
        <v>1E-4</v>
      </c>
      <c r="G89" s="84"/>
      <c r="H89" s="80">
        <v>1E-4</v>
      </c>
      <c r="I89" s="87"/>
      <c r="J89" s="87"/>
      <c r="K89" s="84"/>
      <c r="L89" s="81"/>
      <c r="M89" s="126"/>
      <c r="N89" s="114"/>
      <c r="O89" s="114"/>
      <c r="P89" s="30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21">
        <v>11</v>
      </c>
      <c r="B90" s="104" t="s">
        <v>90</v>
      </c>
      <c r="C90" s="91">
        <v>3</v>
      </c>
      <c r="D90" s="92" t="s">
        <v>23</v>
      </c>
      <c r="E90" s="87"/>
      <c r="F90" s="87"/>
      <c r="G90" s="80">
        <v>1E-4</v>
      </c>
      <c r="H90" s="84"/>
      <c r="I90" s="87"/>
      <c r="J90" s="79">
        <v>5.0000000000000001E-3</v>
      </c>
      <c r="K90" s="84"/>
      <c r="L90" s="81">
        <v>5.0000000000000001E-3</v>
      </c>
      <c r="M90" s="126">
        <v>5.0000000000000001E-3</v>
      </c>
      <c r="N90" s="114">
        <v>5.0000000000000001E-3</v>
      </c>
      <c r="O90" s="114">
        <v>5.0000000000000001E-3</v>
      </c>
      <c r="P90" s="30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21">
        <v>2</v>
      </c>
      <c r="B91" s="104" t="s">
        <v>91</v>
      </c>
      <c r="C91" s="91">
        <v>0</v>
      </c>
      <c r="D91" s="92" t="s">
        <v>33</v>
      </c>
      <c r="E91" s="87"/>
      <c r="F91" s="79">
        <v>5.0000000000000001E-3</v>
      </c>
      <c r="G91" s="84"/>
      <c r="H91" s="84"/>
      <c r="I91" s="79">
        <v>5.0000000000000001E-3</v>
      </c>
      <c r="J91" s="79">
        <v>5.0000000000000001E-3</v>
      </c>
      <c r="K91" s="84"/>
      <c r="L91" s="81"/>
      <c r="M91" s="126"/>
      <c r="N91" s="114"/>
      <c r="O91" s="114"/>
      <c r="P91" s="30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21">
        <v>8</v>
      </c>
      <c r="B92" s="104" t="s">
        <v>148</v>
      </c>
      <c r="C92" s="91">
        <v>4</v>
      </c>
      <c r="D92" s="92" t="s">
        <v>21</v>
      </c>
      <c r="E92" s="79">
        <v>1E-4</v>
      </c>
      <c r="F92" s="79">
        <v>3.5000000000000003E-2</v>
      </c>
      <c r="G92" s="80">
        <v>5.0000000000000001E-3</v>
      </c>
      <c r="H92" s="80">
        <v>1.4999999999999999E-2</v>
      </c>
      <c r="I92" s="79">
        <v>1.4999999999999999E-2</v>
      </c>
      <c r="J92" s="79">
        <v>1.4999999999999999E-2</v>
      </c>
      <c r="K92" s="80">
        <v>5.0000000000000001E-3</v>
      </c>
      <c r="L92" s="81">
        <v>5.0000000000000001E-3</v>
      </c>
      <c r="M92" s="126">
        <v>1.4999999999999999E-2</v>
      </c>
      <c r="N92" s="114">
        <v>5.0000000000000001E-3</v>
      </c>
      <c r="O92" s="114">
        <v>3.5000000000000003E-2</v>
      </c>
      <c r="P92" s="30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21"/>
      <c r="B93" s="537" t="s">
        <v>92</v>
      </c>
      <c r="C93" s="91">
        <v>4</v>
      </c>
      <c r="D93" s="92" t="s">
        <v>21</v>
      </c>
      <c r="E93" s="79">
        <v>1.4999999999999999E-2</v>
      </c>
      <c r="F93" s="79">
        <v>5.0000000000000001E-3</v>
      </c>
      <c r="G93" s="80"/>
      <c r="H93" s="84"/>
      <c r="I93" s="87"/>
      <c r="J93" s="87"/>
      <c r="K93" s="84"/>
      <c r="L93" s="81"/>
      <c r="M93" s="126"/>
      <c r="N93" s="114">
        <v>5.0000000000000001E-3</v>
      </c>
      <c r="O93" s="114"/>
      <c r="P93" s="30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21">
        <v>1</v>
      </c>
      <c r="B94" s="104" t="s">
        <v>93</v>
      </c>
      <c r="C94" s="91">
        <v>2</v>
      </c>
      <c r="D94" s="92" t="s">
        <v>33</v>
      </c>
      <c r="E94" s="79">
        <v>5.0000000000000001E-3</v>
      </c>
      <c r="F94" s="79">
        <v>7.4999999999999997E-2</v>
      </c>
      <c r="G94" s="80">
        <v>1.4999999999999999E-2</v>
      </c>
      <c r="H94" s="80">
        <v>5.0000000000000001E-3</v>
      </c>
      <c r="I94" s="79">
        <v>1.4999999999999999E-2</v>
      </c>
      <c r="J94" s="79">
        <v>5.0000000000000001E-3</v>
      </c>
      <c r="K94" s="80">
        <v>5.0000000000000001E-3</v>
      </c>
      <c r="L94" s="81">
        <v>5.0000000000000001E-3</v>
      </c>
      <c r="M94" s="126">
        <v>5.0000000000000001E-3</v>
      </c>
      <c r="N94" s="114">
        <v>5.0000000000000001E-3</v>
      </c>
      <c r="O94" s="114"/>
      <c r="P94" s="30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21"/>
      <c r="B95" s="104" t="s">
        <v>96</v>
      </c>
      <c r="C95" s="91">
        <v>0</v>
      </c>
      <c r="D95" s="92" t="s">
        <v>33</v>
      </c>
      <c r="E95" s="87"/>
      <c r="F95" s="79">
        <v>1.4999999999999999E-2</v>
      </c>
      <c r="G95" s="80">
        <v>5.0000000000000001E-3</v>
      </c>
      <c r="H95" s="80">
        <v>5.0000000000000001E-3</v>
      </c>
      <c r="I95" s="79">
        <v>5.0000000000000001E-3</v>
      </c>
      <c r="J95" s="79">
        <v>5.0000000000000001E-3</v>
      </c>
      <c r="K95" s="80">
        <v>1E-4</v>
      </c>
      <c r="L95" s="81"/>
      <c r="M95" s="126"/>
      <c r="N95" s="114"/>
      <c r="O95" s="114"/>
      <c r="P95" s="30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21"/>
      <c r="B96" s="538" t="s">
        <v>149</v>
      </c>
      <c r="C96" s="533">
        <v>7</v>
      </c>
      <c r="D96" s="534" t="s">
        <v>21</v>
      </c>
      <c r="E96" s="87"/>
      <c r="F96" s="79"/>
      <c r="G96" s="80"/>
      <c r="H96" s="80"/>
      <c r="I96" s="79"/>
      <c r="J96" s="79"/>
      <c r="K96" s="80"/>
      <c r="L96" s="81"/>
      <c r="M96" s="126"/>
      <c r="N96" s="114"/>
      <c r="O96" s="114">
        <v>5.0000000000000001E-3</v>
      </c>
      <c r="P96" s="30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21">
        <v>13</v>
      </c>
      <c r="B97" s="104" t="s">
        <v>83</v>
      </c>
      <c r="C97" s="91">
        <v>2</v>
      </c>
      <c r="D97" s="92" t="s">
        <v>21</v>
      </c>
      <c r="E97" s="79">
        <v>5.0000000000000001E-3</v>
      </c>
      <c r="F97" s="79">
        <v>0.17499999999999999</v>
      </c>
      <c r="G97" s="80">
        <v>0.625</v>
      </c>
      <c r="H97" s="80">
        <v>0.17499999999999999</v>
      </c>
      <c r="I97" s="79">
        <v>7.4999999999999997E-2</v>
      </c>
      <c r="J97" s="79">
        <v>0.17499999999999999</v>
      </c>
      <c r="K97" s="80">
        <v>0.17499999999999999</v>
      </c>
      <c r="L97" s="81">
        <v>0.17499999999999999</v>
      </c>
      <c r="M97" s="126">
        <v>0.375</v>
      </c>
      <c r="N97" s="114">
        <v>0.375</v>
      </c>
      <c r="O97" s="114">
        <v>0.17499999999999999</v>
      </c>
      <c r="P97" s="30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21">
        <v>36</v>
      </c>
      <c r="B98" s="104" t="s">
        <v>52</v>
      </c>
      <c r="C98" s="91">
        <v>6</v>
      </c>
      <c r="D98" s="92" t="s">
        <v>23</v>
      </c>
      <c r="E98" s="87"/>
      <c r="F98" s="87"/>
      <c r="G98" s="84"/>
      <c r="H98" s="84"/>
      <c r="I98" s="87"/>
      <c r="J98" s="87"/>
      <c r="K98" s="80">
        <v>5.0000000000000001E-3</v>
      </c>
      <c r="L98" s="81"/>
      <c r="M98" s="126"/>
      <c r="N98" s="114"/>
      <c r="O98" s="114"/>
      <c r="P98" s="30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21"/>
      <c r="B99" s="104" t="s">
        <v>31</v>
      </c>
      <c r="C99" s="91">
        <v>2</v>
      </c>
      <c r="D99" s="92" t="s">
        <v>13</v>
      </c>
      <c r="E99" s="79">
        <v>0.625</v>
      </c>
      <c r="F99" s="79">
        <v>0.625</v>
      </c>
      <c r="G99" s="80">
        <v>0.375</v>
      </c>
      <c r="H99" s="80">
        <v>0.17499999999999999</v>
      </c>
      <c r="I99" s="79">
        <v>0.17499999999999999</v>
      </c>
      <c r="J99" s="79">
        <v>0.17499999999999999</v>
      </c>
      <c r="K99" s="80">
        <v>0.375</v>
      </c>
      <c r="L99" s="81">
        <v>7.4999999999999997E-2</v>
      </c>
      <c r="M99" s="126">
        <v>0.17499999999999999</v>
      </c>
      <c r="N99" s="114">
        <v>5.0000000000000001E-3</v>
      </c>
      <c r="O99" s="88">
        <v>0.17499999999999999</v>
      </c>
      <c r="P99" s="30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21"/>
      <c r="B100" s="104" t="s">
        <v>164</v>
      </c>
      <c r="C100" s="91">
        <v>3</v>
      </c>
      <c r="D100" s="92" t="s">
        <v>13</v>
      </c>
      <c r="E100" s="87"/>
      <c r="F100" s="79">
        <v>0.17499999999999999</v>
      </c>
      <c r="G100" s="84"/>
      <c r="H100" s="80">
        <v>5.0000000000000001E-3</v>
      </c>
      <c r="I100" s="87"/>
      <c r="J100" s="87"/>
      <c r="K100" s="84"/>
      <c r="L100" s="81"/>
      <c r="M100" s="126"/>
      <c r="N100" s="114"/>
      <c r="O100" s="114"/>
      <c r="P100" s="30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21"/>
      <c r="B101" s="104" t="s">
        <v>79</v>
      </c>
      <c r="C101" s="91">
        <v>5</v>
      </c>
      <c r="D101" s="92" t="s">
        <v>33</v>
      </c>
      <c r="E101" s="79">
        <v>0.375</v>
      </c>
      <c r="F101" s="79">
        <v>0.375</v>
      </c>
      <c r="G101" s="80">
        <v>0.625</v>
      </c>
      <c r="H101" s="80">
        <v>0.375</v>
      </c>
      <c r="I101" s="79">
        <v>0.375</v>
      </c>
      <c r="J101" s="79">
        <v>0.375</v>
      </c>
      <c r="K101" s="80">
        <v>3.5000000000000003E-2</v>
      </c>
      <c r="L101" s="81"/>
      <c r="M101" s="126"/>
      <c r="N101" s="114"/>
      <c r="O101" s="114"/>
      <c r="P101" s="30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21"/>
      <c r="B102" s="104" t="s">
        <v>98</v>
      </c>
      <c r="C102" s="91">
        <v>1</v>
      </c>
      <c r="D102" s="92" t="s">
        <v>23</v>
      </c>
      <c r="E102" s="87"/>
      <c r="F102" s="79">
        <v>1E-4</v>
      </c>
      <c r="G102" s="84"/>
      <c r="H102" s="80">
        <v>5.0000000000000001E-3</v>
      </c>
      <c r="I102" s="79">
        <v>5.0000000000000001E-3</v>
      </c>
      <c r="J102" s="79">
        <v>5.0000000000000001E-3</v>
      </c>
      <c r="K102" s="80">
        <v>5.0000000000000001E-3</v>
      </c>
      <c r="L102" s="81">
        <v>5.0000000000000001E-3</v>
      </c>
      <c r="M102" s="126">
        <v>1.4999999999999999E-2</v>
      </c>
      <c r="N102" s="114">
        <v>1.4999999999999999E-2</v>
      </c>
      <c r="O102" s="114">
        <v>1.4999999999999999E-2</v>
      </c>
      <c r="P102" s="30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21">
        <v>30</v>
      </c>
      <c r="B103" s="104" t="s">
        <v>41</v>
      </c>
      <c r="C103" s="91">
        <v>9</v>
      </c>
      <c r="D103" s="92" t="s">
        <v>13</v>
      </c>
      <c r="E103" s="87"/>
      <c r="F103" s="87"/>
      <c r="G103" s="84"/>
      <c r="H103" s="84"/>
      <c r="I103" s="87"/>
      <c r="J103" s="87"/>
      <c r="K103" s="84"/>
      <c r="L103" s="81">
        <v>5.0000000000000001E-3</v>
      </c>
      <c r="M103" s="126">
        <v>1E-4</v>
      </c>
      <c r="N103" s="114"/>
      <c r="O103" s="114"/>
      <c r="P103" s="30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21">
        <v>3</v>
      </c>
      <c r="B104" s="104" t="s">
        <v>46</v>
      </c>
      <c r="C104" s="91">
        <v>1</v>
      </c>
      <c r="D104" s="92" t="s">
        <v>21</v>
      </c>
      <c r="E104" s="79">
        <v>1E-4</v>
      </c>
      <c r="F104" s="87"/>
      <c r="G104" s="84"/>
      <c r="H104" s="84"/>
      <c r="I104" s="79">
        <v>1.4999999999999999E-2</v>
      </c>
      <c r="J104" s="79">
        <v>5.0000000000000001E-3</v>
      </c>
      <c r="K104" s="80">
        <v>1.4999999999999999E-2</v>
      </c>
      <c r="L104" s="81">
        <v>3.5000000000000003E-2</v>
      </c>
      <c r="M104" s="126">
        <v>5.0000000000000001E-3</v>
      </c>
      <c r="N104" s="114">
        <v>5.0000000000000001E-3</v>
      </c>
      <c r="O104" s="114">
        <v>1.4999999999999999E-2</v>
      </c>
      <c r="P104" s="30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21"/>
      <c r="B105" s="104" t="s">
        <v>102</v>
      </c>
      <c r="C105" s="91">
        <v>3</v>
      </c>
      <c r="D105" s="92" t="s">
        <v>21</v>
      </c>
      <c r="E105" s="87"/>
      <c r="F105" s="87"/>
      <c r="G105" s="84"/>
      <c r="H105" s="84"/>
      <c r="I105" s="87"/>
      <c r="J105" s="87"/>
      <c r="K105" s="80">
        <v>5.0000000000000001E-3</v>
      </c>
      <c r="L105" s="81"/>
      <c r="M105" s="126"/>
      <c r="N105" s="114"/>
      <c r="O105" s="114"/>
      <c r="P105" s="30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21"/>
      <c r="B106" s="527" t="s">
        <v>103</v>
      </c>
      <c r="C106" s="91">
        <v>3</v>
      </c>
      <c r="D106" s="92" t="s">
        <v>21</v>
      </c>
      <c r="E106" s="87"/>
      <c r="F106" s="87"/>
      <c r="G106" s="84"/>
      <c r="H106" s="84"/>
      <c r="I106" s="87"/>
      <c r="J106" s="87"/>
      <c r="K106" s="80"/>
      <c r="L106" s="81"/>
      <c r="M106" s="126">
        <v>5.0000000000000001E-3</v>
      </c>
      <c r="N106" s="114"/>
      <c r="O106" s="114">
        <v>5.0000000000000001E-3</v>
      </c>
      <c r="P106" s="30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21">
        <v>31</v>
      </c>
      <c r="B107" s="104" t="s">
        <v>186</v>
      </c>
      <c r="C107" s="91">
        <v>0</v>
      </c>
      <c r="D107" s="92" t="s">
        <v>21</v>
      </c>
      <c r="E107" s="87"/>
      <c r="F107" s="87"/>
      <c r="G107" s="84"/>
      <c r="H107" s="84"/>
      <c r="I107" s="79">
        <v>5.0000000000000001E-3</v>
      </c>
      <c r="J107" s="79">
        <v>1.4999999999999999E-2</v>
      </c>
      <c r="K107" s="80">
        <v>1.4999999999999999E-2</v>
      </c>
      <c r="L107" s="81">
        <v>3.5000000000000003E-2</v>
      </c>
      <c r="M107" s="126">
        <v>5.0000000000000001E-3</v>
      </c>
      <c r="N107" s="114">
        <v>5.0000000000000001E-3</v>
      </c>
      <c r="O107" s="114">
        <v>1.4999999999999999E-2</v>
      </c>
      <c r="P107" s="30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21">
        <v>17</v>
      </c>
      <c r="B108" s="537" t="s">
        <v>203</v>
      </c>
      <c r="C108" s="77">
        <v>2</v>
      </c>
      <c r="D108" s="78" t="s">
        <v>13</v>
      </c>
      <c r="E108" s="87"/>
      <c r="F108" s="87"/>
      <c r="G108" s="80">
        <v>5.0000000000000001E-3</v>
      </c>
      <c r="H108" s="80">
        <v>5.0000000000000001E-3</v>
      </c>
      <c r="I108" s="87"/>
      <c r="J108" s="87"/>
      <c r="K108" s="84"/>
      <c r="L108" s="81"/>
      <c r="M108" s="126"/>
      <c r="N108" s="114">
        <v>5.0000000000000001E-3</v>
      </c>
      <c r="O108" s="114">
        <v>5.0000000000000001E-3</v>
      </c>
      <c r="P108" s="30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21">
        <v>39</v>
      </c>
      <c r="B109" s="104" t="s">
        <v>195</v>
      </c>
      <c r="C109" s="91">
        <v>6</v>
      </c>
      <c r="D109" s="92" t="s">
        <v>21</v>
      </c>
      <c r="E109" s="87"/>
      <c r="F109" s="87"/>
      <c r="G109" s="84"/>
      <c r="H109" s="84"/>
      <c r="I109" s="87"/>
      <c r="J109" s="79">
        <v>5.0000000000000001E-3</v>
      </c>
      <c r="K109" s="80">
        <v>5.0000000000000001E-3</v>
      </c>
      <c r="L109" s="81">
        <v>5.0000000000000001E-3</v>
      </c>
      <c r="M109" s="126"/>
      <c r="N109" s="114"/>
      <c r="O109" s="114"/>
      <c r="P109" s="30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21">
        <v>40</v>
      </c>
      <c r="B110" s="104" t="s">
        <v>104</v>
      </c>
      <c r="C110" s="91">
        <v>4</v>
      </c>
      <c r="D110" s="92" t="s">
        <v>21</v>
      </c>
      <c r="E110" s="87"/>
      <c r="F110" s="87"/>
      <c r="G110" s="80">
        <v>1E-4</v>
      </c>
      <c r="H110" s="84"/>
      <c r="I110" s="87"/>
      <c r="J110" s="87"/>
      <c r="K110" s="80">
        <v>5.0000000000000001E-3</v>
      </c>
      <c r="L110" s="81">
        <v>5.0000000000000001E-3</v>
      </c>
      <c r="M110" s="126">
        <v>5.0000000000000001E-3</v>
      </c>
      <c r="N110" s="114">
        <v>5.0000000000000001E-3</v>
      </c>
      <c r="O110" s="114">
        <v>5.0000000000000001E-3</v>
      </c>
      <c r="P110" s="30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21">
        <v>41</v>
      </c>
      <c r="B111" s="104" t="s">
        <v>16</v>
      </c>
      <c r="C111" s="91" t="s">
        <v>19</v>
      </c>
      <c r="D111" s="92" t="s">
        <v>20</v>
      </c>
      <c r="E111" s="79">
        <v>5.0000000000000001E-3</v>
      </c>
      <c r="F111" s="79">
        <v>1E-4</v>
      </c>
      <c r="G111" s="80">
        <v>1.4999999999999999E-2</v>
      </c>
      <c r="H111" s="80">
        <v>5.0000000000000001E-3</v>
      </c>
      <c r="I111" s="79">
        <v>5.0000000000000001E-3</v>
      </c>
      <c r="J111" s="79">
        <v>5.0000000000000001E-3</v>
      </c>
      <c r="K111" s="80">
        <v>5.0000000000000001E-3</v>
      </c>
      <c r="L111" s="81">
        <v>5.0000000000000001E-3</v>
      </c>
      <c r="M111" s="126">
        <v>1.4999999999999999E-2</v>
      </c>
      <c r="N111" s="88">
        <v>3.5000000000000003E-2</v>
      </c>
      <c r="O111" s="114">
        <v>5.0000000000000001E-3</v>
      </c>
      <c r="P111" s="30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21">
        <v>42</v>
      </c>
      <c r="B112" s="105" t="s">
        <v>106</v>
      </c>
      <c r="C112" s="91" t="s">
        <v>19</v>
      </c>
      <c r="D112" s="92" t="s">
        <v>20</v>
      </c>
      <c r="E112" s="79"/>
      <c r="F112" s="79"/>
      <c r="G112" s="80"/>
      <c r="H112" s="80"/>
      <c r="I112" s="87"/>
      <c r="J112" s="87"/>
      <c r="K112" s="80"/>
      <c r="L112" s="81"/>
      <c r="M112" s="126">
        <v>5.0000000000000001E-3</v>
      </c>
      <c r="N112" s="114">
        <v>5.0000000000000001E-3</v>
      </c>
      <c r="O112" s="152">
        <v>5.0000000000000001E-3</v>
      </c>
      <c r="P112" s="30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21"/>
      <c r="B113" s="104" t="s">
        <v>107</v>
      </c>
      <c r="C113" s="91">
        <v>2</v>
      </c>
      <c r="D113" s="92" t="s">
        <v>13</v>
      </c>
      <c r="E113" s="87"/>
      <c r="F113" s="87"/>
      <c r="G113" s="80">
        <v>5.0000000000000001E-3</v>
      </c>
      <c r="H113" s="80">
        <v>5.0000000000000001E-3</v>
      </c>
      <c r="I113" s="79">
        <v>1.4999999999999999E-2</v>
      </c>
      <c r="J113" s="79">
        <v>1.4999999999999999E-2</v>
      </c>
      <c r="K113" s="80">
        <v>1.4999999999999999E-2</v>
      </c>
      <c r="L113" s="81">
        <v>1.4999999999999999E-2</v>
      </c>
      <c r="M113" s="126">
        <v>1.4999999999999999E-2</v>
      </c>
      <c r="N113" s="114">
        <v>1.4999999999999999E-2</v>
      </c>
      <c r="O113" s="114">
        <v>5.0000000000000001E-3</v>
      </c>
      <c r="P113" s="30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21">
        <v>43</v>
      </c>
      <c r="B114" s="104" t="s">
        <v>108</v>
      </c>
      <c r="C114" s="91">
        <v>2</v>
      </c>
      <c r="D114" s="92" t="s">
        <v>33</v>
      </c>
      <c r="E114" s="79">
        <v>1E-4</v>
      </c>
      <c r="F114" s="79">
        <v>5.0000000000000001E-3</v>
      </c>
      <c r="G114" s="80">
        <v>5.0000000000000001E-3</v>
      </c>
      <c r="H114" s="80">
        <v>5.0000000000000001E-3</v>
      </c>
      <c r="I114" s="79">
        <v>5.0000000000000001E-3</v>
      </c>
      <c r="J114" s="79">
        <v>5.0000000000000001E-3</v>
      </c>
      <c r="K114" s="80">
        <v>5.0000000000000001E-3</v>
      </c>
      <c r="L114" s="81">
        <v>5.0000000000000001E-3</v>
      </c>
      <c r="M114" s="126">
        <v>3.5000000000000003E-2</v>
      </c>
      <c r="N114" s="114">
        <v>5.0000000000000001E-3</v>
      </c>
      <c r="O114" s="114">
        <v>7.4999999999999997E-2</v>
      </c>
      <c r="P114" s="30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21">
        <v>44</v>
      </c>
      <c r="B115" s="104" t="s">
        <v>109</v>
      </c>
      <c r="C115" s="91">
        <v>2</v>
      </c>
      <c r="D115" s="92" t="s">
        <v>21</v>
      </c>
      <c r="E115" s="87"/>
      <c r="F115" s="79">
        <v>1E-4</v>
      </c>
      <c r="G115" s="84"/>
      <c r="H115" s="84"/>
      <c r="I115" s="79">
        <v>5.0000000000000001E-3</v>
      </c>
      <c r="J115" s="79">
        <v>5.0000000000000001E-3</v>
      </c>
      <c r="K115" s="80">
        <v>5.0000000000000001E-3</v>
      </c>
      <c r="L115" s="81">
        <v>5.0000000000000001E-3</v>
      </c>
      <c r="M115" s="126"/>
      <c r="N115" s="114"/>
      <c r="O115" s="114">
        <v>7.4999999999999997E-2</v>
      </c>
      <c r="P115" s="30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21">
        <v>45</v>
      </c>
      <c r="B116" s="104" t="s">
        <v>110</v>
      </c>
      <c r="C116" s="91">
        <v>0</v>
      </c>
      <c r="D116" s="92" t="s">
        <v>23</v>
      </c>
      <c r="E116" s="79">
        <v>1.4999999999999999E-2</v>
      </c>
      <c r="F116" s="79">
        <v>7.4999999999999997E-2</v>
      </c>
      <c r="G116" s="80">
        <v>3.5000000000000003E-2</v>
      </c>
      <c r="H116" s="80">
        <v>3.5000000000000003E-2</v>
      </c>
      <c r="I116" s="79">
        <v>1.4999999999999999E-2</v>
      </c>
      <c r="J116" s="79">
        <v>1.4999999999999999E-2</v>
      </c>
      <c r="K116" s="80">
        <v>5.0000000000000001E-3</v>
      </c>
      <c r="L116" s="81">
        <v>5.0000000000000001E-3</v>
      </c>
      <c r="M116" s="126">
        <v>5.0000000000000001E-3</v>
      </c>
      <c r="N116" s="114">
        <v>5.0000000000000001E-3</v>
      </c>
      <c r="O116" s="114">
        <v>1.4999999999999999E-2</v>
      </c>
      <c r="P116" s="30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21">
        <v>46</v>
      </c>
      <c r="B117" s="104" t="s">
        <v>26</v>
      </c>
      <c r="C117" s="91">
        <v>2</v>
      </c>
      <c r="D117" s="92" t="s">
        <v>13</v>
      </c>
      <c r="E117" s="79">
        <v>7.4999999999999997E-2</v>
      </c>
      <c r="F117" s="79">
        <v>0.625</v>
      </c>
      <c r="G117" s="80">
        <v>5.0000000000000001E-3</v>
      </c>
      <c r="H117" s="80">
        <v>1.4999999999999999E-2</v>
      </c>
      <c r="I117" s="79">
        <v>0.17499999999999999</v>
      </c>
      <c r="J117" s="79">
        <v>0.375</v>
      </c>
      <c r="K117" s="80">
        <v>0.375</v>
      </c>
      <c r="L117" s="81">
        <v>3.5000000000000003E-2</v>
      </c>
      <c r="M117" s="126">
        <v>3.5000000000000003E-2</v>
      </c>
      <c r="N117" s="114">
        <v>1.4999999999999999E-2</v>
      </c>
      <c r="O117" s="114">
        <v>1.4999999999999999E-2</v>
      </c>
      <c r="P117" s="30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21">
        <v>47</v>
      </c>
      <c r="B118" s="104" t="s">
        <v>1</v>
      </c>
      <c r="C118" s="91" t="s">
        <v>19</v>
      </c>
      <c r="D118" s="92" t="s">
        <v>20</v>
      </c>
      <c r="E118" s="87"/>
      <c r="F118" s="79">
        <v>1E-4</v>
      </c>
      <c r="G118" s="84"/>
      <c r="H118" s="84"/>
      <c r="I118" s="79">
        <v>3.5000000000000003E-2</v>
      </c>
      <c r="J118" s="87"/>
      <c r="K118" s="84"/>
      <c r="L118" s="81"/>
      <c r="M118" s="144">
        <v>1E-4</v>
      </c>
      <c r="N118" s="114">
        <v>5.0000000000000001E-3</v>
      </c>
      <c r="O118" s="114">
        <v>5.0000000000000001E-3</v>
      </c>
      <c r="P118" s="30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21">
        <v>48</v>
      </c>
      <c r="B119" s="104" t="s">
        <v>112</v>
      </c>
      <c r="C119" s="91">
        <v>4</v>
      </c>
      <c r="D119" s="92" t="s">
        <v>21</v>
      </c>
      <c r="E119" s="79">
        <v>1.4999999999999999E-2</v>
      </c>
      <c r="F119" s="79">
        <v>3.5000000000000003E-2</v>
      </c>
      <c r="G119" s="80">
        <v>5.0000000000000001E-3</v>
      </c>
      <c r="H119" s="80">
        <v>5.0000000000000001E-3</v>
      </c>
      <c r="I119" s="79">
        <v>3.5000000000000003E-2</v>
      </c>
      <c r="J119" s="79">
        <v>5.0000000000000001E-3</v>
      </c>
      <c r="K119" s="80">
        <v>3.5000000000000003E-2</v>
      </c>
      <c r="L119" s="81">
        <v>5.0000000000000001E-3</v>
      </c>
      <c r="M119" s="126">
        <v>1.4999999999999999E-2</v>
      </c>
      <c r="N119" s="114">
        <v>5.0000000000000001E-3</v>
      </c>
      <c r="O119" s="114">
        <v>3.5000000000000003E-2</v>
      </c>
      <c r="P119" s="30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21">
        <v>49</v>
      </c>
      <c r="B120" s="104" t="s">
        <v>115</v>
      </c>
      <c r="C120" s="91">
        <v>2</v>
      </c>
      <c r="D120" s="92" t="s">
        <v>21</v>
      </c>
      <c r="E120" s="79">
        <v>3.5000000000000003E-2</v>
      </c>
      <c r="F120" s="87"/>
      <c r="G120" s="80">
        <v>3.5000000000000003E-2</v>
      </c>
      <c r="H120" s="80">
        <v>3.5000000000000003E-2</v>
      </c>
      <c r="I120" s="79">
        <v>1.4999999999999999E-2</v>
      </c>
      <c r="J120" s="79">
        <v>3.5000000000000003E-2</v>
      </c>
      <c r="K120" s="80">
        <v>3.5000000000000003E-2</v>
      </c>
      <c r="L120" s="81">
        <v>5.0000000000000001E-3</v>
      </c>
      <c r="M120" s="126">
        <v>3.5000000000000003E-2</v>
      </c>
      <c r="N120" s="114">
        <v>5.0000000000000001E-3</v>
      </c>
      <c r="O120" s="114">
        <v>3.5000000000000003E-2</v>
      </c>
      <c r="P120" s="30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21">
        <v>50</v>
      </c>
      <c r="B121" s="104" t="s">
        <v>43</v>
      </c>
      <c r="C121" s="91">
        <v>3</v>
      </c>
      <c r="D121" s="92" t="s">
        <v>36</v>
      </c>
      <c r="E121" s="79">
        <v>7.4999999999999997E-2</v>
      </c>
      <c r="F121" s="87"/>
      <c r="G121" s="80">
        <v>5.0000000000000001E-3</v>
      </c>
      <c r="H121" s="80">
        <v>5.0000000000000001E-3</v>
      </c>
      <c r="I121" s="79">
        <v>5.0000000000000001E-3</v>
      </c>
      <c r="J121" s="79">
        <v>5.0000000000000001E-3</v>
      </c>
      <c r="K121" s="80">
        <v>5.0000000000000001E-3</v>
      </c>
      <c r="L121" s="81"/>
      <c r="M121" s="126">
        <v>5.0000000000000001E-3</v>
      </c>
      <c r="N121" s="114">
        <v>5.0000000000000001E-3</v>
      </c>
      <c r="O121" s="88"/>
      <c r="P121" s="30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21">
        <v>51</v>
      </c>
      <c r="B122" s="104" t="s">
        <v>25</v>
      </c>
      <c r="C122" s="91">
        <v>3</v>
      </c>
      <c r="D122" s="92" t="s">
        <v>40</v>
      </c>
      <c r="E122" s="79">
        <v>0.17499999999999999</v>
      </c>
      <c r="F122" s="79">
        <v>7.4999999999999997E-2</v>
      </c>
      <c r="G122" s="80">
        <v>1.4999999999999999E-2</v>
      </c>
      <c r="H122" s="80">
        <v>3.5000000000000003E-2</v>
      </c>
      <c r="I122" s="79">
        <v>1.4999999999999999E-2</v>
      </c>
      <c r="J122" s="79">
        <v>1.4999999999999999E-2</v>
      </c>
      <c r="K122" s="80">
        <v>1.4999999999999999E-2</v>
      </c>
      <c r="L122" s="81">
        <v>1.4999999999999999E-2</v>
      </c>
      <c r="M122" s="126">
        <v>5.0000000000000001E-3</v>
      </c>
      <c r="N122" s="114">
        <v>1.4999999999999999E-2</v>
      </c>
      <c r="O122" s="114">
        <v>5.0000000000000001E-3</v>
      </c>
      <c r="P122" s="30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21">
        <v>52</v>
      </c>
      <c r="B123" s="537" t="s">
        <v>118</v>
      </c>
      <c r="C123" s="91">
        <v>6</v>
      </c>
      <c r="D123" s="539" t="s">
        <v>15</v>
      </c>
      <c r="E123" s="79"/>
      <c r="F123" s="79"/>
      <c r="G123" s="80"/>
      <c r="H123" s="80"/>
      <c r="I123" s="79"/>
      <c r="J123" s="87"/>
      <c r="K123" s="80"/>
      <c r="L123" s="81"/>
      <c r="M123" s="126"/>
      <c r="N123" s="114"/>
      <c r="O123" s="114">
        <v>3.5000000000000003E-2</v>
      </c>
      <c r="P123" s="30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21">
        <v>53</v>
      </c>
      <c r="B124" s="104" t="s">
        <v>120</v>
      </c>
      <c r="C124" s="91">
        <v>6</v>
      </c>
      <c r="D124" s="92" t="s">
        <v>15</v>
      </c>
      <c r="E124" s="87"/>
      <c r="F124" s="87"/>
      <c r="G124" s="84"/>
      <c r="H124" s="84"/>
      <c r="I124" s="79">
        <v>5.0000000000000001E-3</v>
      </c>
      <c r="J124" s="79">
        <v>5.0000000000000001E-3</v>
      </c>
      <c r="K124" s="84"/>
      <c r="L124" s="81"/>
      <c r="M124" s="126"/>
      <c r="N124" s="114"/>
      <c r="O124" s="114"/>
      <c r="P124" s="30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21"/>
      <c r="B125" s="104" t="s">
        <v>187</v>
      </c>
      <c r="C125" s="91">
        <v>4</v>
      </c>
      <c r="D125" s="92" t="s">
        <v>13</v>
      </c>
      <c r="E125" s="87"/>
      <c r="F125" s="79">
        <v>1E-4</v>
      </c>
      <c r="G125" s="80">
        <v>5.0000000000000001E-3</v>
      </c>
      <c r="H125" s="80">
        <v>5.0000000000000001E-3</v>
      </c>
      <c r="I125" s="79">
        <v>5.0000000000000001E-3</v>
      </c>
      <c r="J125" s="79">
        <v>5.0000000000000001E-3</v>
      </c>
      <c r="K125" s="80">
        <v>5.0000000000000001E-3</v>
      </c>
      <c r="L125" s="81">
        <v>5.0000000000000001E-3</v>
      </c>
      <c r="M125" s="126">
        <v>5.0000000000000001E-3</v>
      </c>
      <c r="N125" s="114">
        <v>1.4999999999999999E-2</v>
      </c>
      <c r="O125" s="114">
        <v>1.4999999999999999E-2</v>
      </c>
      <c r="P125" s="30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21"/>
      <c r="B126" s="104" t="s">
        <v>67</v>
      </c>
      <c r="C126" s="91">
        <v>0</v>
      </c>
      <c r="D126" s="92" t="s">
        <v>33</v>
      </c>
      <c r="E126" s="79">
        <v>3.5000000000000003E-2</v>
      </c>
      <c r="F126" s="79">
        <v>7.4999999999999997E-2</v>
      </c>
      <c r="G126" s="80">
        <v>1.4999999999999999E-2</v>
      </c>
      <c r="H126" s="80">
        <v>7.4999999999999997E-2</v>
      </c>
      <c r="I126" s="79">
        <v>3.5000000000000003E-2</v>
      </c>
      <c r="J126" s="84"/>
      <c r="K126" s="80">
        <v>5.0000000000000001E-3</v>
      </c>
      <c r="L126" s="81">
        <v>5.0000000000000001E-3</v>
      </c>
      <c r="M126" s="126">
        <v>5.0000000000000001E-3</v>
      </c>
      <c r="N126" s="114">
        <v>5.0000000000000001E-3</v>
      </c>
      <c r="O126" s="114">
        <v>5.0000000000000001E-3</v>
      </c>
      <c r="P126" s="30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21"/>
      <c r="B127" s="104" t="s">
        <v>121</v>
      </c>
      <c r="C127" s="91">
        <v>1</v>
      </c>
      <c r="D127" s="92" t="s">
        <v>15</v>
      </c>
      <c r="E127" s="87"/>
      <c r="F127" s="79">
        <v>3.5000000000000003E-2</v>
      </c>
      <c r="G127" s="80">
        <v>3.5000000000000003E-2</v>
      </c>
      <c r="H127" s="80">
        <v>0.17499999999999999</v>
      </c>
      <c r="I127" s="79">
        <v>3.5000000000000003E-2</v>
      </c>
      <c r="J127" s="79">
        <v>3.5000000000000003E-2</v>
      </c>
      <c r="K127" s="80">
        <v>1.4999999999999999E-2</v>
      </c>
      <c r="L127" s="81">
        <v>5.0000000000000001E-3</v>
      </c>
      <c r="M127" s="126">
        <v>5.0000000000000001E-3</v>
      </c>
      <c r="N127" s="114">
        <v>1.4999999999999999E-2</v>
      </c>
      <c r="O127" s="114">
        <v>5.0000000000000001E-3</v>
      </c>
      <c r="P127" s="30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21"/>
      <c r="B128" s="104" t="s">
        <v>122</v>
      </c>
      <c r="C128" s="91">
        <v>1</v>
      </c>
      <c r="D128" s="92" t="s">
        <v>33</v>
      </c>
      <c r="E128" s="79">
        <v>3.5000000000000003E-2</v>
      </c>
      <c r="F128" s="79">
        <v>5.0000000000000001E-3</v>
      </c>
      <c r="G128" s="84"/>
      <c r="H128" s="80">
        <v>5.0000000000000001E-3</v>
      </c>
      <c r="I128" s="87"/>
      <c r="J128" s="87"/>
      <c r="K128" s="84"/>
      <c r="L128" s="81">
        <v>1E-4</v>
      </c>
      <c r="M128" s="126"/>
      <c r="N128" s="114"/>
      <c r="O128" s="114"/>
      <c r="P128" s="30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21"/>
      <c r="B129" s="537" t="s">
        <v>177</v>
      </c>
      <c r="C129" s="91">
        <v>3</v>
      </c>
      <c r="D129" s="539" t="s">
        <v>39</v>
      </c>
      <c r="E129" s="79"/>
      <c r="F129" s="87"/>
      <c r="G129" s="84"/>
      <c r="H129" s="84"/>
      <c r="I129" s="87"/>
      <c r="J129" s="87"/>
      <c r="K129" s="84"/>
      <c r="L129" s="81"/>
      <c r="M129" s="126"/>
      <c r="N129" s="114">
        <v>5.0000000000000001E-3</v>
      </c>
      <c r="O129" s="114"/>
      <c r="P129" s="30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21"/>
      <c r="B130" s="537" t="s">
        <v>125</v>
      </c>
      <c r="C130" s="91">
        <v>1</v>
      </c>
      <c r="D130" s="539" t="s">
        <v>23</v>
      </c>
      <c r="E130" s="79"/>
      <c r="F130" s="87"/>
      <c r="G130" s="84"/>
      <c r="H130" s="84"/>
      <c r="I130" s="87"/>
      <c r="J130" s="87"/>
      <c r="K130" s="84"/>
      <c r="L130" s="81"/>
      <c r="M130" s="126"/>
      <c r="N130" s="114">
        <v>5.0000000000000001E-3</v>
      </c>
      <c r="O130" s="114">
        <v>5.0000000000000001E-3</v>
      </c>
      <c r="P130" s="30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21"/>
      <c r="B131" s="537" t="s">
        <v>126</v>
      </c>
      <c r="C131" s="536">
        <v>3</v>
      </c>
      <c r="D131" s="85" t="s">
        <v>23</v>
      </c>
      <c r="E131" s="87"/>
      <c r="F131" s="87"/>
      <c r="G131" s="84"/>
      <c r="H131" s="84"/>
      <c r="I131" s="79">
        <v>5.0000000000000001E-3</v>
      </c>
      <c r="J131" s="87"/>
      <c r="K131" s="84"/>
      <c r="L131" s="81"/>
      <c r="M131" s="126"/>
      <c r="N131" s="114"/>
      <c r="O131" s="114"/>
      <c r="T131" s="10"/>
    </row>
    <row r="132" spans="1:26" ht="15.75" customHeight="1" x14ac:dyDescent="0.25">
      <c r="A132" s="21"/>
      <c r="B132" s="104" t="s">
        <v>128</v>
      </c>
      <c r="C132" s="91">
        <v>6</v>
      </c>
      <c r="D132" s="92" t="s">
        <v>21</v>
      </c>
      <c r="E132" s="79">
        <v>3.5000000000000003E-2</v>
      </c>
      <c r="F132" s="79">
        <v>1.4999999999999999E-2</v>
      </c>
      <c r="G132" s="80">
        <v>1.4999999999999999E-2</v>
      </c>
      <c r="H132" s="80">
        <v>3.5000000000000003E-2</v>
      </c>
      <c r="I132" s="79">
        <v>3.5000000000000003E-2</v>
      </c>
      <c r="J132" s="79">
        <v>3.5000000000000003E-2</v>
      </c>
      <c r="K132" s="80">
        <v>3.5000000000000003E-2</v>
      </c>
      <c r="L132" s="81">
        <v>5.0000000000000001E-3</v>
      </c>
      <c r="M132" s="126">
        <v>1.4999999999999999E-2</v>
      </c>
      <c r="N132" s="114">
        <v>5.0000000000000001E-3</v>
      </c>
      <c r="O132" s="114">
        <v>7.4999999999999997E-2</v>
      </c>
      <c r="T132" s="10"/>
    </row>
    <row r="133" spans="1:26" ht="15.75" customHeight="1" x14ac:dyDescent="0.25">
      <c r="A133" s="21"/>
      <c r="B133" s="537" t="s">
        <v>129</v>
      </c>
      <c r="C133" s="77">
        <v>2</v>
      </c>
      <c r="D133" s="78" t="s">
        <v>36</v>
      </c>
      <c r="E133" s="87"/>
      <c r="F133" s="79">
        <v>5.0000000000000001E-3</v>
      </c>
      <c r="G133" s="80">
        <v>1.4999999999999999E-2</v>
      </c>
      <c r="H133" s="80">
        <v>5.0000000000000001E-3</v>
      </c>
      <c r="I133" s="79">
        <v>5.0000000000000001E-3</v>
      </c>
      <c r="J133" s="87"/>
      <c r="K133" s="84"/>
      <c r="L133" s="81"/>
      <c r="M133" s="126"/>
      <c r="N133" s="114"/>
      <c r="O133" s="114">
        <v>5.0000000000000001E-3</v>
      </c>
      <c r="T133" s="10"/>
    </row>
    <row r="134" spans="1:26" ht="15.75" customHeight="1" x14ac:dyDescent="0.25">
      <c r="A134" s="21"/>
      <c r="B134" s="104" t="s">
        <v>196</v>
      </c>
      <c r="C134" s="91">
        <v>0</v>
      </c>
      <c r="D134" s="92" t="s">
        <v>15</v>
      </c>
      <c r="E134" s="87"/>
      <c r="F134" s="79">
        <v>3.5000000000000003E-2</v>
      </c>
      <c r="G134" s="84"/>
      <c r="H134" s="84"/>
      <c r="I134" s="79">
        <v>5.0000000000000001E-3</v>
      </c>
      <c r="J134" s="87"/>
      <c r="K134" s="84"/>
      <c r="L134" s="81"/>
      <c r="M134" s="126">
        <v>1E-4</v>
      </c>
      <c r="N134" s="114">
        <v>5.0000000000000001E-3</v>
      </c>
      <c r="O134" s="152">
        <v>3.5000000000000003E-2</v>
      </c>
      <c r="T134" s="10"/>
    </row>
    <row r="135" spans="1:26" ht="15.75" customHeight="1" x14ac:dyDescent="0.25">
      <c r="A135" s="21"/>
      <c r="B135" s="104" t="s">
        <v>29</v>
      </c>
      <c r="C135" s="91">
        <v>7</v>
      </c>
      <c r="D135" s="92" t="s">
        <v>21</v>
      </c>
      <c r="E135" s="79">
        <v>1.4999999999999999E-2</v>
      </c>
      <c r="F135" s="79">
        <v>3.5000000000000003E-2</v>
      </c>
      <c r="G135" s="80">
        <v>1.4999999999999999E-2</v>
      </c>
      <c r="H135" s="80">
        <v>3.5000000000000003E-2</v>
      </c>
      <c r="I135" s="79">
        <v>3.5000000000000003E-2</v>
      </c>
      <c r="J135" s="79">
        <v>7.4999999999999997E-2</v>
      </c>
      <c r="K135" s="80">
        <v>7.4999999999999997E-2</v>
      </c>
      <c r="L135" s="81">
        <v>7.4999999999999997E-2</v>
      </c>
      <c r="M135" s="126">
        <v>3.5000000000000003E-2</v>
      </c>
      <c r="N135" s="114">
        <v>3.5000000000000003E-2</v>
      </c>
      <c r="O135" s="114">
        <v>5.0000000000000001E-3</v>
      </c>
      <c r="S135" s="1"/>
      <c r="T135" s="10"/>
    </row>
    <row r="136" spans="1:26" ht="15.75" customHeight="1" x14ac:dyDescent="0.25">
      <c r="A136" s="21"/>
      <c r="B136" s="104" t="s">
        <v>133</v>
      </c>
      <c r="C136" s="91">
        <v>1</v>
      </c>
      <c r="D136" s="92" t="s">
        <v>36</v>
      </c>
      <c r="E136" s="79">
        <v>1.4999999999999999E-2</v>
      </c>
      <c r="F136" s="79">
        <v>5.0000000000000001E-3</v>
      </c>
      <c r="G136" s="80">
        <v>1E-4</v>
      </c>
      <c r="H136" s="80">
        <v>5.0000000000000001E-3</v>
      </c>
      <c r="I136" s="79">
        <v>1.4999999999999999E-2</v>
      </c>
      <c r="J136" s="79">
        <v>5.0000000000000001E-3</v>
      </c>
      <c r="K136" s="80">
        <v>5.0000000000000001E-3</v>
      </c>
      <c r="L136" s="79">
        <v>5.0000000000000001E-3</v>
      </c>
      <c r="M136" s="126">
        <v>5.0000000000000001E-3</v>
      </c>
      <c r="N136" s="114">
        <v>5.0000000000000001E-3</v>
      </c>
      <c r="O136" s="114">
        <v>5.0000000000000001E-3</v>
      </c>
      <c r="T136" s="10"/>
    </row>
    <row r="137" spans="1:26" ht="15.75" customHeight="1" x14ac:dyDescent="0.25">
      <c r="A137" s="21"/>
      <c r="B137" s="527" t="s">
        <v>169</v>
      </c>
      <c r="C137" s="91">
        <v>1</v>
      </c>
      <c r="D137" s="92" t="s">
        <v>21</v>
      </c>
      <c r="E137" s="79"/>
      <c r="F137" s="79"/>
      <c r="G137" s="80"/>
      <c r="H137" s="80"/>
      <c r="I137" s="79"/>
      <c r="J137" s="79"/>
      <c r="K137" s="80"/>
      <c r="L137" s="81"/>
      <c r="M137" s="126">
        <v>5.0000000000000001E-3</v>
      </c>
      <c r="N137" s="114"/>
      <c r="O137" s="114">
        <v>5.0000000000000001E-3</v>
      </c>
      <c r="T137" s="10"/>
    </row>
    <row r="138" spans="1:26" ht="15.75" customHeight="1" x14ac:dyDescent="0.25">
      <c r="A138" s="21"/>
      <c r="B138" s="104" t="s">
        <v>2</v>
      </c>
      <c r="C138" s="91">
        <v>0</v>
      </c>
      <c r="D138" s="92" t="s">
        <v>33</v>
      </c>
      <c r="E138" s="79">
        <v>5.0000000000000001E-3</v>
      </c>
      <c r="F138" s="79">
        <v>1.4999999999999999E-2</v>
      </c>
      <c r="G138" s="84"/>
      <c r="H138" s="84"/>
      <c r="I138" s="79">
        <v>5.0000000000000001E-3</v>
      </c>
      <c r="J138" s="79">
        <v>5.0000000000000001E-3</v>
      </c>
      <c r="K138" s="84"/>
      <c r="L138" s="81">
        <v>1E-4</v>
      </c>
      <c r="M138" s="126">
        <v>5.0000000000000001E-3</v>
      </c>
      <c r="N138" s="114">
        <v>5.0000000000000001E-3</v>
      </c>
      <c r="O138" s="114">
        <v>5.0000000000000001E-3</v>
      </c>
      <c r="T138" s="10"/>
    </row>
    <row r="139" spans="1:26" ht="15.75" customHeight="1" x14ac:dyDescent="0.25">
      <c r="A139" s="21"/>
      <c r="B139" s="104" t="s">
        <v>197</v>
      </c>
      <c r="C139" s="91">
        <v>3</v>
      </c>
      <c r="D139" s="92" t="s">
        <v>33</v>
      </c>
      <c r="E139" s="79">
        <v>1.4999999999999999E-2</v>
      </c>
      <c r="F139" s="87"/>
      <c r="G139" s="84"/>
      <c r="H139" s="80">
        <v>5.0000000000000001E-3</v>
      </c>
      <c r="I139" s="87"/>
      <c r="J139" s="87"/>
      <c r="K139" s="84"/>
      <c r="L139" s="81"/>
      <c r="M139" s="126"/>
      <c r="N139" s="114"/>
      <c r="O139" s="114"/>
      <c r="T139" s="10"/>
    </row>
    <row r="140" spans="1:26" ht="15.75" customHeight="1" x14ac:dyDescent="0.25">
      <c r="A140" s="21"/>
      <c r="B140" s="104" t="s">
        <v>189</v>
      </c>
      <c r="C140" s="91">
        <v>5</v>
      </c>
      <c r="D140" s="92" t="s">
        <v>36</v>
      </c>
      <c r="E140" s="79">
        <v>0.17499999999999999</v>
      </c>
      <c r="F140" s="79">
        <v>5.0000000000000001E-3</v>
      </c>
      <c r="G140" s="80">
        <v>5.0000000000000001E-3</v>
      </c>
      <c r="H140" s="80">
        <v>5.0000000000000001E-3</v>
      </c>
      <c r="I140" s="79">
        <v>5.0000000000000001E-3</v>
      </c>
      <c r="J140" s="79">
        <v>5.0000000000000001E-3</v>
      </c>
      <c r="K140" s="84"/>
      <c r="L140" s="81"/>
      <c r="M140" s="126"/>
      <c r="N140" s="114"/>
      <c r="O140" s="114">
        <v>5.0000000000000001E-3</v>
      </c>
      <c r="T140" s="10"/>
    </row>
    <row r="141" spans="1:26" ht="15.75" customHeight="1" x14ac:dyDescent="0.25">
      <c r="A141" s="21"/>
      <c r="B141" s="527" t="s">
        <v>179</v>
      </c>
      <c r="C141" s="91">
        <v>1</v>
      </c>
      <c r="D141" s="92" t="s">
        <v>82</v>
      </c>
      <c r="E141" s="87"/>
      <c r="F141" s="79">
        <v>1E-4</v>
      </c>
      <c r="G141" s="80">
        <v>5.0000000000000001E-3</v>
      </c>
      <c r="H141" s="80">
        <v>5.0000000000000001E-3</v>
      </c>
      <c r="I141" s="79">
        <v>5.0000000000000001E-3</v>
      </c>
      <c r="J141" s="79">
        <v>5.0000000000000001E-3</v>
      </c>
      <c r="K141" s="80">
        <v>5.0000000000000001E-3</v>
      </c>
      <c r="L141" s="81">
        <v>5.0000000000000001E-3</v>
      </c>
      <c r="M141" s="126">
        <v>5.0000000000000001E-3</v>
      </c>
      <c r="N141" s="114">
        <v>5.0000000000000001E-3</v>
      </c>
      <c r="O141" s="154">
        <v>5.0000000000000001E-3</v>
      </c>
      <c r="T141" s="10"/>
    </row>
    <row r="142" spans="1:26" ht="15.75" customHeight="1" x14ac:dyDescent="0.25">
      <c r="A142" s="21"/>
      <c r="T142" s="10"/>
    </row>
    <row r="143" spans="1:26" ht="15.75" customHeight="1" x14ac:dyDescent="0.25">
      <c r="A143" s="21"/>
      <c r="T143" s="10"/>
    </row>
    <row r="144" spans="1:26" ht="15.75" customHeight="1" x14ac:dyDescent="0.25">
      <c r="A144" s="21"/>
      <c r="T144" s="10"/>
    </row>
    <row r="145" spans="1:20" ht="15.75" customHeight="1" x14ac:dyDescent="0.25">
      <c r="A145" s="21"/>
      <c r="T145" s="10"/>
    </row>
    <row r="146" spans="1:20" ht="15.75" customHeight="1" x14ac:dyDescent="0.25">
      <c r="A146" s="21"/>
      <c r="T146" s="10"/>
    </row>
    <row r="147" spans="1:20" ht="15.75" customHeight="1" x14ac:dyDescent="0.25">
      <c r="A147" s="21"/>
      <c r="T147" s="10"/>
    </row>
    <row r="148" spans="1:20" ht="15.75" customHeight="1" x14ac:dyDescent="0.25">
      <c r="A148" s="21"/>
    </row>
    <row r="149" spans="1:20" ht="15.75" customHeight="1" x14ac:dyDescent="0.25">
      <c r="A149" s="21"/>
    </row>
    <row r="150" spans="1:20" ht="15.75" customHeight="1" x14ac:dyDescent="0.25">
      <c r="A150" s="21"/>
    </row>
    <row r="151" spans="1:20" ht="15.75" customHeight="1" x14ac:dyDescent="0.25">
      <c r="A151" s="21"/>
    </row>
    <row r="152" spans="1:20" ht="15.75" customHeight="1" x14ac:dyDescent="0.25">
      <c r="A152" s="21"/>
    </row>
    <row r="153" spans="1:20" ht="15.75" customHeight="1" x14ac:dyDescent="0.25">
      <c r="A153" s="21"/>
    </row>
    <row r="154" spans="1:20" ht="15.75" customHeight="1" x14ac:dyDescent="0.25">
      <c r="A154" s="21"/>
    </row>
    <row r="155" spans="1:20" ht="15.75" customHeight="1" x14ac:dyDescent="0.25">
      <c r="A155" s="21"/>
    </row>
    <row r="156" spans="1:20" ht="15.75" customHeight="1" x14ac:dyDescent="0.25">
      <c r="A156" s="21"/>
    </row>
    <row r="157" spans="1:20" ht="15.75" customHeight="1" x14ac:dyDescent="0.25">
      <c r="A157" s="21"/>
    </row>
    <row r="158" spans="1:20" ht="15.75" customHeight="1" x14ac:dyDescent="0.25">
      <c r="A158" s="21"/>
    </row>
    <row r="159" spans="1:20" ht="15.75" customHeight="1" x14ac:dyDescent="0.25">
      <c r="A159" s="21"/>
    </row>
    <row r="160" spans="1:20" ht="15.75" customHeight="1" x14ac:dyDescent="0.25">
      <c r="A160" s="21"/>
    </row>
    <row r="161" spans="1:1" ht="15.75" customHeight="1" x14ac:dyDescent="0.25">
      <c r="A161" s="21"/>
    </row>
    <row r="162" spans="1:1" ht="15.75" customHeight="1" x14ac:dyDescent="0.25">
      <c r="A162" s="21"/>
    </row>
    <row r="163" spans="1:1" ht="15.75" customHeight="1" x14ac:dyDescent="0.25">
      <c r="A163" s="21"/>
    </row>
    <row r="164" spans="1:1" ht="15.75" customHeight="1" x14ac:dyDescent="0.25">
      <c r="A164" s="21"/>
    </row>
    <row r="165" spans="1:1" ht="15.75" customHeight="1" x14ac:dyDescent="0.25">
      <c r="A165" s="21"/>
    </row>
    <row r="166" spans="1:1" ht="15.75" customHeight="1" x14ac:dyDescent="0.25">
      <c r="A166" s="21"/>
    </row>
    <row r="167" spans="1:1" ht="15.75" customHeight="1" x14ac:dyDescent="0.25">
      <c r="A167" s="21"/>
    </row>
    <row r="168" spans="1:1" ht="15.75" customHeight="1" x14ac:dyDescent="0.25">
      <c r="A168" s="21"/>
    </row>
    <row r="169" spans="1:1" ht="15.75" customHeight="1" x14ac:dyDescent="0.25">
      <c r="A169" s="21"/>
    </row>
    <row r="170" spans="1:1" ht="15.75" customHeight="1" x14ac:dyDescent="0.25">
      <c r="A170" s="21"/>
    </row>
    <row r="171" spans="1:1" ht="15.75" customHeight="1" x14ac:dyDescent="0.25">
      <c r="A171" s="21"/>
    </row>
    <row r="172" spans="1:1" ht="15.75" customHeight="1" x14ac:dyDescent="0.25">
      <c r="A172" s="21"/>
    </row>
    <row r="173" spans="1:1" ht="15.75" customHeight="1" x14ac:dyDescent="0.25">
      <c r="A173" s="21"/>
    </row>
    <row r="174" spans="1:1" ht="15.75" customHeight="1" x14ac:dyDescent="0.25">
      <c r="A174" s="21"/>
    </row>
    <row r="175" spans="1:1" ht="15.75" customHeight="1" x14ac:dyDescent="0.25">
      <c r="A175" s="21"/>
    </row>
    <row r="176" spans="1:1" ht="15.75" customHeight="1" x14ac:dyDescent="0.25">
      <c r="A176" s="21"/>
    </row>
    <row r="177" spans="1:1" ht="15.75" customHeight="1" x14ac:dyDescent="0.25">
      <c r="A177" s="21"/>
    </row>
    <row r="178" spans="1:1" ht="15.75" customHeight="1" x14ac:dyDescent="0.25">
      <c r="A178" s="21"/>
    </row>
    <row r="179" spans="1:1" ht="15.75" customHeight="1" x14ac:dyDescent="0.25">
      <c r="A179" s="21"/>
    </row>
    <row r="180" spans="1:1" ht="15.75" customHeight="1" x14ac:dyDescent="0.25">
      <c r="A180" s="21"/>
    </row>
    <row r="181" spans="1:1" ht="15.75" customHeight="1" x14ac:dyDescent="0.25">
      <c r="A181" s="21"/>
    </row>
    <row r="182" spans="1:1" ht="15.75" customHeight="1" x14ac:dyDescent="0.25">
      <c r="A182" s="21"/>
    </row>
    <row r="183" spans="1:1" ht="15.75" customHeight="1" x14ac:dyDescent="0.25">
      <c r="A183" s="21"/>
    </row>
    <row r="184" spans="1:1" ht="15.75" customHeight="1" x14ac:dyDescent="0.25">
      <c r="A184" s="21"/>
    </row>
    <row r="185" spans="1:1" ht="15.75" customHeight="1" x14ac:dyDescent="0.25">
      <c r="A185" s="21"/>
    </row>
    <row r="186" spans="1:1" ht="15.75" customHeight="1" x14ac:dyDescent="0.25">
      <c r="A186" s="21"/>
    </row>
    <row r="187" spans="1:1" ht="15.75" customHeight="1" x14ac:dyDescent="0.25">
      <c r="A187" s="21"/>
    </row>
    <row r="188" spans="1:1" ht="15.75" customHeight="1" x14ac:dyDescent="0.25">
      <c r="A188" s="21"/>
    </row>
    <row r="189" spans="1:1" ht="15.75" customHeight="1" x14ac:dyDescent="0.25">
      <c r="A189" s="21"/>
    </row>
    <row r="190" spans="1:1" ht="15.75" customHeight="1" x14ac:dyDescent="0.25">
      <c r="A190" s="21"/>
    </row>
    <row r="191" spans="1:1" ht="15.75" customHeight="1" x14ac:dyDescent="0.25">
      <c r="A191" s="21"/>
    </row>
    <row r="192" spans="1:1" ht="15.75" customHeight="1" x14ac:dyDescent="0.25">
      <c r="A192" s="21"/>
    </row>
    <row r="193" spans="1:1" ht="15.75" customHeight="1" x14ac:dyDescent="0.25">
      <c r="A193" s="21"/>
    </row>
    <row r="194" spans="1:1" ht="15.75" customHeight="1" x14ac:dyDescent="0.25">
      <c r="A194" s="21"/>
    </row>
    <row r="195" spans="1:1" ht="15.75" customHeight="1" x14ac:dyDescent="0.25">
      <c r="A195" s="21"/>
    </row>
    <row r="196" spans="1:1" ht="15.75" customHeight="1" x14ac:dyDescent="0.25">
      <c r="A196" s="21"/>
    </row>
    <row r="197" spans="1:1" ht="15.75" customHeight="1" x14ac:dyDescent="0.25">
      <c r="A197" s="21"/>
    </row>
    <row r="198" spans="1:1" ht="15.75" customHeight="1" x14ac:dyDescent="0.25">
      <c r="A198" s="21"/>
    </row>
    <row r="199" spans="1:1" ht="15.75" customHeight="1" x14ac:dyDescent="0.25">
      <c r="A199" s="21"/>
    </row>
    <row r="200" spans="1:1" ht="15.75" customHeight="1" x14ac:dyDescent="0.25">
      <c r="A200" s="21"/>
    </row>
    <row r="201" spans="1:1" ht="15.75" customHeight="1" x14ac:dyDescent="0.25">
      <c r="A201" s="21"/>
    </row>
    <row r="202" spans="1:1" ht="15.75" customHeight="1" x14ac:dyDescent="0.25">
      <c r="A202" s="21"/>
    </row>
    <row r="203" spans="1:1" ht="15.75" customHeight="1" x14ac:dyDescent="0.25">
      <c r="A203" s="21"/>
    </row>
    <row r="204" spans="1:1" ht="15.75" customHeight="1" x14ac:dyDescent="0.25">
      <c r="A204" s="21"/>
    </row>
    <row r="205" spans="1:1" ht="15.75" customHeight="1" x14ac:dyDescent="0.25">
      <c r="A205" s="21"/>
    </row>
    <row r="206" spans="1:1" ht="15.75" customHeight="1" x14ac:dyDescent="0.25">
      <c r="A206" s="21"/>
    </row>
    <row r="207" spans="1:1" ht="15.75" customHeight="1" x14ac:dyDescent="0.25">
      <c r="A207" s="21"/>
    </row>
    <row r="208" spans="1:1" ht="15.75" customHeight="1" x14ac:dyDescent="0.25">
      <c r="A208" s="21"/>
    </row>
    <row r="209" spans="1:1" ht="15.75" customHeight="1" x14ac:dyDescent="0.25">
      <c r="A209" s="21"/>
    </row>
    <row r="210" spans="1:1" ht="15.75" customHeight="1" x14ac:dyDescent="0.25">
      <c r="A210" s="21"/>
    </row>
    <row r="211" spans="1:1" ht="15.75" customHeight="1" x14ac:dyDescent="0.25">
      <c r="A211" s="21"/>
    </row>
    <row r="212" spans="1:1" ht="15.75" customHeight="1" x14ac:dyDescent="0.25">
      <c r="A212" s="21"/>
    </row>
    <row r="213" spans="1:1" ht="15.75" customHeight="1" x14ac:dyDescent="0.25">
      <c r="A213" s="21"/>
    </row>
    <row r="214" spans="1:1" ht="15.75" customHeight="1" x14ac:dyDescent="0.25">
      <c r="A214" s="21"/>
    </row>
    <row r="215" spans="1:1" ht="15.75" customHeight="1" x14ac:dyDescent="0.25">
      <c r="A215" s="21"/>
    </row>
    <row r="216" spans="1:1" ht="15.75" customHeight="1" x14ac:dyDescent="0.25">
      <c r="A216" s="21"/>
    </row>
    <row r="217" spans="1:1" ht="15.75" customHeight="1" x14ac:dyDescent="0.25">
      <c r="A217" s="21"/>
    </row>
    <row r="218" spans="1:1" ht="15.75" customHeight="1" x14ac:dyDescent="0.25">
      <c r="A218" s="21"/>
    </row>
    <row r="219" spans="1:1" ht="15.75" customHeight="1" x14ac:dyDescent="0.25">
      <c r="A219" s="21"/>
    </row>
    <row r="220" spans="1:1" ht="15.75" customHeight="1" x14ac:dyDescent="0.25">
      <c r="A220" s="21"/>
    </row>
    <row r="221" spans="1:1" ht="15.75" customHeight="1" x14ac:dyDescent="0.25">
      <c r="A221" s="21"/>
    </row>
    <row r="222" spans="1:1" ht="15.75" customHeight="1" x14ac:dyDescent="0.25">
      <c r="A222" s="21"/>
    </row>
    <row r="223" spans="1:1" ht="15.75" customHeight="1" x14ac:dyDescent="0.25">
      <c r="A223" s="21"/>
    </row>
    <row r="224" spans="1:1" ht="15.75" customHeight="1" x14ac:dyDescent="0.25">
      <c r="A224" s="21"/>
    </row>
    <row r="225" spans="1:1" ht="15.75" customHeight="1" x14ac:dyDescent="0.25">
      <c r="A225" s="21"/>
    </row>
    <row r="226" spans="1:1" ht="15.75" customHeight="1" x14ac:dyDescent="0.25">
      <c r="A226" s="21"/>
    </row>
    <row r="227" spans="1:1" ht="15.75" customHeight="1" x14ac:dyDescent="0.25">
      <c r="A227" s="21"/>
    </row>
    <row r="228" spans="1:1" ht="15.75" customHeight="1" x14ac:dyDescent="0.25">
      <c r="A228" s="21"/>
    </row>
    <row r="229" spans="1:1" ht="15.75" customHeight="1" x14ac:dyDescent="0.25">
      <c r="A229" s="21"/>
    </row>
    <row r="230" spans="1:1" ht="15.75" customHeight="1" x14ac:dyDescent="0.25">
      <c r="A230" s="21"/>
    </row>
    <row r="231" spans="1:1" ht="15.75" customHeight="1" x14ac:dyDescent="0.25">
      <c r="A231" s="21"/>
    </row>
    <row r="232" spans="1:1" ht="15.75" customHeight="1" x14ac:dyDescent="0.25">
      <c r="A232" s="21"/>
    </row>
    <row r="233" spans="1:1" ht="15.75" customHeight="1" x14ac:dyDescent="0.25">
      <c r="A233" s="21"/>
    </row>
    <row r="234" spans="1:1" ht="15.75" customHeight="1" x14ac:dyDescent="0.25">
      <c r="A234" s="21"/>
    </row>
    <row r="235" spans="1:1" ht="15.75" customHeight="1" x14ac:dyDescent="0.25">
      <c r="A235" s="21"/>
    </row>
    <row r="236" spans="1:1" ht="15.75" customHeight="1" x14ac:dyDescent="0.25">
      <c r="A236" s="21"/>
    </row>
    <row r="237" spans="1:1" ht="15.75" customHeight="1" x14ac:dyDescent="0.25">
      <c r="A237" s="21"/>
    </row>
    <row r="238" spans="1:1" ht="15.75" customHeight="1" x14ac:dyDescent="0.25">
      <c r="A238" s="21"/>
    </row>
    <row r="239" spans="1:1" ht="15.75" customHeight="1" x14ac:dyDescent="0.25">
      <c r="A239" s="21"/>
    </row>
    <row r="240" spans="1:1" ht="15.75" customHeight="1" x14ac:dyDescent="0.25">
      <c r="A240" s="21"/>
    </row>
    <row r="241" spans="1:1" ht="15.75" customHeight="1" x14ac:dyDescent="0.25">
      <c r="A241" s="21"/>
    </row>
    <row r="242" spans="1:1" ht="15.75" customHeight="1" x14ac:dyDescent="0.25">
      <c r="A242" s="21"/>
    </row>
    <row r="243" spans="1:1" ht="15.75" customHeight="1" x14ac:dyDescent="0.25">
      <c r="A243" s="21"/>
    </row>
    <row r="244" spans="1:1" ht="15.75" customHeight="1" x14ac:dyDescent="0.25">
      <c r="A244" s="21"/>
    </row>
    <row r="245" spans="1:1" ht="15.75" customHeight="1" x14ac:dyDescent="0.25">
      <c r="A245" s="21"/>
    </row>
    <row r="246" spans="1:1" ht="15.75" customHeight="1" x14ac:dyDescent="0.25">
      <c r="A246" s="21"/>
    </row>
    <row r="247" spans="1:1" ht="15.75" customHeight="1" x14ac:dyDescent="0.25">
      <c r="A247" s="21"/>
    </row>
    <row r="248" spans="1:1" ht="15.75" customHeight="1" x14ac:dyDescent="0.25">
      <c r="A248" s="21"/>
    </row>
    <row r="249" spans="1:1" ht="15.75" customHeight="1" x14ac:dyDescent="0.25">
      <c r="A249" s="21"/>
    </row>
    <row r="250" spans="1:1" ht="15.75" customHeight="1" x14ac:dyDescent="0.25">
      <c r="A250" s="21"/>
    </row>
    <row r="251" spans="1:1" ht="15.75" customHeight="1" x14ac:dyDescent="0.25">
      <c r="A251" s="21"/>
    </row>
    <row r="252" spans="1:1" ht="15.75" customHeight="1" x14ac:dyDescent="0.25">
      <c r="A252" s="21"/>
    </row>
    <row r="253" spans="1:1" ht="15.75" customHeight="1" x14ac:dyDescent="0.25">
      <c r="A253" s="21"/>
    </row>
    <row r="254" spans="1:1" ht="15.75" customHeight="1" x14ac:dyDescent="0.25">
      <c r="A254" s="21"/>
    </row>
    <row r="255" spans="1:1" ht="15.75" customHeight="1" x14ac:dyDescent="0.25">
      <c r="A255" s="21"/>
    </row>
    <row r="256" spans="1:1" ht="15.75" customHeight="1" x14ac:dyDescent="0.25">
      <c r="A256" s="21"/>
    </row>
    <row r="257" spans="1:1" ht="15.75" customHeight="1" x14ac:dyDescent="0.25">
      <c r="A257" s="21"/>
    </row>
    <row r="258" spans="1:1" ht="15.75" customHeight="1" x14ac:dyDescent="0.25">
      <c r="A258" s="21"/>
    </row>
    <row r="259" spans="1:1" ht="15.75" customHeight="1" x14ac:dyDescent="0.25">
      <c r="A259" s="21"/>
    </row>
    <row r="260" spans="1:1" ht="15.75" customHeight="1" x14ac:dyDescent="0.25">
      <c r="A260" s="21"/>
    </row>
    <row r="261" spans="1:1" ht="15.75" customHeight="1" x14ac:dyDescent="0.25">
      <c r="A261" s="21"/>
    </row>
    <row r="262" spans="1:1" ht="15.75" customHeight="1" x14ac:dyDescent="0.25">
      <c r="A262" s="21"/>
    </row>
    <row r="263" spans="1:1" ht="15.75" customHeight="1" x14ac:dyDescent="0.25">
      <c r="A263" s="21"/>
    </row>
    <row r="264" spans="1:1" ht="15.75" customHeight="1" x14ac:dyDescent="0.25">
      <c r="A264" s="21"/>
    </row>
    <row r="265" spans="1:1" ht="15.75" customHeight="1" x14ac:dyDescent="0.25">
      <c r="A265" s="21"/>
    </row>
    <row r="266" spans="1:1" ht="15.75" customHeight="1" x14ac:dyDescent="0.25">
      <c r="A266" s="21"/>
    </row>
    <row r="267" spans="1:1" ht="15.75" customHeight="1" x14ac:dyDescent="0.25">
      <c r="A267" s="21"/>
    </row>
    <row r="268" spans="1:1" ht="15.75" customHeight="1" x14ac:dyDescent="0.25">
      <c r="A268" s="21"/>
    </row>
    <row r="269" spans="1:1" ht="15.75" customHeight="1" x14ac:dyDescent="0.25">
      <c r="A269" s="21"/>
    </row>
    <row r="270" spans="1:1" ht="15.75" customHeight="1" x14ac:dyDescent="0.25">
      <c r="A270" s="21"/>
    </row>
    <row r="271" spans="1:1" ht="15.75" customHeight="1" x14ac:dyDescent="0.25">
      <c r="A271" s="21"/>
    </row>
    <row r="272" spans="1:1" ht="15.75" customHeight="1" x14ac:dyDescent="0.25">
      <c r="A272" s="21"/>
    </row>
    <row r="273" spans="1:1" ht="15.75" customHeight="1" x14ac:dyDescent="0.25">
      <c r="A273" s="21"/>
    </row>
    <row r="274" spans="1:1" ht="15.75" customHeight="1" x14ac:dyDescent="0.25">
      <c r="A274" s="21"/>
    </row>
    <row r="275" spans="1:1" ht="15.75" customHeight="1" x14ac:dyDescent="0.25">
      <c r="A275" s="21"/>
    </row>
    <row r="276" spans="1:1" ht="15.75" customHeight="1" x14ac:dyDescent="0.25">
      <c r="A276" s="21"/>
    </row>
    <row r="277" spans="1:1" ht="15.75" customHeight="1" x14ac:dyDescent="0.25">
      <c r="A277" s="21"/>
    </row>
    <row r="278" spans="1:1" ht="15.75" customHeight="1" x14ac:dyDescent="0.25">
      <c r="A278" s="21"/>
    </row>
    <row r="279" spans="1:1" ht="15.75" customHeight="1" x14ac:dyDescent="0.25">
      <c r="A279" s="21"/>
    </row>
    <row r="280" spans="1:1" ht="15.75" customHeight="1" x14ac:dyDescent="0.25">
      <c r="A280" s="21"/>
    </row>
    <row r="281" spans="1:1" ht="15.75" customHeight="1" x14ac:dyDescent="0.25">
      <c r="A281" s="21"/>
    </row>
    <row r="282" spans="1:1" ht="15.75" customHeight="1" x14ac:dyDescent="0.25">
      <c r="A282" s="21"/>
    </row>
    <row r="283" spans="1:1" ht="15.75" customHeight="1" x14ac:dyDescent="0.25">
      <c r="A283" s="21"/>
    </row>
    <row r="284" spans="1:1" ht="15.75" customHeight="1" x14ac:dyDescent="0.25">
      <c r="A284" s="21"/>
    </row>
    <row r="285" spans="1:1" ht="15.75" customHeight="1" x14ac:dyDescent="0.25">
      <c r="A285" s="21"/>
    </row>
    <row r="286" spans="1:1" ht="15.75" customHeight="1" x14ac:dyDescent="0.25">
      <c r="A286" s="21"/>
    </row>
    <row r="287" spans="1:1" ht="15.75" customHeight="1" x14ac:dyDescent="0.25">
      <c r="A287" s="21"/>
    </row>
    <row r="288" spans="1:1" ht="15.75" customHeight="1" x14ac:dyDescent="0.25">
      <c r="A288" s="21"/>
    </row>
    <row r="289" spans="1:1" ht="15.75" customHeight="1" x14ac:dyDescent="0.25">
      <c r="A289" s="21"/>
    </row>
    <row r="290" spans="1:1" ht="15.75" customHeight="1" x14ac:dyDescent="0.25">
      <c r="A290" s="21"/>
    </row>
    <row r="291" spans="1:1" ht="15.75" customHeight="1" x14ac:dyDescent="0.25">
      <c r="A291" s="21"/>
    </row>
    <row r="292" spans="1:1" ht="15.75" customHeight="1" x14ac:dyDescent="0.25">
      <c r="A292" s="21"/>
    </row>
    <row r="293" spans="1:1" ht="15.75" customHeight="1" x14ac:dyDescent="0.25">
      <c r="A293" s="21"/>
    </row>
    <row r="294" spans="1:1" ht="15.75" customHeight="1" x14ac:dyDescent="0.25">
      <c r="A294" s="21"/>
    </row>
    <row r="295" spans="1:1" ht="15.75" customHeight="1" x14ac:dyDescent="0.25">
      <c r="A295" s="21"/>
    </row>
    <row r="296" spans="1:1" ht="15.75" customHeight="1" x14ac:dyDescent="0.25">
      <c r="A296" s="21"/>
    </row>
    <row r="297" spans="1:1" ht="15.75" customHeight="1" x14ac:dyDescent="0.25">
      <c r="A297" s="21"/>
    </row>
    <row r="298" spans="1:1" ht="15.75" customHeight="1" x14ac:dyDescent="0.25">
      <c r="A298" s="21"/>
    </row>
    <row r="299" spans="1:1" ht="15.75" customHeight="1" x14ac:dyDescent="0.25">
      <c r="A299" s="21"/>
    </row>
    <row r="300" spans="1:1" ht="15.75" customHeight="1" x14ac:dyDescent="0.25">
      <c r="A300" s="21"/>
    </row>
    <row r="301" spans="1:1" ht="15.75" customHeight="1" x14ac:dyDescent="0.25">
      <c r="A301" s="21"/>
    </row>
    <row r="302" spans="1:1" ht="15.75" customHeight="1" x14ac:dyDescent="0.25">
      <c r="A302" s="21"/>
    </row>
    <row r="303" spans="1:1" ht="15.75" customHeight="1" x14ac:dyDescent="0.25">
      <c r="A303" s="21"/>
    </row>
    <row r="304" spans="1:1" ht="15.75" customHeight="1" x14ac:dyDescent="0.25">
      <c r="A304" s="21"/>
    </row>
    <row r="305" spans="1:1" ht="15.75" customHeight="1" x14ac:dyDescent="0.25">
      <c r="A305" s="21"/>
    </row>
    <row r="306" spans="1:1" ht="15.75" customHeight="1" x14ac:dyDescent="0.25">
      <c r="A306" s="21"/>
    </row>
    <row r="307" spans="1:1" ht="15.75" customHeight="1" x14ac:dyDescent="0.25">
      <c r="A307" s="21"/>
    </row>
    <row r="308" spans="1:1" ht="15.75" customHeight="1" x14ac:dyDescent="0.25">
      <c r="A308" s="21"/>
    </row>
    <row r="309" spans="1:1" ht="15.75" customHeight="1" x14ac:dyDescent="0.25">
      <c r="A309" s="21"/>
    </row>
    <row r="310" spans="1:1" ht="15.75" customHeight="1" x14ac:dyDescent="0.25">
      <c r="A310" s="21"/>
    </row>
    <row r="311" spans="1:1" ht="15.75" customHeight="1" x14ac:dyDescent="0.25">
      <c r="A311" s="21"/>
    </row>
    <row r="312" spans="1:1" ht="15.75" customHeight="1" x14ac:dyDescent="0.25">
      <c r="A312" s="21"/>
    </row>
    <row r="313" spans="1:1" ht="15.75" customHeight="1" x14ac:dyDescent="0.25">
      <c r="A313" s="21"/>
    </row>
    <row r="314" spans="1:1" ht="15.75" customHeight="1" x14ac:dyDescent="0.25">
      <c r="A314" s="21"/>
    </row>
    <row r="315" spans="1:1" ht="15.75" customHeight="1" x14ac:dyDescent="0.25">
      <c r="A315" s="21"/>
    </row>
    <row r="316" spans="1:1" ht="15.75" customHeight="1" x14ac:dyDescent="0.25">
      <c r="A316" s="21"/>
    </row>
    <row r="317" spans="1:1" ht="15.75" customHeight="1" x14ac:dyDescent="0.25">
      <c r="A317" s="21"/>
    </row>
    <row r="318" spans="1:1" ht="15.75" customHeight="1" x14ac:dyDescent="0.25">
      <c r="A318" s="21"/>
    </row>
    <row r="319" spans="1:1" ht="15.75" customHeight="1" x14ac:dyDescent="0.25">
      <c r="A319" s="21"/>
    </row>
    <row r="320" spans="1:1" ht="15.75" customHeight="1" x14ac:dyDescent="0.25">
      <c r="A320" s="21"/>
    </row>
    <row r="321" spans="1:1" ht="15.75" customHeight="1" x14ac:dyDescent="0.25">
      <c r="A321" s="21"/>
    </row>
    <row r="322" spans="1:1" ht="15.75" customHeight="1" x14ac:dyDescent="0.25">
      <c r="A322" s="21"/>
    </row>
    <row r="323" spans="1:1" ht="15.75" customHeight="1" x14ac:dyDescent="0.25">
      <c r="A323" s="21"/>
    </row>
    <row r="324" spans="1:1" ht="15.75" customHeight="1" x14ac:dyDescent="0.25">
      <c r="A324" s="21"/>
    </row>
    <row r="325" spans="1:1" ht="15.75" customHeight="1" x14ac:dyDescent="0.25">
      <c r="A325" s="21"/>
    </row>
    <row r="326" spans="1:1" ht="15.75" customHeight="1" x14ac:dyDescent="0.25">
      <c r="A326" s="21"/>
    </row>
    <row r="327" spans="1:1" ht="15.75" customHeight="1" x14ac:dyDescent="0.25">
      <c r="A327" s="21"/>
    </row>
    <row r="328" spans="1:1" ht="15.75" customHeight="1" x14ac:dyDescent="0.25">
      <c r="A328" s="21"/>
    </row>
    <row r="329" spans="1:1" ht="15.75" customHeight="1" x14ac:dyDescent="0.25">
      <c r="A329" s="21"/>
    </row>
    <row r="330" spans="1:1" ht="15.75" customHeight="1" x14ac:dyDescent="0.25">
      <c r="A330" s="21"/>
    </row>
    <row r="331" spans="1:1" ht="15.75" customHeight="1" x14ac:dyDescent="0.25">
      <c r="A331" s="21"/>
    </row>
    <row r="332" spans="1:1" ht="15.75" customHeight="1" x14ac:dyDescent="0.25">
      <c r="A332" s="21"/>
    </row>
    <row r="333" spans="1:1" ht="15.75" customHeight="1" x14ac:dyDescent="0.25">
      <c r="A333" s="21"/>
    </row>
    <row r="334" spans="1:1" ht="15.75" customHeight="1" x14ac:dyDescent="0.25">
      <c r="A334" s="21"/>
    </row>
    <row r="335" spans="1:1" ht="15.75" customHeight="1" x14ac:dyDescent="0.25">
      <c r="A335" s="21"/>
    </row>
    <row r="336" spans="1:1" ht="15.75" customHeight="1" x14ac:dyDescent="0.25">
      <c r="A336" s="21"/>
    </row>
    <row r="337" spans="1:1" ht="15.75" customHeight="1" x14ac:dyDescent="0.25">
      <c r="A337" s="21"/>
    </row>
    <row r="338" spans="1:1" ht="15.75" customHeight="1" x14ac:dyDescent="0.25">
      <c r="A338" s="21"/>
    </row>
    <row r="339" spans="1:1" ht="15.75" customHeight="1" x14ac:dyDescent="0.25">
      <c r="A339" s="21"/>
    </row>
    <row r="340" spans="1:1" ht="15.75" customHeight="1" x14ac:dyDescent="0.25">
      <c r="A340" s="21"/>
    </row>
    <row r="341" spans="1:1" ht="15.75" customHeight="1" x14ac:dyDescent="0.25">
      <c r="A341" s="21"/>
    </row>
    <row r="342" spans="1:1" ht="15.75" customHeight="1" x14ac:dyDescent="0.25">
      <c r="A342" s="21"/>
    </row>
    <row r="343" spans="1:1" ht="15.75" customHeight="1" x14ac:dyDescent="0.25">
      <c r="A343" s="21"/>
    </row>
    <row r="344" spans="1:1" ht="15.75" customHeight="1" x14ac:dyDescent="0.25">
      <c r="A344" s="21"/>
    </row>
    <row r="345" spans="1:1" ht="15.75" customHeight="1" x14ac:dyDescent="0.25">
      <c r="A345" s="21"/>
    </row>
    <row r="346" spans="1:1" ht="15.75" customHeight="1" x14ac:dyDescent="0.25">
      <c r="A346" s="21"/>
    </row>
    <row r="347" spans="1:1" ht="15.75" customHeight="1" x14ac:dyDescent="0.25">
      <c r="A347" s="21"/>
    </row>
    <row r="348" spans="1:1" ht="15.75" customHeight="1" x14ac:dyDescent="0.25">
      <c r="A348" s="21"/>
    </row>
    <row r="349" spans="1:1" ht="15.75" customHeight="1" x14ac:dyDescent="0.25">
      <c r="A349" s="21"/>
    </row>
    <row r="350" spans="1:1" ht="15.75" customHeight="1" x14ac:dyDescent="0.25">
      <c r="A350" s="21"/>
    </row>
    <row r="351" spans="1:1" ht="15.75" customHeight="1" x14ac:dyDescent="0.25">
      <c r="A351" s="21"/>
    </row>
    <row r="352" spans="1:1" ht="15.75" customHeight="1" x14ac:dyDescent="0.25">
      <c r="A352" s="21"/>
    </row>
    <row r="353" spans="1:1" ht="15.75" customHeight="1" x14ac:dyDescent="0.25">
      <c r="A353" s="21"/>
    </row>
    <row r="354" spans="1:1" ht="15.75" customHeight="1" x14ac:dyDescent="0.25">
      <c r="A354" s="21"/>
    </row>
    <row r="355" spans="1:1" ht="15.75" customHeight="1" x14ac:dyDescent="0.25">
      <c r="A355" s="21"/>
    </row>
    <row r="356" spans="1:1" ht="15.75" customHeight="1" x14ac:dyDescent="0.25">
      <c r="A356" s="21"/>
    </row>
    <row r="357" spans="1:1" ht="15.75" customHeight="1" x14ac:dyDescent="0.25">
      <c r="A357" s="21"/>
    </row>
    <row r="358" spans="1:1" ht="15.75" customHeight="1" x14ac:dyDescent="0.25">
      <c r="A358" s="21"/>
    </row>
    <row r="359" spans="1:1" ht="15.75" customHeight="1" x14ac:dyDescent="0.25">
      <c r="A359" s="21"/>
    </row>
    <row r="360" spans="1:1" ht="15.75" customHeight="1" x14ac:dyDescent="0.25">
      <c r="A360" s="21"/>
    </row>
    <row r="361" spans="1:1" ht="15.75" customHeight="1" x14ac:dyDescent="0.25">
      <c r="A361" s="21"/>
    </row>
    <row r="362" spans="1:1" ht="15.75" customHeight="1" x14ac:dyDescent="0.25">
      <c r="A362" s="21"/>
    </row>
    <row r="363" spans="1:1" ht="15.75" customHeight="1" x14ac:dyDescent="0.25">
      <c r="A363" s="21"/>
    </row>
    <row r="364" spans="1:1" ht="15.75" customHeight="1" x14ac:dyDescent="0.25">
      <c r="A364" s="21"/>
    </row>
    <row r="365" spans="1:1" ht="15.75" customHeight="1" x14ac:dyDescent="0.25">
      <c r="A365" s="21"/>
    </row>
    <row r="366" spans="1:1" ht="15.75" customHeight="1" x14ac:dyDescent="0.25">
      <c r="A366" s="21"/>
    </row>
    <row r="367" spans="1:1" ht="15.75" customHeight="1" x14ac:dyDescent="0.25">
      <c r="A367" s="21"/>
    </row>
    <row r="368" spans="1:1" ht="15.75" customHeight="1" x14ac:dyDescent="0.25">
      <c r="A368" s="21"/>
    </row>
    <row r="369" spans="1:1" ht="15.75" customHeight="1" x14ac:dyDescent="0.25">
      <c r="A369" s="21"/>
    </row>
    <row r="370" spans="1:1" ht="15.75" customHeight="1" x14ac:dyDescent="0.25">
      <c r="A370" s="21"/>
    </row>
    <row r="371" spans="1:1" ht="15.75" customHeight="1" x14ac:dyDescent="0.25">
      <c r="A371" s="21"/>
    </row>
    <row r="372" spans="1:1" ht="15.75" customHeight="1" x14ac:dyDescent="0.25">
      <c r="A372" s="21"/>
    </row>
    <row r="373" spans="1:1" ht="15.75" customHeight="1" x14ac:dyDescent="0.25">
      <c r="A373" s="21"/>
    </row>
    <row r="374" spans="1:1" ht="15.75" customHeight="1" x14ac:dyDescent="0.25">
      <c r="A374" s="21"/>
    </row>
    <row r="375" spans="1:1" ht="15.75" customHeight="1" x14ac:dyDescent="0.25">
      <c r="A375" s="21"/>
    </row>
    <row r="376" spans="1:1" ht="15.75" customHeight="1" x14ac:dyDescent="0.25">
      <c r="A376" s="21"/>
    </row>
    <row r="377" spans="1:1" ht="15.75" customHeight="1" x14ac:dyDescent="0.25">
      <c r="A377" s="21"/>
    </row>
    <row r="378" spans="1:1" ht="15.75" customHeight="1" x14ac:dyDescent="0.25">
      <c r="A378" s="21"/>
    </row>
    <row r="379" spans="1:1" ht="15.75" customHeight="1" x14ac:dyDescent="0.25">
      <c r="A379" s="21"/>
    </row>
    <row r="380" spans="1:1" ht="15.75" customHeight="1" x14ac:dyDescent="0.25">
      <c r="A380" s="21"/>
    </row>
    <row r="381" spans="1:1" ht="15.75" customHeight="1" x14ac:dyDescent="0.25">
      <c r="A381" s="21"/>
    </row>
    <row r="382" spans="1:1" ht="15.75" customHeight="1" x14ac:dyDescent="0.25">
      <c r="A382" s="21"/>
    </row>
    <row r="383" spans="1:1" ht="15.75" customHeight="1" x14ac:dyDescent="0.25">
      <c r="A383" s="21"/>
    </row>
    <row r="384" spans="1:1" ht="15.75" customHeight="1" x14ac:dyDescent="0.25">
      <c r="A384" s="21"/>
    </row>
    <row r="385" spans="1:1" ht="15.75" customHeight="1" x14ac:dyDescent="0.25">
      <c r="A385" s="21"/>
    </row>
    <row r="386" spans="1:1" ht="15.75" customHeight="1" x14ac:dyDescent="0.25">
      <c r="A386" s="21"/>
    </row>
    <row r="387" spans="1:1" ht="15.75" customHeight="1" x14ac:dyDescent="0.25">
      <c r="A387" s="21"/>
    </row>
    <row r="388" spans="1:1" ht="15.75" customHeight="1" x14ac:dyDescent="0.25">
      <c r="A388" s="21"/>
    </row>
    <row r="389" spans="1:1" ht="15.75" customHeight="1" x14ac:dyDescent="0.25">
      <c r="A389" s="21"/>
    </row>
    <row r="390" spans="1:1" ht="15.75" customHeight="1" x14ac:dyDescent="0.25">
      <c r="A390" s="21"/>
    </row>
    <row r="391" spans="1:1" ht="15.75" customHeight="1" x14ac:dyDescent="0.25">
      <c r="A391" s="21"/>
    </row>
    <row r="392" spans="1:1" ht="15.75" customHeight="1" x14ac:dyDescent="0.25">
      <c r="A392" s="21"/>
    </row>
    <row r="393" spans="1:1" ht="15.75" customHeight="1" x14ac:dyDescent="0.25">
      <c r="A393" s="21"/>
    </row>
    <row r="394" spans="1:1" ht="15.75" customHeight="1" x14ac:dyDescent="0.25">
      <c r="A394" s="21"/>
    </row>
    <row r="395" spans="1:1" ht="15.75" customHeight="1" x14ac:dyDescent="0.25">
      <c r="A395" s="21"/>
    </row>
    <row r="396" spans="1:1" ht="15.75" customHeight="1" x14ac:dyDescent="0.25">
      <c r="A396" s="21"/>
    </row>
    <row r="397" spans="1:1" ht="15.75" customHeight="1" x14ac:dyDescent="0.25">
      <c r="A397" s="21"/>
    </row>
    <row r="398" spans="1:1" ht="15.75" customHeight="1" x14ac:dyDescent="0.25">
      <c r="A398" s="21"/>
    </row>
    <row r="399" spans="1:1" ht="15.75" customHeight="1" x14ac:dyDescent="0.25">
      <c r="A399" s="21"/>
    </row>
    <row r="400" spans="1:1" ht="15.75" customHeight="1" x14ac:dyDescent="0.25">
      <c r="A400" s="21"/>
    </row>
    <row r="401" spans="1:1" ht="15.75" customHeight="1" x14ac:dyDescent="0.25">
      <c r="A401" s="21"/>
    </row>
    <row r="402" spans="1:1" ht="15.75" customHeight="1" x14ac:dyDescent="0.25">
      <c r="A402" s="21"/>
    </row>
    <row r="403" spans="1:1" ht="15.75" customHeight="1" x14ac:dyDescent="0.25">
      <c r="A403" s="21"/>
    </row>
    <row r="404" spans="1:1" ht="15.75" customHeight="1" x14ac:dyDescent="0.25">
      <c r="A404" s="21"/>
    </row>
    <row r="405" spans="1:1" ht="15.75" customHeight="1" x14ac:dyDescent="0.25">
      <c r="A405" s="21"/>
    </row>
    <row r="406" spans="1:1" ht="15.75" customHeight="1" x14ac:dyDescent="0.25">
      <c r="A406" s="21"/>
    </row>
    <row r="407" spans="1:1" ht="15.75" customHeight="1" x14ac:dyDescent="0.25">
      <c r="A407" s="21"/>
    </row>
    <row r="408" spans="1:1" ht="15.75" customHeight="1" x14ac:dyDescent="0.25">
      <c r="A408" s="21"/>
    </row>
    <row r="409" spans="1:1" ht="15.75" customHeight="1" x14ac:dyDescent="0.25">
      <c r="A409" s="21"/>
    </row>
    <row r="410" spans="1:1" ht="15.75" customHeight="1" x14ac:dyDescent="0.25">
      <c r="A410" s="21"/>
    </row>
    <row r="411" spans="1:1" ht="15.75" customHeight="1" x14ac:dyDescent="0.25">
      <c r="A411" s="21"/>
    </row>
    <row r="412" spans="1:1" ht="15.75" customHeight="1" x14ac:dyDescent="0.25">
      <c r="A412" s="21"/>
    </row>
    <row r="413" spans="1:1" ht="15.75" customHeight="1" x14ac:dyDescent="0.25">
      <c r="A413" s="21"/>
    </row>
    <row r="414" spans="1:1" ht="15.75" customHeight="1" x14ac:dyDescent="0.25">
      <c r="A414" s="21"/>
    </row>
    <row r="415" spans="1:1" ht="15.75" customHeight="1" x14ac:dyDescent="0.25">
      <c r="A415" s="21"/>
    </row>
    <row r="416" spans="1:1" ht="15.75" customHeight="1" x14ac:dyDescent="0.25">
      <c r="A416" s="21"/>
    </row>
    <row r="417" spans="1:1" ht="15.75" customHeight="1" x14ac:dyDescent="0.25">
      <c r="A417" s="21"/>
    </row>
    <row r="418" spans="1:1" ht="15.75" customHeight="1" x14ac:dyDescent="0.25">
      <c r="A418" s="21"/>
    </row>
    <row r="419" spans="1:1" ht="15.75" customHeight="1" x14ac:dyDescent="0.25">
      <c r="A419" s="21"/>
    </row>
    <row r="420" spans="1:1" ht="15.75" customHeight="1" x14ac:dyDescent="0.25">
      <c r="A420" s="21"/>
    </row>
    <row r="421" spans="1:1" ht="15.75" customHeight="1" x14ac:dyDescent="0.25">
      <c r="A421" s="21"/>
    </row>
    <row r="422" spans="1:1" ht="15.75" customHeight="1" x14ac:dyDescent="0.25">
      <c r="A422" s="21"/>
    </row>
    <row r="423" spans="1:1" ht="15.75" customHeight="1" x14ac:dyDescent="0.25">
      <c r="A423" s="21"/>
    </row>
    <row r="424" spans="1:1" ht="15.75" customHeight="1" x14ac:dyDescent="0.25">
      <c r="A424" s="21"/>
    </row>
    <row r="425" spans="1:1" ht="15.75" customHeight="1" x14ac:dyDescent="0.25">
      <c r="A425" s="21"/>
    </row>
    <row r="426" spans="1:1" ht="15.75" customHeight="1" x14ac:dyDescent="0.25">
      <c r="A426" s="21"/>
    </row>
    <row r="427" spans="1:1" ht="15.75" customHeight="1" x14ac:dyDescent="0.25">
      <c r="A427" s="21"/>
    </row>
    <row r="428" spans="1:1" ht="15.75" customHeight="1" x14ac:dyDescent="0.25">
      <c r="A428" s="21"/>
    </row>
    <row r="429" spans="1:1" ht="15.75" customHeight="1" x14ac:dyDescent="0.25">
      <c r="A429" s="21"/>
    </row>
    <row r="430" spans="1:1" ht="15.75" customHeight="1" x14ac:dyDescent="0.25">
      <c r="A430" s="21"/>
    </row>
    <row r="431" spans="1:1" ht="15.75" customHeight="1" x14ac:dyDescent="0.25">
      <c r="A431" s="21"/>
    </row>
    <row r="432" spans="1:1" ht="15.75" customHeight="1" x14ac:dyDescent="0.25">
      <c r="A432" s="21"/>
    </row>
    <row r="433" spans="1:1" ht="15.75" customHeight="1" x14ac:dyDescent="0.25">
      <c r="A433" s="21"/>
    </row>
    <row r="434" spans="1:1" ht="15.75" customHeight="1" x14ac:dyDescent="0.25">
      <c r="A434" s="21"/>
    </row>
    <row r="435" spans="1:1" ht="15.75" customHeight="1" x14ac:dyDescent="0.25">
      <c r="A435" s="21"/>
    </row>
    <row r="436" spans="1:1" ht="15.75" customHeight="1" x14ac:dyDescent="0.25">
      <c r="A436" s="21"/>
    </row>
    <row r="437" spans="1:1" ht="15.75" customHeight="1" x14ac:dyDescent="0.25">
      <c r="A437" s="21"/>
    </row>
    <row r="438" spans="1:1" ht="15.75" customHeight="1" x14ac:dyDescent="0.25">
      <c r="A438" s="21"/>
    </row>
    <row r="439" spans="1:1" ht="15.75" customHeight="1" x14ac:dyDescent="0.25">
      <c r="A439" s="21"/>
    </row>
    <row r="440" spans="1:1" ht="15.75" customHeight="1" x14ac:dyDescent="0.25">
      <c r="A440" s="21"/>
    </row>
    <row r="441" spans="1:1" ht="15.75" customHeight="1" x14ac:dyDescent="0.25">
      <c r="A441" s="21"/>
    </row>
    <row r="442" spans="1:1" ht="15.75" customHeight="1" x14ac:dyDescent="0.25">
      <c r="A442" s="21"/>
    </row>
    <row r="443" spans="1:1" ht="15.75" customHeight="1" x14ac:dyDescent="0.25">
      <c r="A443" s="21"/>
    </row>
    <row r="444" spans="1:1" ht="15.75" customHeight="1" x14ac:dyDescent="0.25">
      <c r="A444" s="21"/>
    </row>
    <row r="445" spans="1:1" ht="15.75" customHeight="1" x14ac:dyDescent="0.25">
      <c r="A445" s="21"/>
    </row>
    <row r="446" spans="1:1" ht="15.75" customHeight="1" x14ac:dyDescent="0.25">
      <c r="A446" s="21"/>
    </row>
    <row r="447" spans="1:1" ht="15.75" customHeight="1" x14ac:dyDescent="0.25">
      <c r="A447" s="21"/>
    </row>
    <row r="448" spans="1:1" ht="15.75" customHeight="1" x14ac:dyDescent="0.25">
      <c r="A448" s="21"/>
    </row>
    <row r="449" spans="1:1" ht="15.75" customHeight="1" x14ac:dyDescent="0.25">
      <c r="A449" s="21"/>
    </row>
    <row r="450" spans="1:1" ht="15.75" customHeight="1" x14ac:dyDescent="0.25">
      <c r="A450" s="21"/>
    </row>
    <row r="451" spans="1:1" ht="15.75" customHeight="1" x14ac:dyDescent="0.25">
      <c r="A451" s="21"/>
    </row>
    <row r="452" spans="1:1" ht="15.75" customHeight="1" x14ac:dyDescent="0.25">
      <c r="A452" s="21"/>
    </row>
    <row r="453" spans="1:1" ht="15.75" customHeight="1" x14ac:dyDescent="0.25">
      <c r="A453" s="21"/>
    </row>
    <row r="454" spans="1:1" ht="15.75" customHeight="1" x14ac:dyDescent="0.25">
      <c r="A454" s="21"/>
    </row>
    <row r="455" spans="1:1" ht="15.75" customHeight="1" x14ac:dyDescent="0.25">
      <c r="A455" s="21"/>
    </row>
    <row r="456" spans="1:1" ht="15.75" customHeight="1" x14ac:dyDescent="0.25">
      <c r="A456" s="21"/>
    </row>
    <row r="457" spans="1:1" ht="15.75" customHeight="1" x14ac:dyDescent="0.25">
      <c r="A457" s="21"/>
    </row>
    <row r="458" spans="1:1" ht="15.75" customHeight="1" x14ac:dyDescent="0.25">
      <c r="A458" s="21"/>
    </row>
    <row r="459" spans="1:1" ht="15.75" customHeight="1" x14ac:dyDescent="0.25">
      <c r="A459" s="21"/>
    </row>
    <row r="460" spans="1:1" ht="15.75" customHeight="1" x14ac:dyDescent="0.25">
      <c r="A460" s="21"/>
    </row>
    <row r="461" spans="1:1" ht="15.75" customHeight="1" x14ac:dyDescent="0.25">
      <c r="A461" s="21"/>
    </row>
    <row r="462" spans="1:1" ht="15.75" customHeight="1" x14ac:dyDescent="0.25">
      <c r="A462" s="21"/>
    </row>
    <row r="463" spans="1:1" ht="15.75" customHeight="1" x14ac:dyDescent="0.25">
      <c r="A463" s="21"/>
    </row>
    <row r="464" spans="1:1" ht="15.75" customHeight="1" x14ac:dyDescent="0.25">
      <c r="A464" s="21"/>
    </row>
    <row r="465" spans="1:1" ht="15.75" customHeight="1" x14ac:dyDescent="0.25">
      <c r="A465" s="21"/>
    </row>
    <row r="466" spans="1:1" ht="15.75" customHeight="1" x14ac:dyDescent="0.25">
      <c r="A466" s="21"/>
    </row>
    <row r="467" spans="1:1" ht="15.75" customHeight="1" x14ac:dyDescent="0.25">
      <c r="A467" s="21"/>
    </row>
    <row r="468" spans="1:1" ht="15.75" customHeight="1" x14ac:dyDescent="0.25">
      <c r="A468" s="21"/>
    </row>
    <row r="469" spans="1:1" ht="15.75" customHeight="1" x14ac:dyDescent="0.25">
      <c r="A469" s="21"/>
    </row>
    <row r="470" spans="1:1" ht="15.75" customHeight="1" x14ac:dyDescent="0.25">
      <c r="A470" s="21"/>
    </row>
    <row r="471" spans="1:1" ht="15.75" customHeight="1" x14ac:dyDescent="0.25">
      <c r="A471" s="21"/>
    </row>
    <row r="472" spans="1:1" ht="15.75" customHeight="1" x14ac:dyDescent="0.25">
      <c r="A472" s="21"/>
    </row>
    <row r="473" spans="1:1" ht="15.75" customHeight="1" x14ac:dyDescent="0.25">
      <c r="A473" s="21"/>
    </row>
    <row r="474" spans="1:1" ht="15.75" customHeight="1" x14ac:dyDescent="0.25">
      <c r="A474" s="21"/>
    </row>
    <row r="475" spans="1:1" ht="15.75" customHeight="1" x14ac:dyDescent="0.25">
      <c r="A475" s="21"/>
    </row>
    <row r="476" spans="1:1" ht="15.75" customHeight="1" x14ac:dyDescent="0.25">
      <c r="A476" s="21"/>
    </row>
    <row r="477" spans="1:1" ht="15.75" customHeight="1" x14ac:dyDescent="0.25">
      <c r="A477" s="21"/>
    </row>
    <row r="478" spans="1:1" ht="15.75" customHeight="1" x14ac:dyDescent="0.25">
      <c r="A478" s="21"/>
    </row>
    <row r="479" spans="1:1" ht="15.75" customHeight="1" x14ac:dyDescent="0.25">
      <c r="A479" s="21"/>
    </row>
    <row r="480" spans="1:1" ht="15.75" customHeight="1" x14ac:dyDescent="0.25">
      <c r="A480" s="21"/>
    </row>
    <row r="481" spans="1:1" ht="15.75" customHeight="1" x14ac:dyDescent="0.25">
      <c r="A481" s="21"/>
    </row>
    <row r="482" spans="1:1" ht="15.75" customHeight="1" x14ac:dyDescent="0.25">
      <c r="A482" s="21"/>
    </row>
    <row r="483" spans="1:1" ht="15.75" customHeight="1" x14ac:dyDescent="0.25">
      <c r="A483" s="21"/>
    </row>
    <row r="484" spans="1:1" ht="15.75" customHeight="1" x14ac:dyDescent="0.25">
      <c r="A484" s="21"/>
    </row>
    <row r="485" spans="1:1" ht="15.75" customHeight="1" x14ac:dyDescent="0.25">
      <c r="A485" s="21"/>
    </row>
    <row r="486" spans="1:1" ht="15.75" customHeight="1" x14ac:dyDescent="0.25">
      <c r="A486" s="21"/>
    </row>
    <row r="487" spans="1:1" ht="15.75" customHeight="1" x14ac:dyDescent="0.25">
      <c r="A487" s="21"/>
    </row>
    <row r="488" spans="1:1" ht="15.75" customHeight="1" x14ac:dyDescent="0.25">
      <c r="A488" s="21"/>
    </row>
    <row r="489" spans="1:1" ht="15.75" customHeight="1" x14ac:dyDescent="0.25">
      <c r="A489" s="21"/>
    </row>
    <row r="490" spans="1:1" ht="15.75" customHeight="1" x14ac:dyDescent="0.25">
      <c r="A490" s="21"/>
    </row>
    <row r="491" spans="1:1" ht="15.75" customHeight="1" x14ac:dyDescent="0.25">
      <c r="A491" s="21"/>
    </row>
    <row r="492" spans="1:1" ht="15.75" customHeight="1" x14ac:dyDescent="0.25">
      <c r="A492" s="21"/>
    </row>
    <row r="493" spans="1:1" ht="15.75" customHeight="1" x14ac:dyDescent="0.25">
      <c r="A493" s="21"/>
    </row>
    <row r="494" spans="1:1" ht="15.75" customHeight="1" x14ac:dyDescent="0.25">
      <c r="A494" s="21"/>
    </row>
    <row r="495" spans="1:1" ht="15.75" customHeight="1" x14ac:dyDescent="0.25">
      <c r="A495" s="21"/>
    </row>
    <row r="496" spans="1:1" ht="15.75" customHeight="1" x14ac:dyDescent="0.25">
      <c r="A496" s="21"/>
    </row>
    <row r="497" spans="1:1" ht="15.75" customHeight="1" x14ac:dyDescent="0.25">
      <c r="A497" s="21"/>
    </row>
    <row r="498" spans="1:1" ht="15.75" customHeight="1" x14ac:dyDescent="0.25">
      <c r="A498" s="21"/>
    </row>
    <row r="499" spans="1:1" ht="15.75" customHeight="1" x14ac:dyDescent="0.25">
      <c r="A499" s="21"/>
    </row>
    <row r="500" spans="1:1" ht="15.75" customHeight="1" x14ac:dyDescent="0.25">
      <c r="A500" s="21"/>
    </row>
    <row r="501" spans="1:1" ht="15.75" customHeight="1" x14ac:dyDescent="0.25">
      <c r="A501" s="21"/>
    </row>
    <row r="502" spans="1:1" ht="15.75" customHeight="1" x14ac:dyDescent="0.25">
      <c r="A502" s="21"/>
    </row>
    <row r="503" spans="1:1" ht="15.75" customHeight="1" x14ac:dyDescent="0.25">
      <c r="A503" s="21"/>
    </row>
    <row r="504" spans="1:1" ht="15.75" customHeight="1" x14ac:dyDescent="0.25">
      <c r="A504" s="21"/>
    </row>
    <row r="505" spans="1:1" ht="15.75" customHeight="1" x14ac:dyDescent="0.25">
      <c r="A505" s="21"/>
    </row>
    <row r="506" spans="1:1" ht="15.75" customHeight="1" x14ac:dyDescent="0.25">
      <c r="A506" s="21"/>
    </row>
    <row r="507" spans="1:1" ht="15.75" customHeight="1" x14ac:dyDescent="0.25">
      <c r="A507" s="21"/>
    </row>
    <row r="508" spans="1:1" ht="15.75" customHeight="1" x14ac:dyDescent="0.25">
      <c r="A508" s="21"/>
    </row>
    <row r="509" spans="1:1" ht="15.75" customHeight="1" x14ac:dyDescent="0.25">
      <c r="A509" s="21"/>
    </row>
    <row r="510" spans="1:1" ht="15.75" customHeight="1" x14ac:dyDescent="0.25">
      <c r="A510" s="21"/>
    </row>
    <row r="511" spans="1:1" ht="15.75" customHeight="1" x14ac:dyDescent="0.25">
      <c r="A511" s="21"/>
    </row>
    <row r="512" spans="1:1" ht="15.75" customHeight="1" x14ac:dyDescent="0.25">
      <c r="A512" s="21"/>
    </row>
    <row r="513" spans="1:1" ht="15.75" customHeight="1" x14ac:dyDescent="0.25">
      <c r="A513" s="21"/>
    </row>
    <row r="514" spans="1:1" ht="15.75" customHeight="1" x14ac:dyDescent="0.25">
      <c r="A514" s="21"/>
    </row>
    <row r="515" spans="1:1" ht="15.75" customHeight="1" x14ac:dyDescent="0.25">
      <c r="A515" s="21"/>
    </row>
    <row r="516" spans="1:1" ht="15.75" customHeight="1" x14ac:dyDescent="0.25">
      <c r="A516" s="21"/>
    </row>
    <row r="517" spans="1:1" ht="15.75" customHeight="1" x14ac:dyDescent="0.25">
      <c r="A517" s="21"/>
    </row>
    <row r="518" spans="1:1" ht="15.75" customHeight="1" x14ac:dyDescent="0.25">
      <c r="A518" s="21"/>
    </row>
    <row r="519" spans="1:1" ht="15.75" customHeight="1" x14ac:dyDescent="0.25">
      <c r="A519" s="21"/>
    </row>
    <row r="520" spans="1:1" ht="15.75" customHeight="1" x14ac:dyDescent="0.25">
      <c r="A520" s="21"/>
    </row>
    <row r="521" spans="1:1" ht="15.75" customHeight="1" x14ac:dyDescent="0.25">
      <c r="A521" s="21"/>
    </row>
    <row r="522" spans="1:1" ht="15.75" customHeight="1" x14ac:dyDescent="0.25">
      <c r="A522" s="21"/>
    </row>
    <row r="523" spans="1:1" ht="15.75" customHeight="1" x14ac:dyDescent="0.25">
      <c r="A523" s="21"/>
    </row>
    <row r="524" spans="1:1" ht="15.75" customHeight="1" x14ac:dyDescent="0.25">
      <c r="A524" s="21"/>
    </row>
    <row r="525" spans="1:1" ht="15.75" customHeight="1" x14ac:dyDescent="0.25">
      <c r="A525" s="21"/>
    </row>
    <row r="526" spans="1:1" ht="15.75" customHeight="1" x14ac:dyDescent="0.25">
      <c r="A526" s="21"/>
    </row>
    <row r="527" spans="1:1" ht="15.75" customHeight="1" x14ac:dyDescent="0.25">
      <c r="A527" s="21"/>
    </row>
    <row r="528" spans="1:1" ht="15.75" customHeight="1" x14ac:dyDescent="0.25">
      <c r="A528" s="21"/>
    </row>
    <row r="529" spans="1:1" ht="15.75" customHeight="1" x14ac:dyDescent="0.25">
      <c r="A529" s="21"/>
    </row>
    <row r="530" spans="1:1" ht="15.75" customHeight="1" x14ac:dyDescent="0.25">
      <c r="A530" s="21"/>
    </row>
    <row r="531" spans="1:1" ht="15.75" customHeight="1" x14ac:dyDescent="0.25">
      <c r="A531" s="21"/>
    </row>
    <row r="532" spans="1:1" ht="15.75" customHeight="1" x14ac:dyDescent="0.25">
      <c r="A532" s="21"/>
    </row>
    <row r="533" spans="1:1" ht="15.75" customHeight="1" x14ac:dyDescent="0.25">
      <c r="A533" s="21"/>
    </row>
    <row r="534" spans="1:1" ht="15.75" customHeight="1" x14ac:dyDescent="0.25">
      <c r="A534" s="21"/>
    </row>
    <row r="535" spans="1:1" ht="15.75" customHeight="1" x14ac:dyDescent="0.25">
      <c r="A535" s="21"/>
    </row>
    <row r="536" spans="1:1" ht="15.75" customHeight="1" x14ac:dyDescent="0.25">
      <c r="A536" s="21"/>
    </row>
    <row r="537" spans="1:1" ht="15.75" customHeight="1" x14ac:dyDescent="0.25">
      <c r="A537" s="21"/>
    </row>
    <row r="538" spans="1:1" ht="15.75" customHeight="1" x14ac:dyDescent="0.25">
      <c r="A538" s="21"/>
    </row>
    <row r="539" spans="1:1" ht="15.75" customHeight="1" x14ac:dyDescent="0.25">
      <c r="A539" s="21"/>
    </row>
    <row r="540" spans="1:1" ht="15.75" customHeight="1" x14ac:dyDescent="0.25">
      <c r="A540" s="21"/>
    </row>
    <row r="541" spans="1:1" ht="15.75" customHeight="1" x14ac:dyDescent="0.25">
      <c r="A541" s="21"/>
    </row>
    <row r="542" spans="1:1" ht="15.75" customHeight="1" x14ac:dyDescent="0.25">
      <c r="A542" s="21"/>
    </row>
    <row r="543" spans="1:1" ht="15.75" customHeight="1" x14ac:dyDescent="0.25">
      <c r="A543" s="21"/>
    </row>
    <row r="544" spans="1:1" ht="15.75" customHeight="1" x14ac:dyDescent="0.25">
      <c r="A544" s="21"/>
    </row>
    <row r="545" spans="1:1" ht="15.75" customHeight="1" x14ac:dyDescent="0.25">
      <c r="A545" s="21"/>
    </row>
    <row r="546" spans="1:1" ht="15.75" customHeight="1" x14ac:dyDescent="0.25">
      <c r="A546" s="21"/>
    </row>
    <row r="547" spans="1:1" ht="15.75" customHeight="1" x14ac:dyDescent="0.25">
      <c r="A547" s="21"/>
    </row>
    <row r="548" spans="1:1" ht="15.75" customHeight="1" x14ac:dyDescent="0.25">
      <c r="A548" s="21"/>
    </row>
    <row r="549" spans="1:1" ht="15.75" customHeight="1" x14ac:dyDescent="0.25">
      <c r="A549" s="21"/>
    </row>
    <row r="550" spans="1:1" ht="15.75" customHeight="1" x14ac:dyDescent="0.25">
      <c r="A550" s="21"/>
    </row>
    <row r="551" spans="1:1" ht="15.75" customHeight="1" x14ac:dyDescent="0.25">
      <c r="A551" s="21"/>
    </row>
    <row r="552" spans="1:1" ht="15.75" customHeight="1" x14ac:dyDescent="0.25">
      <c r="A552" s="21"/>
    </row>
    <row r="553" spans="1:1" ht="15.75" customHeight="1" x14ac:dyDescent="0.25">
      <c r="A553" s="21"/>
    </row>
    <row r="554" spans="1:1" ht="15.75" customHeight="1" x14ac:dyDescent="0.25">
      <c r="A554" s="21"/>
    </row>
    <row r="555" spans="1:1" ht="15.75" customHeight="1" x14ac:dyDescent="0.25">
      <c r="A555" s="21"/>
    </row>
    <row r="556" spans="1:1" ht="15.75" customHeight="1" x14ac:dyDescent="0.25">
      <c r="A556" s="21"/>
    </row>
    <row r="557" spans="1:1" ht="15.75" customHeight="1" x14ac:dyDescent="0.25">
      <c r="A557" s="21"/>
    </row>
    <row r="558" spans="1:1" ht="15.75" customHeight="1" x14ac:dyDescent="0.25">
      <c r="A558" s="21"/>
    </row>
    <row r="559" spans="1:1" ht="15.75" customHeight="1" x14ac:dyDescent="0.25">
      <c r="A559" s="21"/>
    </row>
    <row r="560" spans="1:1" ht="15.75" customHeight="1" x14ac:dyDescent="0.25">
      <c r="A560" s="21"/>
    </row>
    <row r="561" spans="1:1" ht="15.75" customHeight="1" x14ac:dyDescent="0.25">
      <c r="A561" s="21"/>
    </row>
    <row r="562" spans="1:1" ht="15.75" customHeight="1" x14ac:dyDescent="0.25">
      <c r="A562" s="21"/>
    </row>
    <row r="563" spans="1:1" ht="15.75" customHeight="1" x14ac:dyDescent="0.25">
      <c r="A563" s="21"/>
    </row>
    <row r="564" spans="1:1" ht="15.75" customHeight="1" x14ac:dyDescent="0.25">
      <c r="A564" s="21"/>
    </row>
    <row r="565" spans="1:1" ht="15.75" customHeight="1" x14ac:dyDescent="0.25">
      <c r="A565" s="21"/>
    </row>
    <row r="566" spans="1:1" ht="15.75" customHeight="1" x14ac:dyDescent="0.25">
      <c r="A566" s="21"/>
    </row>
    <row r="567" spans="1:1" ht="15.75" customHeight="1" x14ac:dyDescent="0.25">
      <c r="A567" s="21"/>
    </row>
    <row r="568" spans="1:1" ht="15.75" customHeight="1" x14ac:dyDescent="0.25">
      <c r="A568" s="21"/>
    </row>
    <row r="569" spans="1:1" ht="15.75" customHeight="1" x14ac:dyDescent="0.25">
      <c r="A569" s="21"/>
    </row>
    <row r="570" spans="1:1" ht="15.75" customHeight="1" x14ac:dyDescent="0.25">
      <c r="A570" s="21"/>
    </row>
    <row r="571" spans="1:1" ht="15.75" customHeight="1" x14ac:dyDescent="0.25">
      <c r="A571" s="21"/>
    </row>
    <row r="572" spans="1:1" ht="15.75" customHeight="1" x14ac:dyDescent="0.25">
      <c r="A572" s="21"/>
    </row>
    <row r="573" spans="1:1" ht="15.75" customHeight="1" x14ac:dyDescent="0.25">
      <c r="A573" s="21"/>
    </row>
    <row r="574" spans="1:1" ht="15.75" customHeight="1" x14ac:dyDescent="0.25">
      <c r="A574" s="21"/>
    </row>
    <row r="575" spans="1:1" ht="15.75" customHeight="1" x14ac:dyDescent="0.25">
      <c r="A575" s="21"/>
    </row>
    <row r="576" spans="1:1" ht="15.75" customHeight="1" x14ac:dyDescent="0.25">
      <c r="A576" s="21"/>
    </row>
    <row r="577" spans="1:1" ht="15.75" customHeight="1" x14ac:dyDescent="0.25">
      <c r="A577" s="21"/>
    </row>
    <row r="578" spans="1:1" ht="15.75" customHeight="1" x14ac:dyDescent="0.25">
      <c r="A578" s="21"/>
    </row>
    <row r="579" spans="1:1" ht="15.75" customHeight="1" x14ac:dyDescent="0.25">
      <c r="A579" s="21"/>
    </row>
    <row r="580" spans="1:1" ht="15.75" customHeight="1" x14ac:dyDescent="0.25">
      <c r="A580" s="21"/>
    </row>
    <row r="581" spans="1:1" ht="15.75" customHeight="1" x14ac:dyDescent="0.25">
      <c r="A581" s="21"/>
    </row>
    <row r="582" spans="1:1" ht="15.75" customHeight="1" x14ac:dyDescent="0.25">
      <c r="A582" s="21"/>
    </row>
    <row r="583" spans="1:1" ht="15.75" customHeight="1" x14ac:dyDescent="0.25">
      <c r="A583" s="21"/>
    </row>
    <row r="584" spans="1:1" ht="15.75" customHeight="1" x14ac:dyDescent="0.25">
      <c r="A584" s="21"/>
    </row>
    <row r="585" spans="1:1" ht="15.75" customHeight="1" x14ac:dyDescent="0.25">
      <c r="A585" s="21"/>
    </row>
    <row r="586" spans="1:1" ht="15.75" customHeight="1" x14ac:dyDescent="0.25">
      <c r="A586" s="21"/>
    </row>
    <row r="587" spans="1:1" ht="15.75" customHeight="1" x14ac:dyDescent="0.25">
      <c r="A587" s="21"/>
    </row>
    <row r="588" spans="1:1" ht="15.75" customHeight="1" x14ac:dyDescent="0.25">
      <c r="A588" s="21"/>
    </row>
    <row r="589" spans="1:1" ht="15.75" customHeight="1" x14ac:dyDescent="0.25">
      <c r="A589" s="21"/>
    </row>
    <row r="590" spans="1:1" ht="15.75" customHeight="1" x14ac:dyDescent="0.25">
      <c r="A590" s="21"/>
    </row>
    <row r="591" spans="1:1" ht="15.75" customHeight="1" x14ac:dyDescent="0.25">
      <c r="A591" s="21"/>
    </row>
    <row r="592" spans="1:1" ht="15.75" customHeight="1" x14ac:dyDescent="0.25">
      <c r="A592" s="21"/>
    </row>
    <row r="593" spans="1:1" ht="15.75" customHeight="1" x14ac:dyDescent="0.25">
      <c r="A593" s="21"/>
    </row>
    <row r="594" spans="1:1" ht="15.75" customHeight="1" x14ac:dyDescent="0.25">
      <c r="A594" s="21"/>
    </row>
    <row r="595" spans="1:1" ht="15.75" customHeight="1" x14ac:dyDescent="0.25">
      <c r="A595" s="21"/>
    </row>
    <row r="596" spans="1:1" ht="15.75" customHeight="1" x14ac:dyDescent="0.25">
      <c r="A596" s="21"/>
    </row>
    <row r="597" spans="1:1" ht="15.75" customHeight="1" x14ac:dyDescent="0.25">
      <c r="A597" s="21"/>
    </row>
    <row r="598" spans="1:1" ht="15.75" customHeight="1" x14ac:dyDescent="0.25">
      <c r="A598" s="21"/>
    </row>
    <row r="599" spans="1:1" ht="15.75" customHeight="1" x14ac:dyDescent="0.25">
      <c r="A599" s="21"/>
    </row>
    <row r="600" spans="1:1" ht="15.75" customHeight="1" x14ac:dyDescent="0.25">
      <c r="A600" s="21"/>
    </row>
    <row r="601" spans="1:1" ht="15.75" customHeight="1" x14ac:dyDescent="0.25">
      <c r="A601" s="21"/>
    </row>
    <row r="602" spans="1:1" ht="15.75" customHeight="1" x14ac:dyDescent="0.25">
      <c r="A602" s="21"/>
    </row>
    <row r="603" spans="1:1" ht="15.75" customHeight="1" x14ac:dyDescent="0.25">
      <c r="A603" s="21"/>
    </row>
    <row r="604" spans="1:1" ht="15.75" customHeight="1" x14ac:dyDescent="0.25">
      <c r="A604" s="21"/>
    </row>
    <row r="605" spans="1:1" ht="15.75" customHeight="1" x14ac:dyDescent="0.25">
      <c r="A605" s="21"/>
    </row>
    <row r="606" spans="1:1" ht="15.75" customHeight="1" x14ac:dyDescent="0.25">
      <c r="A606" s="21"/>
    </row>
    <row r="607" spans="1:1" ht="15.75" customHeight="1" x14ac:dyDescent="0.25">
      <c r="A607" s="21"/>
    </row>
    <row r="608" spans="1:1" ht="15.75" customHeight="1" x14ac:dyDescent="0.25">
      <c r="A608" s="21"/>
    </row>
    <row r="609" spans="1:1" ht="15.75" customHeight="1" x14ac:dyDescent="0.25">
      <c r="A609" s="21"/>
    </row>
    <row r="610" spans="1:1" ht="15.75" customHeight="1" x14ac:dyDescent="0.25">
      <c r="A610" s="21"/>
    </row>
    <row r="611" spans="1:1" ht="15.75" customHeight="1" x14ac:dyDescent="0.25">
      <c r="A611" s="21"/>
    </row>
    <row r="612" spans="1:1" ht="15.75" customHeight="1" x14ac:dyDescent="0.25">
      <c r="A612" s="21"/>
    </row>
    <row r="613" spans="1:1" ht="15.75" customHeight="1" x14ac:dyDescent="0.25">
      <c r="A613" s="21"/>
    </row>
    <row r="614" spans="1:1" ht="15.75" customHeight="1" x14ac:dyDescent="0.25">
      <c r="A614" s="21"/>
    </row>
    <row r="615" spans="1:1" ht="15.75" customHeight="1" x14ac:dyDescent="0.25">
      <c r="A615" s="21"/>
    </row>
    <row r="616" spans="1:1" ht="15.75" customHeight="1" x14ac:dyDescent="0.25">
      <c r="A616" s="21"/>
    </row>
    <row r="617" spans="1:1" ht="15.75" customHeight="1" x14ac:dyDescent="0.25">
      <c r="A617" s="21"/>
    </row>
    <row r="618" spans="1:1" ht="15.75" customHeight="1" x14ac:dyDescent="0.25">
      <c r="A618" s="21"/>
    </row>
    <row r="619" spans="1:1" ht="15.75" customHeight="1" x14ac:dyDescent="0.25">
      <c r="A619" s="21"/>
    </row>
    <row r="620" spans="1:1" ht="15.75" customHeight="1" x14ac:dyDescent="0.25">
      <c r="A620" s="21"/>
    </row>
    <row r="621" spans="1:1" ht="15.75" customHeight="1" x14ac:dyDescent="0.25">
      <c r="A621" s="21"/>
    </row>
    <row r="622" spans="1:1" ht="15.75" customHeight="1" x14ac:dyDescent="0.25">
      <c r="A622" s="21"/>
    </row>
    <row r="623" spans="1:1" ht="15.75" customHeight="1" x14ac:dyDescent="0.25">
      <c r="A623" s="21"/>
    </row>
    <row r="624" spans="1:1" ht="15.75" customHeight="1" x14ac:dyDescent="0.25">
      <c r="A624" s="21"/>
    </row>
    <row r="625" spans="1:1" ht="15.75" customHeight="1" x14ac:dyDescent="0.25">
      <c r="A625" s="21"/>
    </row>
    <row r="626" spans="1:1" ht="15.75" customHeight="1" x14ac:dyDescent="0.25">
      <c r="A626" s="21"/>
    </row>
    <row r="627" spans="1:1" ht="15.75" customHeight="1" x14ac:dyDescent="0.25">
      <c r="A627" s="21"/>
    </row>
    <row r="628" spans="1:1" ht="15.75" customHeight="1" x14ac:dyDescent="0.25">
      <c r="A628" s="21"/>
    </row>
    <row r="629" spans="1:1" ht="15.75" customHeight="1" x14ac:dyDescent="0.25">
      <c r="A629" s="21"/>
    </row>
    <row r="630" spans="1:1" ht="15.75" customHeight="1" x14ac:dyDescent="0.25">
      <c r="A630" s="21"/>
    </row>
    <row r="631" spans="1:1" ht="15.75" customHeight="1" x14ac:dyDescent="0.25">
      <c r="A631" s="21"/>
    </row>
    <row r="632" spans="1:1" ht="15.75" customHeight="1" x14ac:dyDescent="0.25">
      <c r="A632" s="21"/>
    </row>
    <row r="633" spans="1:1" ht="15.75" customHeight="1" x14ac:dyDescent="0.25">
      <c r="A633" s="21"/>
    </row>
    <row r="634" spans="1:1" ht="15.75" customHeight="1" x14ac:dyDescent="0.25">
      <c r="A634" s="21"/>
    </row>
    <row r="635" spans="1:1" ht="15.75" customHeight="1" x14ac:dyDescent="0.25">
      <c r="A635" s="21"/>
    </row>
    <row r="636" spans="1:1" ht="15.75" customHeight="1" x14ac:dyDescent="0.25">
      <c r="A636" s="21"/>
    </row>
    <row r="637" spans="1:1" ht="15.75" customHeight="1" x14ac:dyDescent="0.25">
      <c r="A637" s="21"/>
    </row>
    <row r="638" spans="1:1" ht="15.75" customHeight="1" x14ac:dyDescent="0.25">
      <c r="A638" s="21"/>
    </row>
    <row r="639" spans="1:1" ht="15.75" customHeight="1" x14ac:dyDescent="0.25">
      <c r="A639" s="21"/>
    </row>
    <row r="640" spans="1:1" ht="15.75" customHeight="1" x14ac:dyDescent="0.25">
      <c r="A640" s="21"/>
    </row>
    <row r="641" spans="1:1" ht="15.75" customHeight="1" x14ac:dyDescent="0.25">
      <c r="A641" s="21"/>
    </row>
    <row r="642" spans="1:1" ht="15.75" customHeight="1" x14ac:dyDescent="0.25">
      <c r="A642" s="21"/>
    </row>
    <row r="643" spans="1:1" ht="15.75" customHeight="1" x14ac:dyDescent="0.25">
      <c r="A643" s="21"/>
    </row>
    <row r="644" spans="1:1" ht="15.75" customHeight="1" x14ac:dyDescent="0.25">
      <c r="A644" s="21"/>
    </row>
    <row r="645" spans="1:1" ht="15.75" customHeight="1" x14ac:dyDescent="0.25">
      <c r="A645" s="21"/>
    </row>
    <row r="646" spans="1:1" ht="15.75" customHeight="1" x14ac:dyDescent="0.25">
      <c r="A646" s="21"/>
    </row>
    <row r="647" spans="1:1" ht="15.75" customHeight="1" x14ac:dyDescent="0.25">
      <c r="A647" s="21"/>
    </row>
    <row r="648" spans="1:1" ht="15.75" customHeight="1" x14ac:dyDescent="0.25">
      <c r="A648" s="21"/>
    </row>
    <row r="649" spans="1:1" ht="15.75" customHeight="1" x14ac:dyDescent="0.25">
      <c r="A649" s="21"/>
    </row>
    <row r="650" spans="1:1" ht="15.75" customHeight="1" x14ac:dyDescent="0.25">
      <c r="A650" s="21"/>
    </row>
    <row r="651" spans="1:1" ht="15.75" customHeight="1" x14ac:dyDescent="0.25">
      <c r="A651" s="21"/>
    </row>
    <row r="652" spans="1:1" ht="15.75" customHeight="1" x14ac:dyDescent="0.25">
      <c r="A652" s="21"/>
    </row>
    <row r="653" spans="1:1" ht="15.75" customHeight="1" x14ac:dyDescent="0.25">
      <c r="A653" s="21"/>
    </row>
    <row r="654" spans="1:1" ht="15.75" customHeight="1" x14ac:dyDescent="0.25">
      <c r="A654" s="21"/>
    </row>
    <row r="655" spans="1:1" ht="15.75" customHeight="1" x14ac:dyDescent="0.25">
      <c r="A655" s="21"/>
    </row>
    <row r="656" spans="1:1" ht="15.75" customHeight="1" x14ac:dyDescent="0.25">
      <c r="A656" s="21"/>
    </row>
    <row r="657" spans="1:1" ht="15.75" customHeight="1" x14ac:dyDescent="0.25">
      <c r="A657" s="21"/>
    </row>
    <row r="658" spans="1:1" ht="15.75" customHeight="1" x14ac:dyDescent="0.25">
      <c r="A658" s="21"/>
    </row>
    <row r="659" spans="1:1" ht="15.75" customHeight="1" x14ac:dyDescent="0.25">
      <c r="A659" s="21"/>
    </row>
    <row r="660" spans="1:1" ht="15.75" customHeight="1" x14ac:dyDescent="0.25">
      <c r="A660" s="21"/>
    </row>
    <row r="661" spans="1:1" ht="15.75" customHeight="1" x14ac:dyDescent="0.25">
      <c r="A661" s="21"/>
    </row>
    <row r="662" spans="1:1" ht="15.75" customHeight="1" x14ac:dyDescent="0.25">
      <c r="A662" s="21"/>
    </row>
    <row r="663" spans="1:1" ht="15.75" customHeight="1" x14ac:dyDescent="0.25">
      <c r="A663" s="21"/>
    </row>
    <row r="664" spans="1:1" ht="15.75" customHeight="1" x14ac:dyDescent="0.25">
      <c r="A664" s="21"/>
    </row>
    <row r="665" spans="1:1" ht="15.75" customHeight="1" x14ac:dyDescent="0.25">
      <c r="A665" s="21"/>
    </row>
    <row r="666" spans="1:1" ht="15.75" customHeight="1" x14ac:dyDescent="0.25">
      <c r="A666" s="21"/>
    </row>
    <row r="667" spans="1:1" ht="15.75" customHeight="1" x14ac:dyDescent="0.25">
      <c r="A667" s="21"/>
    </row>
    <row r="668" spans="1:1" ht="15.75" customHeight="1" x14ac:dyDescent="0.25">
      <c r="A668" s="21"/>
    </row>
    <row r="669" spans="1:1" ht="15.75" customHeight="1" x14ac:dyDescent="0.25">
      <c r="A669" s="21"/>
    </row>
    <row r="670" spans="1:1" ht="15.75" customHeight="1" x14ac:dyDescent="0.25">
      <c r="A670" s="21"/>
    </row>
    <row r="671" spans="1:1" ht="15.75" customHeight="1" x14ac:dyDescent="0.25">
      <c r="A671" s="21"/>
    </row>
    <row r="672" spans="1:1" ht="15.75" customHeight="1" x14ac:dyDescent="0.25">
      <c r="A672" s="21"/>
    </row>
    <row r="673" spans="1:1" ht="15.75" customHeight="1" x14ac:dyDescent="0.25">
      <c r="A673" s="21"/>
    </row>
    <row r="674" spans="1:1" ht="15.75" customHeight="1" x14ac:dyDescent="0.25">
      <c r="A674" s="21"/>
    </row>
    <row r="675" spans="1:1" ht="15.75" customHeight="1" x14ac:dyDescent="0.25">
      <c r="A675" s="21"/>
    </row>
    <row r="676" spans="1:1" ht="15.75" customHeight="1" x14ac:dyDescent="0.25">
      <c r="A676" s="21"/>
    </row>
    <row r="677" spans="1:1" ht="15.75" customHeight="1" x14ac:dyDescent="0.25">
      <c r="A677" s="21"/>
    </row>
    <row r="678" spans="1:1" ht="15.75" customHeight="1" x14ac:dyDescent="0.25">
      <c r="A678" s="21"/>
    </row>
    <row r="679" spans="1:1" ht="15.75" customHeight="1" x14ac:dyDescent="0.25">
      <c r="A679" s="21"/>
    </row>
    <row r="680" spans="1:1" ht="15.75" customHeight="1" x14ac:dyDescent="0.25">
      <c r="A680" s="21"/>
    </row>
    <row r="681" spans="1:1" ht="15.75" customHeight="1" x14ac:dyDescent="0.25">
      <c r="A681" s="21"/>
    </row>
    <row r="682" spans="1:1" ht="15.75" customHeight="1" x14ac:dyDescent="0.25">
      <c r="A682" s="21"/>
    </row>
    <row r="683" spans="1:1" ht="15.75" customHeight="1" x14ac:dyDescent="0.25">
      <c r="A683" s="21"/>
    </row>
    <row r="684" spans="1:1" ht="15.75" customHeight="1" x14ac:dyDescent="0.25">
      <c r="A684" s="21"/>
    </row>
    <row r="685" spans="1:1" ht="15.75" customHeight="1" x14ac:dyDescent="0.25">
      <c r="A685" s="21"/>
    </row>
    <row r="686" spans="1:1" ht="15.75" customHeight="1" x14ac:dyDescent="0.25">
      <c r="A686" s="21"/>
    </row>
    <row r="687" spans="1:1" ht="15.75" customHeight="1" x14ac:dyDescent="0.25">
      <c r="A687" s="21"/>
    </row>
    <row r="688" spans="1:1" ht="15.75" customHeight="1" x14ac:dyDescent="0.25">
      <c r="A688" s="21"/>
    </row>
    <row r="689" spans="1:1" ht="15.75" customHeight="1" x14ac:dyDescent="0.25">
      <c r="A689" s="21"/>
    </row>
    <row r="690" spans="1:1" ht="15.75" customHeight="1" x14ac:dyDescent="0.25">
      <c r="A690" s="21"/>
    </row>
    <row r="691" spans="1:1" ht="15.75" customHeight="1" x14ac:dyDescent="0.25">
      <c r="A691" s="21"/>
    </row>
    <row r="692" spans="1:1" ht="15.75" customHeight="1" x14ac:dyDescent="0.25">
      <c r="A692" s="21"/>
    </row>
    <row r="693" spans="1:1" ht="15.75" customHeight="1" x14ac:dyDescent="0.25">
      <c r="A693" s="21"/>
    </row>
    <row r="694" spans="1:1" ht="15.75" customHeight="1" x14ac:dyDescent="0.25">
      <c r="A694" s="21"/>
    </row>
    <row r="695" spans="1:1" ht="15.75" customHeight="1" x14ac:dyDescent="0.25">
      <c r="A695" s="21"/>
    </row>
    <row r="696" spans="1:1" ht="15.75" customHeight="1" x14ac:dyDescent="0.25">
      <c r="A696" s="21"/>
    </row>
    <row r="697" spans="1:1" ht="15.75" customHeight="1" x14ac:dyDescent="0.25">
      <c r="A697" s="21"/>
    </row>
    <row r="698" spans="1:1" ht="15.75" customHeight="1" x14ac:dyDescent="0.25">
      <c r="A698" s="21"/>
    </row>
    <row r="699" spans="1:1" ht="15.75" customHeight="1" x14ac:dyDescent="0.25">
      <c r="A699" s="21"/>
    </row>
    <row r="700" spans="1:1" ht="15.75" customHeight="1" x14ac:dyDescent="0.25">
      <c r="A700" s="21"/>
    </row>
    <row r="701" spans="1:1" ht="15.75" customHeight="1" x14ac:dyDescent="0.25">
      <c r="A701" s="21"/>
    </row>
    <row r="702" spans="1:1" ht="15.75" customHeight="1" x14ac:dyDescent="0.25">
      <c r="A702" s="21"/>
    </row>
    <row r="703" spans="1:1" ht="15.75" customHeight="1" x14ac:dyDescent="0.25">
      <c r="A703" s="21"/>
    </row>
    <row r="704" spans="1:1" ht="15.75" customHeight="1" x14ac:dyDescent="0.25">
      <c r="A704" s="21"/>
    </row>
    <row r="705" spans="1:1" ht="15.75" customHeight="1" x14ac:dyDescent="0.25">
      <c r="A705" s="21"/>
    </row>
    <row r="706" spans="1:1" ht="15.75" customHeight="1" x14ac:dyDescent="0.25">
      <c r="A706" s="21"/>
    </row>
    <row r="707" spans="1:1" ht="15.75" customHeight="1" x14ac:dyDescent="0.25">
      <c r="A707" s="21"/>
    </row>
    <row r="708" spans="1:1" ht="15.75" customHeight="1" x14ac:dyDescent="0.25">
      <c r="A708" s="21"/>
    </row>
    <row r="709" spans="1:1" ht="15.75" customHeight="1" x14ac:dyDescent="0.25">
      <c r="A709" s="21"/>
    </row>
    <row r="710" spans="1:1" ht="15.75" customHeight="1" x14ac:dyDescent="0.25">
      <c r="A710" s="21"/>
    </row>
    <row r="711" spans="1:1" ht="15.75" customHeight="1" x14ac:dyDescent="0.25">
      <c r="A711" s="21"/>
    </row>
    <row r="712" spans="1:1" ht="15.75" customHeight="1" x14ac:dyDescent="0.25">
      <c r="A712" s="21"/>
    </row>
    <row r="713" spans="1:1" ht="15.75" customHeight="1" x14ac:dyDescent="0.25">
      <c r="A713" s="21"/>
    </row>
    <row r="714" spans="1:1" ht="15.75" customHeight="1" x14ac:dyDescent="0.25">
      <c r="A714" s="21"/>
    </row>
    <row r="715" spans="1:1" ht="15.75" customHeight="1" x14ac:dyDescent="0.25">
      <c r="A715" s="21"/>
    </row>
    <row r="716" spans="1:1" ht="15.75" customHeight="1" x14ac:dyDescent="0.25">
      <c r="A716" s="21"/>
    </row>
    <row r="717" spans="1:1" ht="15.75" customHeight="1" x14ac:dyDescent="0.25">
      <c r="A717" s="21"/>
    </row>
    <row r="718" spans="1:1" ht="15.75" customHeight="1" x14ac:dyDescent="0.25">
      <c r="A718" s="21"/>
    </row>
    <row r="719" spans="1:1" ht="15.75" customHeight="1" x14ac:dyDescent="0.25">
      <c r="A719" s="21"/>
    </row>
    <row r="720" spans="1:1" ht="15.75" customHeight="1" x14ac:dyDescent="0.25">
      <c r="A720" s="21"/>
    </row>
    <row r="721" spans="1:1" ht="15.75" customHeight="1" x14ac:dyDescent="0.25">
      <c r="A721" s="21"/>
    </row>
    <row r="722" spans="1:1" ht="15.75" customHeight="1" x14ac:dyDescent="0.25">
      <c r="A722" s="21"/>
    </row>
    <row r="723" spans="1:1" ht="15.75" customHeight="1" x14ac:dyDescent="0.25">
      <c r="A723" s="21"/>
    </row>
    <row r="724" spans="1:1" ht="15.75" customHeight="1" x14ac:dyDescent="0.25">
      <c r="A724" s="21"/>
    </row>
    <row r="725" spans="1:1" ht="15.75" customHeight="1" x14ac:dyDescent="0.25">
      <c r="A725" s="21"/>
    </row>
    <row r="726" spans="1:1" ht="15.75" customHeight="1" x14ac:dyDescent="0.25">
      <c r="A726" s="21"/>
    </row>
    <row r="727" spans="1:1" ht="15.75" customHeight="1" x14ac:dyDescent="0.25">
      <c r="A727" s="21"/>
    </row>
    <row r="728" spans="1:1" ht="15.75" customHeight="1" x14ac:dyDescent="0.25">
      <c r="A728" s="21"/>
    </row>
    <row r="729" spans="1:1" ht="15.75" customHeight="1" x14ac:dyDescent="0.25">
      <c r="A729" s="21"/>
    </row>
    <row r="730" spans="1:1" ht="15.75" customHeight="1" x14ac:dyDescent="0.25">
      <c r="A730" s="21"/>
    </row>
    <row r="731" spans="1:1" ht="15.75" customHeight="1" x14ac:dyDescent="0.25">
      <c r="A731" s="21"/>
    </row>
    <row r="732" spans="1:1" ht="15.75" customHeight="1" x14ac:dyDescent="0.25">
      <c r="A732" s="21"/>
    </row>
    <row r="733" spans="1:1" ht="15.75" customHeight="1" x14ac:dyDescent="0.25">
      <c r="A733" s="21"/>
    </row>
    <row r="734" spans="1:1" ht="15.75" customHeight="1" x14ac:dyDescent="0.25">
      <c r="A734" s="21"/>
    </row>
    <row r="735" spans="1:1" ht="15.75" customHeight="1" x14ac:dyDescent="0.25">
      <c r="A735" s="21"/>
    </row>
    <row r="736" spans="1:1" ht="15.75" customHeight="1" x14ac:dyDescent="0.25">
      <c r="A736" s="21"/>
    </row>
    <row r="737" spans="1:1" ht="15.75" customHeight="1" x14ac:dyDescent="0.25">
      <c r="A737" s="21"/>
    </row>
    <row r="738" spans="1:1" ht="15.75" customHeight="1" x14ac:dyDescent="0.25">
      <c r="A738" s="21"/>
    </row>
    <row r="739" spans="1:1" ht="15.75" customHeight="1" x14ac:dyDescent="0.25">
      <c r="A739" s="21"/>
    </row>
    <row r="740" spans="1:1" ht="15.75" customHeight="1" x14ac:dyDescent="0.25">
      <c r="A740" s="21"/>
    </row>
    <row r="741" spans="1:1" ht="15.75" customHeight="1" x14ac:dyDescent="0.25">
      <c r="A741" s="21"/>
    </row>
    <row r="742" spans="1:1" ht="15.75" customHeight="1" x14ac:dyDescent="0.25">
      <c r="A742" s="21"/>
    </row>
    <row r="743" spans="1:1" ht="15.75" customHeight="1" x14ac:dyDescent="0.25">
      <c r="A743" s="21"/>
    </row>
    <row r="744" spans="1:1" ht="15.75" customHeight="1" x14ac:dyDescent="0.25">
      <c r="A744" s="21"/>
    </row>
    <row r="745" spans="1:1" ht="15.75" customHeight="1" x14ac:dyDescent="0.25">
      <c r="A745" s="21"/>
    </row>
    <row r="746" spans="1:1" ht="15.75" customHeight="1" x14ac:dyDescent="0.25">
      <c r="A746" s="21"/>
    </row>
    <row r="747" spans="1:1" ht="15.75" customHeight="1" x14ac:dyDescent="0.25">
      <c r="A747" s="21"/>
    </row>
    <row r="748" spans="1:1" ht="15.75" customHeight="1" x14ac:dyDescent="0.25">
      <c r="A748" s="21"/>
    </row>
    <row r="749" spans="1:1" ht="15.75" customHeight="1" x14ac:dyDescent="0.25">
      <c r="A749" s="21"/>
    </row>
    <row r="750" spans="1:1" ht="15.75" customHeight="1" x14ac:dyDescent="0.25">
      <c r="A750" s="21"/>
    </row>
    <row r="751" spans="1:1" ht="15.75" customHeight="1" x14ac:dyDescent="0.25">
      <c r="A751" s="21"/>
    </row>
    <row r="752" spans="1:1" ht="15.75" customHeight="1" x14ac:dyDescent="0.25">
      <c r="A752" s="21"/>
    </row>
    <row r="753" spans="1:1" ht="15.75" customHeight="1" x14ac:dyDescent="0.25">
      <c r="A753" s="21"/>
    </row>
    <row r="754" spans="1:1" ht="15.75" customHeight="1" x14ac:dyDescent="0.25">
      <c r="A754" s="21"/>
    </row>
    <row r="755" spans="1:1" ht="15.75" customHeight="1" x14ac:dyDescent="0.25">
      <c r="A755" s="21"/>
    </row>
    <row r="756" spans="1:1" ht="15.75" customHeight="1" x14ac:dyDescent="0.25">
      <c r="A756" s="21"/>
    </row>
    <row r="757" spans="1:1" ht="15.75" customHeight="1" x14ac:dyDescent="0.25">
      <c r="A757" s="21"/>
    </row>
    <row r="758" spans="1:1" ht="15.75" customHeight="1" x14ac:dyDescent="0.25">
      <c r="A758" s="21"/>
    </row>
    <row r="759" spans="1:1" ht="15.75" customHeight="1" x14ac:dyDescent="0.25">
      <c r="A759" s="21"/>
    </row>
    <row r="760" spans="1:1" ht="15.75" customHeight="1" x14ac:dyDescent="0.25">
      <c r="A760" s="21"/>
    </row>
    <row r="761" spans="1:1" ht="15.75" customHeight="1" x14ac:dyDescent="0.25">
      <c r="A761" s="21"/>
    </row>
    <row r="762" spans="1:1" ht="15.75" customHeight="1" x14ac:dyDescent="0.25">
      <c r="A762" s="21"/>
    </row>
    <row r="763" spans="1:1" ht="15.75" customHeight="1" x14ac:dyDescent="0.25">
      <c r="A763" s="21"/>
    </row>
    <row r="764" spans="1:1" ht="15.75" customHeight="1" x14ac:dyDescent="0.25">
      <c r="A764" s="21"/>
    </row>
    <row r="765" spans="1:1" ht="15.75" customHeight="1" x14ac:dyDescent="0.25">
      <c r="A765" s="21"/>
    </row>
    <row r="766" spans="1:1" ht="15.75" customHeight="1" x14ac:dyDescent="0.25">
      <c r="A766" s="21"/>
    </row>
    <row r="767" spans="1:1" ht="15.75" customHeight="1" x14ac:dyDescent="0.25">
      <c r="A767" s="21"/>
    </row>
    <row r="768" spans="1:1" ht="15.75" customHeight="1" x14ac:dyDescent="0.25">
      <c r="A768" s="21"/>
    </row>
    <row r="769" spans="1:1" ht="15.75" customHeight="1" x14ac:dyDescent="0.25">
      <c r="A769" s="21"/>
    </row>
    <row r="770" spans="1:1" ht="15.75" customHeight="1" x14ac:dyDescent="0.25">
      <c r="A770" s="21"/>
    </row>
    <row r="771" spans="1:1" ht="15.75" customHeight="1" x14ac:dyDescent="0.25">
      <c r="A771" s="21"/>
    </row>
    <row r="772" spans="1:1" ht="15.75" customHeight="1" x14ac:dyDescent="0.25">
      <c r="A772" s="21"/>
    </row>
    <row r="773" spans="1:1" ht="15.75" customHeight="1" x14ac:dyDescent="0.25">
      <c r="A773" s="21"/>
    </row>
    <row r="774" spans="1:1" ht="15.75" customHeight="1" x14ac:dyDescent="0.25">
      <c r="A774" s="21"/>
    </row>
    <row r="775" spans="1:1" ht="15.75" customHeight="1" x14ac:dyDescent="0.25">
      <c r="A775" s="21"/>
    </row>
    <row r="776" spans="1:1" ht="15.75" customHeight="1" x14ac:dyDescent="0.25">
      <c r="A776" s="21"/>
    </row>
    <row r="777" spans="1:1" ht="15.75" customHeight="1" x14ac:dyDescent="0.25">
      <c r="A777" s="21"/>
    </row>
    <row r="778" spans="1:1" ht="15.75" customHeight="1" x14ac:dyDescent="0.25">
      <c r="A778" s="21"/>
    </row>
    <row r="779" spans="1:1" ht="15.75" customHeight="1" x14ac:dyDescent="0.25">
      <c r="A779" s="21"/>
    </row>
    <row r="780" spans="1:1" ht="15.75" customHeight="1" x14ac:dyDescent="0.25">
      <c r="A780" s="21"/>
    </row>
    <row r="781" spans="1:1" ht="15.75" customHeight="1" x14ac:dyDescent="0.25">
      <c r="A781" s="21"/>
    </row>
    <row r="782" spans="1:1" ht="15.75" customHeight="1" x14ac:dyDescent="0.25">
      <c r="A782" s="21"/>
    </row>
    <row r="783" spans="1:1" ht="15.75" customHeight="1" x14ac:dyDescent="0.25">
      <c r="A783" s="21"/>
    </row>
    <row r="784" spans="1:1" ht="15.75" customHeight="1" x14ac:dyDescent="0.25">
      <c r="A784" s="21"/>
    </row>
    <row r="785" spans="1:1" ht="15.75" customHeight="1" x14ac:dyDescent="0.25">
      <c r="A785" s="21"/>
    </row>
    <row r="786" spans="1:1" ht="15.75" customHeight="1" x14ac:dyDescent="0.25">
      <c r="A786" s="21"/>
    </row>
    <row r="787" spans="1:1" ht="15.75" customHeight="1" x14ac:dyDescent="0.25">
      <c r="A787" s="21"/>
    </row>
    <row r="788" spans="1:1" ht="15.75" customHeight="1" x14ac:dyDescent="0.25">
      <c r="A788" s="21"/>
    </row>
    <row r="789" spans="1:1" ht="15.75" customHeight="1" x14ac:dyDescent="0.25">
      <c r="A789" s="21"/>
    </row>
    <row r="790" spans="1:1" ht="15.75" customHeight="1" x14ac:dyDescent="0.25">
      <c r="A790" s="21"/>
    </row>
    <row r="791" spans="1:1" ht="15.75" customHeight="1" x14ac:dyDescent="0.25">
      <c r="A791" s="21"/>
    </row>
    <row r="792" spans="1:1" ht="15.75" customHeight="1" x14ac:dyDescent="0.25">
      <c r="A792" s="21"/>
    </row>
    <row r="793" spans="1:1" ht="15.75" customHeight="1" x14ac:dyDescent="0.25">
      <c r="A793" s="21"/>
    </row>
    <row r="794" spans="1:1" ht="15.75" customHeight="1" x14ac:dyDescent="0.25">
      <c r="A794" s="21"/>
    </row>
    <row r="795" spans="1:1" ht="15.75" customHeight="1" x14ac:dyDescent="0.25">
      <c r="A795" s="21"/>
    </row>
    <row r="796" spans="1:1" ht="15.75" customHeight="1" x14ac:dyDescent="0.25">
      <c r="A796" s="21"/>
    </row>
    <row r="797" spans="1:1" ht="15.75" customHeight="1" x14ac:dyDescent="0.25">
      <c r="A797" s="21"/>
    </row>
    <row r="798" spans="1:1" ht="15.75" customHeight="1" x14ac:dyDescent="0.25">
      <c r="A798" s="21"/>
    </row>
    <row r="799" spans="1:1" ht="15.75" customHeight="1" x14ac:dyDescent="0.25">
      <c r="A799" s="21"/>
    </row>
    <row r="800" spans="1:1" ht="15.75" customHeight="1" x14ac:dyDescent="0.25">
      <c r="A800" s="21"/>
    </row>
    <row r="801" spans="1:1" ht="15.75" customHeight="1" x14ac:dyDescent="0.25">
      <c r="A801" s="21"/>
    </row>
    <row r="802" spans="1:1" ht="15.75" customHeight="1" x14ac:dyDescent="0.25">
      <c r="A802" s="21"/>
    </row>
    <row r="803" spans="1:1" ht="15.75" customHeight="1" x14ac:dyDescent="0.25">
      <c r="A803" s="21"/>
    </row>
    <row r="804" spans="1:1" ht="15.75" customHeight="1" x14ac:dyDescent="0.25">
      <c r="A804" s="21"/>
    </row>
    <row r="805" spans="1:1" ht="15.75" customHeight="1" x14ac:dyDescent="0.25">
      <c r="A805" s="21"/>
    </row>
    <row r="806" spans="1:1" ht="15.75" customHeight="1" x14ac:dyDescent="0.25">
      <c r="A806" s="21"/>
    </row>
    <row r="807" spans="1:1" ht="15.75" customHeight="1" x14ac:dyDescent="0.25">
      <c r="A807" s="21"/>
    </row>
    <row r="808" spans="1:1" ht="15.75" customHeight="1" x14ac:dyDescent="0.25">
      <c r="A808" s="21"/>
    </row>
    <row r="809" spans="1:1" ht="15.75" customHeight="1" x14ac:dyDescent="0.25">
      <c r="A809" s="21"/>
    </row>
    <row r="810" spans="1:1" ht="15.75" customHeight="1" x14ac:dyDescent="0.25">
      <c r="A810" s="21"/>
    </row>
    <row r="811" spans="1:1" ht="15.75" customHeight="1" x14ac:dyDescent="0.25">
      <c r="A811" s="21"/>
    </row>
    <row r="812" spans="1:1" ht="15.75" customHeight="1" x14ac:dyDescent="0.25">
      <c r="A812" s="21"/>
    </row>
    <row r="813" spans="1:1" ht="15.75" customHeight="1" x14ac:dyDescent="0.25">
      <c r="A813" s="21"/>
    </row>
    <row r="814" spans="1:1" ht="15.75" customHeight="1" x14ac:dyDescent="0.25">
      <c r="A814" s="21"/>
    </row>
    <row r="815" spans="1:1" ht="15.75" customHeight="1" x14ac:dyDescent="0.25">
      <c r="A815" s="21"/>
    </row>
    <row r="816" spans="1:1" ht="15.75" customHeight="1" x14ac:dyDescent="0.25">
      <c r="A816" s="21"/>
    </row>
    <row r="817" spans="1:1" ht="15.75" customHeight="1" x14ac:dyDescent="0.25">
      <c r="A817" s="21"/>
    </row>
    <row r="818" spans="1:1" ht="15.75" customHeight="1" x14ac:dyDescent="0.25">
      <c r="A818" s="21"/>
    </row>
    <row r="819" spans="1:1" ht="15.75" customHeight="1" x14ac:dyDescent="0.25">
      <c r="A819" s="21"/>
    </row>
    <row r="820" spans="1:1" ht="15.75" customHeight="1" x14ac:dyDescent="0.25">
      <c r="A820" s="21"/>
    </row>
    <row r="821" spans="1:1" ht="15.75" customHeight="1" x14ac:dyDescent="0.25">
      <c r="A821" s="21"/>
    </row>
    <row r="822" spans="1:1" ht="15.75" customHeight="1" x14ac:dyDescent="0.25">
      <c r="A822" s="21"/>
    </row>
    <row r="823" spans="1:1" ht="15.75" customHeight="1" x14ac:dyDescent="0.25">
      <c r="A823" s="21"/>
    </row>
    <row r="824" spans="1:1" ht="15.75" customHeight="1" x14ac:dyDescent="0.25">
      <c r="A824" s="21"/>
    </row>
    <row r="825" spans="1:1" ht="15.75" customHeight="1" x14ac:dyDescent="0.25">
      <c r="A825" s="21"/>
    </row>
    <row r="826" spans="1:1" ht="15.75" customHeight="1" x14ac:dyDescent="0.25">
      <c r="A826" s="21"/>
    </row>
    <row r="827" spans="1:1" ht="15.75" customHeight="1" x14ac:dyDescent="0.25">
      <c r="A827" s="21"/>
    </row>
    <row r="828" spans="1:1" ht="15.75" customHeight="1" x14ac:dyDescent="0.25">
      <c r="A828" s="21"/>
    </row>
    <row r="829" spans="1:1" ht="15.75" customHeight="1" x14ac:dyDescent="0.25">
      <c r="A829" s="21"/>
    </row>
    <row r="830" spans="1:1" ht="15.75" customHeight="1" x14ac:dyDescent="0.25">
      <c r="A830" s="21"/>
    </row>
    <row r="831" spans="1:1" ht="15.75" customHeight="1" x14ac:dyDescent="0.25">
      <c r="A831" s="21"/>
    </row>
    <row r="832" spans="1:1" ht="15.75" customHeight="1" x14ac:dyDescent="0.25">
      <c r="A832" s="21"/>
    </row>
    <row r="833" spans="1:1" ht="15.75" customHeight="1" x14ac:dyDescent="0.25">
      <c r="A833" s="21"/>
    </row>
    <row r="834" spans="1:1" ht="15.75" customHeight="1" x14ac:dyDescent="0.25">
      <c r="A834" s="21"/>
    </row>
    <row r="835" spans="1:1" ht="15.75" customHeight="1" x14ac:dyDescent="0.25">
      <c r="A835" s="21"/>
    </row>
    <row r="836" spans="1:1" ht="15.75" customHeight="1" x14ac:dyDescent="0.25">
      <c r="A836" s="21"/>
    </row>
    <row r="837" spans="1:1" ht="15.75" customHeight="1" x14ac:dyDescent="0.25">
      <c r="A837" s="21"/>
    </row>
    <row r="838" spans="1:1" ht="15.75" customHeight="1" x14ac:dyDescent="0.25">
      <c r="A838" s="21"/>
    </row>
    <row r="839" spans="1:1" ht="15.75" customHeight="1" x14ac:dyDescent="0.25">
      <c r="A839" s="21"/>
    </row>
    <row r="840" spans="1:1" ht="15.75" customHeight="1" x14ac:dyDescent="0.25">
      <c r="A840" s="21"/>
    </row>
    <row r="841" spans="1:1" ht="15.75" customHeight="1" x14ac:dyDescent="0.25">
      <c r="A841" s="21"/>
    </row>
    <row r="842" spans="1:1" ht="15.75" customHeight="1" x14ac:dyDescent="0.25">
      <c r="A842" s="21"/>
    </row>
    <row r="843" spans="1:1" ht="15.75" customHeight="1" x14ac:dyDescent="0.25">
      <c r="A843" s="21"/>
    </row>
    <row r="844" spans="1:1" ht="15.75" customHeight="1" x14ac:dyDescent="0.25">
      <c r="A844" s="21"/>
    </row>
    <row r="845" spans="1:1" ht="15.75" customHeight="1" x14ac:dyDescent="0.25">
      <c r="A845" s="21"/>
    </row>
    <row r="846" spans="1:1" ht="15.75" customHeight="1" x14ac:dyDescent="0.25">
      <c r="A846" s="21"/>
    </row>
    <row r="847" spans="1:1" ht="15.75" customHeight="1" x14ac:dyDescent="0.25">
      <c r="A847" s="21"/>
    </row>
    <row r="848" spans="1:1" ht="15.75" customHeight="1" x14ac:dyDescent="0.25">
      <c r="A848" s="21"/>
    </row>
    <row r="849" spans="1:1" ht="15.75" customHeight="1" x14ac:dyDescent="0.25">
      <c r="A849" s="21"/>
    </row>
    <row r="850" spans="1:1" ht="15.75" customHeight="1" x14ac:dyDescent="0.25">
      <c r="A850" s="21"/>
    </row>
    <row r="851" spans="1:1" ht="15.75" customHeight="1" x14ac:dyDescent="0.25">
      <c r="A851" s="21"/>
    </row>
    <row r="852" spans="1:1" ht="15.75" customHeight="1" x14ac:dyDescent="0.25">
      <c r="A852" s="21"/>
    </row>
    <row r="853" spans="1:1" ht="15.75" customHeight="1" x14ac:dyDescent="0.25">
      <c r="A853" s="21"/>
    </row>
    <row r="854" spans="1:1" ht="15.75" customHeight="1" x14ac:dyDescent="0.25">
      <c r="A854" s="21"/>
    </row>
    <row r="855" spans="1:1" ht="15.75" customHeight="1" x14ac:dyDescent="0.25">
      <c r="A855" s="21"/>
    </row>
    <row r="856" spans="1:1" ht="15.75" customHeight="1" x14ac:dyDescent="0.25">
      <c r="A856" s="21"/>
    </row>
    <row r="857" spans="1:1" ht="15.75" customHeight="1" x14ac:dyDescent="0.25">
      <c r="A857" s="21"/>
    </row>
    <row r="858" spans="1:1" ht="15.75" customHeight="1" x14ac:dyDescent="0.25">
      <c r="A858" s="21"/>
    </row>
    <row r="859" spans="1:1" ht="15.75" customHeight="1" x14ac:dyDescent="0.25">
      <c r="A859" s="21"/>
    </row>
    <row r="860" spans="1:1" ht="15.75" customHeight="1" x14ac:dyDescent="0.25">
      <c r="A860" s="21"/>
    </row>
    <row r="861" spans="1:1" ht="15.75" customHeight="1" x14ac:dyDescent="0.25">
      <c r="A861" s="21"/>
    </row>
    <row r="862" spans="1:1" ht="15.75" customHeight="1" x14ac:dyDescent="0.25">
      <c r="A862" s="21"/>
    </row>
    <row r="863" spans="1:1" ht="15.75" customHeight="1" x14ac:dyDescent="0.25">
      <c r="A863" s="21"/>
    </row>
    <row r="864" spans="1:1" ht="15.75" customHeight="1" x14ac:dyDescent="0.25">
      <c r="A864" s="21"/>
    </row>
    <row r="865" spans="1:1" ht="15.75" customHeight="1" x14ac:dyDescent="0.25">
      <c r="A865" s="21"/>
    </row>
    <row r="866" spans="1:1" ht="15.75" customHeight="1" x14ac:dyDescent="0.25">
      <c r="A866" s="21"/>
    </row>
    <row r="867" spans="1:1" ht="15.75" customHeight="1" x14ac:dyDescent="0.25">
      <c r="A867" s="21"/>
    </row>
    <row r="868" spans="1:1" ht="15.75" customHeight="1" x14ac:dyDescent="0.25">
      <c r="A868" s="21"/>
    </row>
    <row r="869" spans="1:1" ht="15.75" customHeight="1" x14ac:dyDescent="0.25">
      <c r="A869" s="21"/>
    </row>
    <row r="870" spans="1:1" ht="15.75" customHeight="1" x14ac:dyDescent="0.25">
      <c r="A870" s="21"/>
    </row>
    <row r="871" spans="1:1" ht="15.75" customHeight="1" x14ac:dyDescent="0.25">
      <c r="A871" s="21"/>
    </row>
    <row r="872" spans="1:1" ht="15.75" customHeight="1" x14ac:dyDescent="0.25">
      <c r="A872" s="21"/>
    </row>
    <row r="873" spans="1:1" ht="15.75" customHeight="1" x14ac:dyDescent="0.25">
      <c r="A873" s="21"/>
    </row>
    <row r="874" spans="1:1" ht="15.75" customHeight="1" x14ac:dyDescent="0.25">
      <c r="A874" s="21"/>
    </row>
    <row r="875" spans="1:1" ht="15.75" customHeight="1" x14ac:dyDescent="0.25">
      <c r="A875" s="21"/>
    </row>
    <row r="876" spans="1:1" ht="15.75" customHeight="1" x14ac:dyDescent="0.25">
      <c r="A876" s="21"/>
    </row>
    <row r="877" spans="1:1" ht="15.75" customHeight="1" x14ac:dyDescent="0.25">
      <c r="A877" s="21"/>
    </row>
    <row r="878" spans="1:1" ht="15.75" customHeight="1" x14ac:dyDescent="0.25">
      <c r="A878" s="21"/>
    </row>
    <row r="879" spans="1:1" ht="15.75" customHeight="1" x14ac:dyDescent="0.25">
      <c r="A879" s="21"/>
    </row>
    <row r="880" spans="1:1" ht="15.75" customHeight="1" x14ac:dyDescent="0.25">
      <c r="A880" s="21"/>
    </row>
    <row r="881" spans="1:1" ht="15.75" customHeight="1" x14ac:dyDescent="0.25">
      <c r="A881" s="21"/>
    </row>
    <row r="882" spans="1:1" ht="15.75" customHeight="1" x14ac:dyDescent="0.25">
      <c r="A882" s="21"/>
    </row>
    <row r="883" spans="1:1" ht="15.75" customHeight="1" x14ac:dyDescent="0.25">
      <c r="A883" s="21"/>
    </row>
    <row r="884" spans="1:1" ht="15.75" customHeight="1" x14ac:dyDescent="0.25">
      <c r="A884" s="21"/>
    </row>
    <row r="885" spans="1:1" ht="15.75" customHeight="1" x14ac:dyDescent="0.25">
      <c r="A885" s="21"/>
    </row>
    <row r="886" spans="1:1" ht="15.75" customHeight="1" x14ac:dyDescent="0.25">
      <c r="A886" s="21"/>
    </row>
    <row r="887" spans="1:1" ht="15.75" customHeight="1" x14ac:dyDescent="0.25">
      <c r="A887" s="21"/>
    </row>
    <row r="888" spans="1:1" ht="15.75" customHeight="1" x14ac:dyDescent="0.25">
      <c r="A888" s="21"/>
    </row>
    <row r="889" spans="1:1" ht="15.75" customHeight="1" x14ac:dyDescent="0.25">
      <c r="A889" s="21"/>
    </row>
    <row r="890" spans="1:1" ht="15.75" customHeight="1" x14ac:dyDescent="0.25">
      <c r="A890" s="21"/>
    </row>
    <row r="891" spans="1:1" ht="15.75" customHeight="1" x14ac:dyDescent="0.25">
      <c r="A891" s="21"/>
    </row>
    <row r="892" spans="1:1" ht="15.75" customHeight="1" x14ac:dyDescent="0.25">
      <c r="A892" s="21"/>
    </row>
    <row r="893" spans="1:1" ht="15.75" customHeight="1" x14ac:dyDescent="0.25">
      <c r="A893" s="21"/>
    </row>
    <row r="894" spans="1:1" ht="15.75" customHeight="1" x14ac:dyDescent="0.25">
      <c r="A894" s="21"/>
    </row>
    <row r="895" spans="1:1" ht="15.75" customHeight="1" x14ac:dyDescent="0.25">
      <c r="A895" s="21"/>
    </row>
    <row r="896" spans="1:1" ht="15.75" customHeight="1" x14ac:dyDescent="0.25">
      <c r="A896" s="21"/>
    </row>
    <row r="897" spans="1:1" ht="15.75" customHeight="1" x14ac:dyDescent="0.25">
      <c r="A897" s="21"/>
    </row>
    <row r="898" spans="1:1" ht="15.75" customHeight="1" x14ac:dyDescent="0.25">
      <c r="A898" s="21"/>
    </row>
    <row r="899" spans="1:1" ht="15.75" customHeight="1" x14ac:dyDescent="0.25">
      <c r="A899" s="21"/>
    </row>
    <row r="900" spans="1:1" ht="15.75" customHeight="1" x14ac:dyDescent="0.25">
      <c r="A900" s="21"/>
    </row>
    <row r="901" spans="1:1" ht="15.75" customHeight="1" x14ac:dyDescent="0.25">
      <c r="A901" s="21"/>
    </row>
    <row r="902" spans="1:1" ht="15.75" customHeight="1" x14ac:dyDescent="0.25">
      <c r="A902" s="21"/>
    </row>
    <row r="903" spans="1:1" ht="15.75" customHeight="1" x14ac:dyDescent="0.25">
      <c r="A903" s="21"/>
    </row>
    <row r="904" spans="1:1" ht="15.75" customHeight="1" x14ac:dyDescent="0.25">
      <c r="A904" s="21"/>
    </row>
    <row r="905" spans="1:1" ht="15.75" customHeight="1" x14ac:dyDescent="0.25">
      <c r="A905" s="21"/>
    </row>
    <row r="906" spans="1:1" ht="15.75" customHeight="1" x14ac:dyDescent="0.25">
      <c r="A906" s="21"/>
    </row>
    <row r="907" spans="1:1" ht="15.75" customHeight="1" x14ac:dyDescent="0.25">
      <c r="A907" s="21"/>
    </row>
    <row r="908" spans="1:1" ht="15.75" customHeight="1" x14ac:dyDescent="0.25">
      <c r="A908" s="21"/>
    </row>
    <row r="909" spans="1:1" ht="15.75" customHeight="1" x14ac:dyDescent="0.25">
      <c r="A909" s="21"/>
    </row>
    <row r="910" spans="1:1" ht="15.75" customHeight="1" x14ac:dyDescent="0.25">
      <c r="A910" s="21"/>
    </row>
    <row r="911" spans="1:1" ht="15.75" customHeight="1" x14ac:dyDescent="0.25">
      <c r="A911" s="21"/>
    </row>
    <row r="912" spans="1:1" ht="15.75" customHeight="1" x14ac:dyDescent="0.25">
      <c r="A912" s="21"/>
    </row>
    <row r="913" spans="1:1" ht="15.75" customHeight="1" x14ac:dyDescent="0.25">
      <c r="A913" s="21"/>
    </row>
    <row r="914" spans="1:1" ht="15.75" customHeight="1" x14ac:dyDescent="0.25">
      <c r="A914" s="21"/>
    </row>
    <row r="915" spans="1:1" ht="15.75" customHeight="1" x14ac:dyDescent="0.25">
      <c r="A915" s="21"/>
    </row>
    <row r="916" spans="1:1" ht="15.75" customHeight="1" x14ac:dyDescent="0.25">
      <c r="A916" s="21"/>
    </row>
    <row r="917" spans="1:1" ht="15.75" customHeight="1" x14ac:dyDescent="0.25">
      <c r="A917" s="21"/>
    </row>
    <row r="918" spans="1:1" ht="15.75" customHeight="1" x14ac:dyDescent="0.25">
      <c r="A918" s="21"/>
    </row>
    <row r="919" spans="1:1" ht="15.75" customHeight="1" x14ac:dyDescent="0.25">
      <c r="A919" s="21"/>
    </row>
    <row r="920" spans="1:1" ht="15.75" customHeight="1" x14ac:dyDescent="0.25">
      <c r="A920" s="21"/>
    </row>
    <row r="921" spans="1:1" ht="15.75" customHeight="1" x14ac:dyDescent="0.25">
      <c r="A921" s="21"/>
    </row>
    <row r="922" spans="1:1" ht="15.75" customHeight="1" x14ac:dyDescent="0.25">
      <c r="A922" s="21"/>
    </row>
    <row r="923" spans="1:1" ht="15.75" customHeight="1" x14ac:dyDescent="0.25">
      <c r="A923" s="21"/>
    </row>
    <row r="924" spans="1:1" ht="15.75" customHeight="1" x14ac:dyDescent="0.25">
      <c r="A924" s="21"/>
    </row>
    <row r="925" spans="1:1" ht="15.75" customHeight="1" x14ac:dyDescent="0.25">
      <c r="A925" s="21"/>
    </row>
    <row r="926" spans="1:1" ht="15.75" customHeight="1" x14ac:dyDescent="0.25">
      <c r="A926" s="21"/>
    </row>
    <row r="927" spans="1:1" ht="15.75" customHeight="1" x14ac:dyDescent="0.25">
      <c r="A927" s="21"/>
    </row>
    <row r="928" spans="1:1" ht="15.75" customHeight="1" x14ac:dyDescent="0.25">
      <c r="A928" s="21"/>
    </row>
    <row r="929" spans="1:1" ht="15.75" customHeight="1" x14ac:dyDescent="0.25">
      <c r="A929" s="21"/>
    </row>
    <row r="930" spans="1:1" ht="15.75" customHeight="1" x14ac:dyDescent="0.25">
      <c r="A930" s="21"/>
    </row>
    <row r="931" spans="1:1" ht="15.75" customHeight="1" x14ac:dyDescent="0.25">
      <c r="A931" s="21"/>
    </row>
    <row r="932" spans="1:1" ht="15.75" customHeight="1" x14ac:dyDescent="0.25">
      <c r="A932" s="21"/>
    </row>
    <row r="933" spans="1:1" ht="15.75" customHeight="1" x14ac:dyDescent="0.25">
      <c r="A933" s="21"/>
    </row>
    <row r="934" spans="1:1" ht="15.75" customHeight="1" x14ac:dyDescent="0.25">
      <c r="A934" s="21"/>
    </row>
    <row r="935" spans="1:1" ht="15.75" customHeight="1" x14ac:dyDescent="0.25">
      <c r="A935" s="21"/>
    </row>
    <row r="936" spans="1:1" ht="15.75" customHeight="1" x14ac:dyDescent="0.25">
      <c r="A936" s="21"/>
    </row>
    <row r="937" spans="1:1" ht="15.75" customHeight="1" x14ac:dyDescent="0.25">
      <c r="A937" s="21"/>
    </row>
    <row r="938" spans="1:1" ht="15.75" customHeight="1" x14ac:dyDescent="0.25">
      <c r="A938" s="21"/>
    </row>
    <row r="939" spans="1:1" ht="15.75" customHeight="1" x14ac:dyDescent="0.25">
      <c r="A939" s="21"/>
    </row>
    <row r="940" spans="1:1" ht="15.75" customHeight="1" x14ac:dyDescent="0.25">
      <c r="A940" s="21"/>
    </row>
    <row r="941" spans="1:1" ht="15.75" customHeight="1" x14ac:dyDescent="0.25">
      <c r="A941" s="21"/>
    </row>
    <row r="942" spans="1:1" ht="15.75" customHeight="1" x14ac:dyDescent="0.25">
      <c r="A942" s="21"/>
    </row>
    <row r="943" spans="1:1" ht="15.75" customHeight="1" x14ac:dyDescent="0.25">
      <c r="A943" s="21"/>
    </row>
    <row r="944" spans="1:1" ht="15.75" customHeight="1" x14ac:dyDescent="0.25">
      <c r="A944" s="21"/>
    </row>
    <row r="945" spans="1:1" ht="15.75" customHeight="1" x14ac:dyDescent="0.25">
      <c r="A945" s="21"/>
    </row>
    <row r="946" spans="1:1" ht="15.75" customHeight="1" x14ac:dyDescent="0.25">
      <c r="A946" s="21"/>
    </row>
    <row r="947" spans="1:1" ht="15.75" customHeight="1" x14ac:dyDescent="0.25">
      <c r="A947" s="21"/>
    </row>
    <row r="948" spans="1:1" ht="15.75" customHeight="1" x14ac:dyDescent="0.25">
      <c r="A948" s="21"/>
    </row>
    <row r="949" spans="1:1" ht="15.75" customHeight="1" x14ac:dyDescent="0.25">
      <c r="A949" s="21"/>
    </row>
    <row r="950" spans="1:1" ht="15.75" customHeight="1" x14ac:dyDescent="0.25">
      <c r="A950" s="21"/>
    </row>
    <row r="951" spans="1:1" ht="15.75" customHeight="1" x14ac:dyDescent="0.25">
      <c r="A951" s="21"/>
    </row>
    <row r="952" spans="1:1" ht="15.75" customHeight="1" x14ac:dyDescent="0.25">
      <c r="A952" s="21"/>
    </row>
    <row r="953" spans="1:1" ht="15.75" customHeight="1" x14ac:dyDescent="0.25">
      <c r="A953" s="21"/>
    </row>
    <row r="954" spans="1:1" ht="15.75" customHeight="1" x14ac:dyDescent="0.25">
      <c r="A954" s="21"/>
    </row>
    <row r="955" spans="1:1" ht="15.75" customHeight="1" x14ac:dyDescent="0.25">
      <c r="A955" s="21"/>
    </row>
    <row r="956" spans="1:1" ht="15.75" customHeight="1" x14ac:dyDescent="0.25">
      <c r="A956" s="21"/>
    </row>
    <row r="957" spans="1:1" ht="15.75" customHeight="1" x14ac:dyDescent="0.25">
      <c r="A957" s="21"/>
    </row>
    <row r="958" spans="1:1" ht="15.75" customHeight="1" x14ac:dyDescent="0.25">
      <c r="A958" s="21"/>
    </row>
    <row r="959" spans="1:1" ht="15.75" customHeight="1" x14ac:dyDescent="0.25">
      <c r="A959" s="21"/>
    </row>
    <row r="960" spans="1:1" ht="15.75" customHeight="1" x14ac:dyDescent="0.25">
      <c r="A960" s="21"/>
    </row>
    <row r="961" spans="1:1" ht="15.75" customHeight="1" x14ac:dyDescent="0.25">
      <c r="A961" s="21"/>
    </row>
    <row r="962" spans="1:1" ht="15.75" customHeight="1" x14ac:dyDescent="0.25">
      <c r="A962" s="21"/>
    </row>
    <row r="963" spans="1:1" ht="15.75" customHeight="1" x14ac:dyDescent="0.25">
      <c r="A963" s="21"/>
    </row>
    <row r="964" spans="1:1" ht="15.75" customHeight="1" x14ac:dyDescent="0.25">
      <c r="A964" s="21"/>
    </row>
    <row r="965" spans="1:1" ht="15.75" customHeight="1" x14ac:dyDescent="0.25">
      <c r="A965" s="21"/>
    </row>
    <row r="966" spans="1:1" ht="15.75" customHeight="1" x14ac:dyDescent="0.25">
      <c r="A966" s="21"/>
    </row>
    <row r="967" spans="1:1" ht="15.75" customHeight="1" x14ac:dyDescent="0.25">
      <c r="A967" s="21"/>
    </row>
    <row r="968" spans="1:1" ht="15.75" customHeight="1" x14ac:dyDescent="0.25">
      <c r="A968" s="21"/>
    </row>
    <row r="969" spans="1:1" ht="15.75" customHeight="1" x14ac:dyDescent="0.25">
      <c r="A969" s="21"/>
    </row>
    <row r="970" spans="1:1" ht="15.75" customHeight="1" x14ac:dyDescent="0.25">
      <c r="A970" s="21"/>
    </row>
    <row r="971" spans="1:1" ht="15.75" customHeight="1" x14ac:dyDescent="0.25">
      <c r="A971" s="21"/>
    </row>
    <row r="972" spans="1:1" ht="15.75" customHeight="1" x14ac:dyDescent="0.25">
      <c r="A972" s="21"/>
    </row>
    <row r="973" spans="1:1" ht="15.75" customHeight="1" x14ac:dyDescent="0.25">
      <c r="A973" s="21"/>
    </row>
    <row r="974" spans="1:1" ht="15.75" customHeight="1" x14ac:dyDescent="0.25">
      <c r="A974" s="21"/>
    </row>
    <row r="975" spans="1:1" ht="15.75" customHeight="1" x14ac:dyDescent="0.25">
      <c r="A975" s="21"/>
    </row>
    <row r="976" spans="1:1" ht="15.75" customHeight="1" x14ac:dyDescent="0.25">
      <c r="A976" s="21"/>
    </row>
    <row r="977" spans="1:1" ht="15.75" customHeight="1" x14ac:dyDescent="0.25">
      <c r="A977" s="21"/>
    </row>
    <row r="978" spans="1:1" ht="15.75" customHeight="1" x14ac:dyDescent="0.25">
      <c r="A978" s="21"/>
    </row>
    <row r="979" spans="1:1" ht="15.75" customHeight="1" x14ac:dyDescent="0.25">
      <c r="A979" s="21"/>
    </row>
    <row r="980" spans="1:1" ht="15.75" customHeight="1" x14ac:dyDescent="0.25">
      <c r="A980" s="21"/>
    </row>
    <row r="981" spans="1:1" ht="15.75" customHeight="1" x14ac:dyDescent="0.25">
      <c r="A981" s="21"/>
    </row>
    <row r="982" spans="1:1" ht="15.75" customHeight="1" x14ac:dyDescent="0.25">
      <c r="A982" s="21"/>
    </row>
    <row r="983" spans="1:1" ht="15.75" customHeight="1" x14ac:dyDescent="0.25">
      <c r="A983" s="21"/>
    </row>
    <row r="984" spans="1:1" ht="15.75" customHeight="1" x14ac:dyDescent="0.25">
      <c r="A984" s="21"/>
    </row>
    <row r="985" spans="1:1" ht="15.75" customHeight="1" x14ac:dyDescent="0.25">
      <c r="A985" s="21"/>
    </row>
    <row r="986" spans="1:1" ht="15.75" customHeight="1" x14ac:dyDescent="0.25">
      <c r="A986" s="21"/>
    </row>
    <row r="987" spans="1:1" ht="15.75" customHeight="1" x14ac:dyDescent="0.25">
      <c r="A987" s="21"/>
    </row>
    <row r="988" spans="1:1" ht="15.75" customHeight="1" x14ac:dyDescent="0.25">
      <c r="A988" s="21"/>
    </row>
    <row r="989" spans="1:1" ht="15.75" customHeight="1" x14ac:dyDescent="0.25">
      <c r="A989" s="21"/>
    </row>
    <row r="990" spans="1:1" ht="15.75" customHeight="1" x14ac:dyDescent="0.25">
      <c r="A990" s="21"/>
    </row>
    <row r="991" spans="1:1" ht="15.75" customHeight="1" x14ac:dyDescent="0.25">
      <c r="A991" s="21"/>
    </row>
    <row r="992" spans="1:1" ht="15.75" customHeight="1" x14ac:dyDescent="0.25">
      <c r="A992" s="21"/>
    </row>
    <row r="993" spans="1:1" ht="15.75" customHeight="1" x14ac:dyDescent="0.25">
      <c r="A993" s="21"/>
    </row>
    <row r="994" spans="1:1" ht="15.75" customHeight="1" x14ac:dyDescent="0.25">
      <c r="A994" s="21"/>
    </row>
    <row r="995" spans="1:1" ht="15.75" customHeight="1" x14ac:dyDescent="0.25">
      <c r="A995" s="21"/>
    </row>
    <row r="996" spans="1:1" ht="15.75" customHeight="1" x14ac:dyDescent="0.25">
      <c r="A996" s="21"/>
    </row>
    <row r="997" spans="1:1" ht="15.75" customHeight="1" x14ac:dyDescent="0.25">
      <c r="A997" s="21"/>
    </row>
    <row r="998" spans="1:1" ht="15.75" customHeight="1" x14ac:dyDescent="0.25">
      <c r="A998" s="21"/>
    </row>
    <row r="999" spans="1:1" ht="15.75" customHeight="1" x14ac:dyDescent="0.25">
      <c r="A999" s="21"/>
    </row>
    <row r="1000" spans="1:1" ht="15.75" customHeight="1" x14ac:dyDescent="0.25">
      <c r="A1000" s="21"/>
    </row>
  </sheetData>
  <dataValidations count="3">
    <dataValidation allowBlank="1" showInputMessage="1" showErrorMessage="1" sqref="N66:N67" xr:uid="{0150DBFA-FD65-49B1-8EC2-5D228AC761C5}"/>
    <dataValidation type="decimal" allowBlank="1" showInputMessage="1" showErrorMessage="1" errorTitle="Incorrect value" error="The cover class midpoint must be decimal between 0 and 1.00" sqref="N57:O65 N113:N141 O113:O133 O135:O141 O73:O111 N74:N111" xr:uid="{4BCE6ACF-773F-4BB3-99A4-529FB1693B88}">
      <formula1>0</formula1>
      <formula2>1</formula2>
    </dataValidation>
    <dataValidation type="decimal" allowBlank="1" showInputMessage="1" showErrorMessage="1" prompt=" - " sqref="M57:M64 O112 O134 M70:M141" xr:uid="{44E15F55-48D1-467B-AF04-A9D9B6633A9B}">
      <formula1>0</formula1>
      <formula2>1</formula2>
    </dataValidation>
  </dataValidation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17"/>
  <sheetViews>
    <sheetView topLeftCell="B1" workbookViewId="0">
      <selection activeCell="B1" sqref="B1"/>
    </sheetView>
  </sheetViews>
  <sheetFormatPr defaultColWidth="12.625" defaultRowHeight="15" customHeight="1" x14ac:dyDescent="0.2"/>
  <cols>
    <col min="1" max="1" width="5.125" hidden="1" customWidth="1"/>
    <col min="2" max="2" width="21.625" customWidth="1"/>
    <col min="3" max="3" width="4.875" customWidth="1"/>
    <col min="4" max="4" width="6.375" customWidth="1"/>
    <col min="5" max="5" width="7" customWidth="1"/>
    <col min="6" max="6" width="6" customWidth="1"/>
    <col min="7" max="7" width="7" customWidth="1"/>
    <col min="8" max="16" width="6" customWidth="1"/>
    <col min="17" max="18" width="4.375" customWidth="1"/>
    <col min="19" max="19" width="5.75" customWidth="1"/>
    <col min="20" max="26" width="7.625" customWidth="1"/>
  </cols>
  <sheetData>
    <row r="1" spans="1:26" ht="21" x14ac:dyDescent="0.35">
      <c r="A1" s="21"/>
      <c r="B1" s="22"/>
      <c r="D1" s="22" t="s">
        <v>362</v>
      </c>
      <c r="F1" s="2" t="s">
        <v>358</v>
      </c>
      <c r="G1" s="11"/>
    </row>
    <row r="2" spans="1:26" ht="15.75" x14ac:dyDescent="0.25">
      <c r="A2" s="21"/>
      <c r="B2" s="23" t="s">
        <v>341</v>
      </c>
      <c r="C2" s="24"/>
      <c r="D2" s="24"/>
      <c r="E2" s="56"/>
      <c r="F2" s="24"/>
      <c r="G2" s="25"/>
      <c r="H2" s="24"/>
      <c r="I2" s="24"/>
      <c r="J2" s="24"/>
      <c r="K2" s="24"/>
      <c r="L2" s="24"/>
      <c r="M2" s="24"/>
      <c r="N2" s="24"/>
      <c r="O2" s="24"/>
      <c r="P2" s="24"/>
    </row>
    <row r="3" spans="1:26" ht="15.75" x14ac:dyDescent="0.25">
      <c r="A3" s="21"/>
      <c r="B3" s="16" t="s">
        <v>343</v>
      </c>
      <c r="C3" s="14"/>
      <c r="D3" s="14"/>
      <c r="E3" s="14">
        <v>2013</v>
      </c>
      <c r="F3" s="14">
        <v>2014</v>
      </c>
      <c r="G3" s="14">
        <v>2015</v>
      </c>
      <c r="H3" s="14">
        <v>2016</v>
      </c>
      <c r="I3" s="14">
        <v>2017</v>
      </c>
      <c r="J3" s="14">
        <v>2018</v>
      </c>
      <c r="K3" s="14">
        <v>2019</v>
      </c>
      <c r="L3" s="14">
        <v>2020</v>
      </c>
      <c r="M3" s="14">
        <v>2021</v>
      </c>
      <c r="N3" s="14">
        <v>2022</v>
      </c>
      <c r="O3" s="14">
        <v>2023</v>
      </c>
      <c r="P3" s="30"/>
    </row>
    <row r="4" spans="1:26" ht="15.75" x14ac:dyDescent="0.25">
      <c r="A4" s="21"/>
      <c r="B4" s="18" t="s">
        <v>330</v>
      </c>
      <c r="C4" s="26"/>
      <c r="D4" s="26"/>
      <c r="E4" s="380">
        <v>10</v>
      </c>
      <c r="F4" s="380">
        <v>10</v>
      </c>
      <c r="G4" s="380">
        <v>10</v>
      </c>
      <c r="H4" s="380">
        <v>10</v>
      </c>
      <c r="I4" s="380">
        <v>10</v>
      </c>
      <c r="J4" s="380">
        <v>10</v>
      </c>
      <c r="K4" s="380">
        <v>10</v>
      </c>
      <c r="L4" s="380">
        <v>10</v>
      </c>
      <c r="M4" s="380">
        <v>10</v>
      </c>
      <c r="N4" s="380">
        <v>10</v>
      </c>
      <c r="O4" s="380">
        <v>10</v>
      </c>
      <c r="P4" s="30"/>
    </row>
    <row r="5" spans="1:26" ht="15.75" x14ac:dyDescent="0.25">
      <c r="A5" s="21"/>
      <c r="B5" s="18" t="s">
        <v>331</v>
      </c>
      <c r="C5" s="26"/>
      <c r="D5" s="26"/>
      <c r="E5" s="378">
        <v>10</v>
      </c>
      <c r="F5" s="378">
        <v>10</v>
      </c>
      <c r="G5" s="378">
        <v>10</v>
      </c>
      <c r="H5" s="378">
        <v>10</v>
      </c>
      <c r="I5" s="378">
        <v>10</v>
      </c>
      <c r="J5" s="378">
        <v>10</v>
      </c>
      <c r="K5" s="378">
        <v>10</v>
      </c>
      <c r="L5" s="378">
        <v>10</v>
      </c>
      <c r="M5" s="378">
        <v>7</v>
      </c>
      <c r="N5" s="378">
        <v>10</v>
      </c>
      <c r="O5" s="378">
        <v>10</v>
      </c>
      <c r="P5" s="30"/>
    </row>
    <row r="6" spans="1:26" ht="15.75" x14ac:dyDescent="0.25">
      <c r="A6" s="21"/>
      <c r="B6" s="18" t="s">
        <v>329</v>
      </c>
      <c r="C6" s="26"/>
      <c r="D6" s="26"/>
      <c r="E6" s="378">
        <v>10</v>
      </c>
      <c r="F6" s="378">
        <v>10</v>
      </c>
      <c r="G6" s="378">
        <v>10</v>
      </c>
      <c r="H6" s="378">
        <v>10</v>
      </c>
      <c r="I6" s="378">
        <v>10</v>
      </c>
      <c r="J6" s="378">
        <v>10</v>
      </c>
      <c r="K6" s="378">
        <v>10</v>
      </c>
      <c r="L6" s="378">
        <v>10</v>
      </c>
      <c r="M6" s="378">
        <v>10</v>
      </c>
      <c r="N6" s="378">
        <v>10</v>
      </c>
      <c r="O6" s="378">
        <v>10</v>
      </c>
      <c r="P6" s="30"/>
    </row>
    <row r="7" spans="1:26" ht="15.75" x14ac:dyDescent="0.25">
      <c r="A7" s="21"/>
      <c r="B7" s="18" t="s">
        <v>332</v>
      </c>
      <c r="C7" s="26"/>
      <c r="D7" s="26"/>
      <c r="E7" s="378">
        <v>10</v>
      </c>
      <c r="F7" s="378">
        <v>10</v>
      </c>
      <c r="G7" s="378">
        <v>10</v>
      </c>
      <c r="H7" s="378">
        <v>10</v>
      </c>
      <c r="I7" s="378">
        <v>10</v>
      </c>
      <c r="J7" s="378">
        <v>10</v>
      </c>
      <c r="K7" s="378">
        <v>10</v>
      </c>
      <c r="L7" s="378">
        <v>10</v>
      </c>
      <c r="M7" s="378">
        <v>10</v>
      </c>
      <c r="N7" s="378">
        <v>10</v>
      </c>
      <c r="O7" s="378">
        <v>10</v>
      </c>
      <c r="P7" s="30"/>
    </row>
    <row r="8" spans="1:26" ht="15.75" x14ac:dyDescent="0.25">
      <c r="A8" s="21"/>
      <c r="B8" s="18" t="s">
        <v>333</v>
      </c>
      <c r="C8" s="26"/>
      <c r="D8" s="26"/>
      <c r="E8" s="378">
        <v>10</v>
      </c>
      <c r="F8" s="378">
        <v>10</v>
      </c>
      <c r="G8" s="378">
        <v>10</v>
      </c>
      <c r="H8" s="378">
        <v>10</v>
      </c>
      <c r="I8" s="378">
        <v>10</v>
      </c>
      <c r="J8" s="378">
        <v>7</v>
      </c>
      <c r="K8" s="378">
        <v>10</v>
      </c>
      <c r="L8" s="378">
        <v>10</v>
      </c>
      <c r="M8" s="378">
        <v>7</v>
      </c>
      <c r="N8" s="378">
        <v>7</v>
      </c>
      <c r="O8" s="378">
        <v>10</v>
      </c>
      <c r="P8" s="30"/>
    </row>
    <row r="9" spans="1:26" ht="15.75" x14ac:dyDescent="0.25">
      <c r="A9" s="21"/>
      <c r="B9" s="18" t="s">
        <v>334</v>
      </c>
      <c r="C9" s="26"/>
      <c r="D9" s="26"/>
      <c r="E9" s="378">
        <v>10</v>
      </c>
      <c r="F9" s="378">
        <v>10</v>
      </c>
      <c r="G9" s="378">
        <v>10</v>
      </c>
      <c r="H9" s="378">
        <v>10</v>
      </c>
      <c r="I9" s="378">
        <v>10</v>
      </c>
      <c r="J9" s="378">
        <v>10</v>
      </c>
      <c r="K9" s="378">
        <v>10</v>
      </c>
      <c r="L9" s="378">
        <v>10</v>
      </c>
      <c r="M9" s="378">
        <v>10</v>
      </c>
      <c r="N9" s="378">
        <v>10</v>
      </c>
      <c r="O9" s="378">
        <v>10</v>
      </c>
      <c r="P9" s="30"/>
    </row>
    <row r="10" spans="1:26" ht="15.75" x14ac:dyDescent="0.25">
      <c r="A10" s="21"/>
      <c r="B10" s="18" t="s">
        <v>335</v>
      </c>
      <c r="C10" s="26"/>
      <c r="D10" s="26"/>
      <c r="E10" s="378">
        <v>10</v>
      </c>
      <c r="F10" s="378">
        <v>7</v>
      </c>
      <c r="G10" s="378">
        <v>7</v>
      </c>
      <c r="H10" s="378">
        <v>10</v>
      </c>
      <c r="I10" s="378">
        <v>10</v>
      </c>
      <c r="J10" s="378">
        <v>7</v>
      </c>
      <c r="K10" s="378">
        <v>10</v>
      </c>
      <c r="L10" s="378">
        <v>10</v>
      </c>
      <c r="M10" s="378">
        <v>7</v>
      </c>
      <c r="N10" s="378">
        <v>7</v>
      </c>
      <c r="O10" s="378">
        <v>10</v>
      </c>
      <c r="P10" s="30"/>
    </row>
    <row r="11" spans="1:26" ht="15.75" x14ac:dyDescent="0.25">
      <c r="A11" s="21"/>
      <c r="B11" s="18" t="s">
        <v>336</v>
      </c>
      <c r="C11" s="26"/>
      <c r="D11" s="26"/>
      <c r="E11" s="378">
        <v>10</v>
      </c>
      <c r="F11" s="378">
        <v>10</v>
      </c>
      <c r="G11" s="378">
        <v>0</v>
      </c>
      <c r="H11" s="378">
        <v>10</v>
      </c>
      <c r="I11" s="378">
        <v>10</v>
      </c>
      <c r="J11" s="378">
        <v>10</v>
      </c>
      <c r="K11" s="378">
        <v>10</v>
      </c>
      <c r="L11" s="378">
        <v>10</v>
      </c>
      <c r="M11" s="378">
        <v>10</v>
      </c>
      <c r="N11" s="378">
        <v>10</v>
      </c>
      <c r="O11" s="378">
        <v>10</v>
      </c>
      <c r="P11" s="30"/>
    </row>
    <row r="12" spans="1:26" ht="15.75" x14ac:dyDescent="0.25">
      <c r="A12" s="21"/>
      <c r="B12" s="18" t="s">
        <v>337</v>
      </c>
      <c r="C12" s="26"/>
      <c r="D12" s="26"/>
      <c r="E12" s="378">
        <v>10</v>
      </c>
      <c r="F12" s="378">
        <v>10</v>
      </c>
      <c r="G12" s="378">
        <v>10</v>
      </c>
      <c r="H12" s="378">
        <v>10</v>
      </c>
      <c r="I12" s="378">
        <v>10</v>
      </c>
      <c r="J12" s="378">
        <v>10</v>
      </c>
      <c r="K12" s="378">
        <v>10</v>
      </c>
      <c r="L12" s="378">
        <v>10</v>
      </c>
      <c r="M12" s="378">
        <v>10</v>
      </c>
      <c r="N12" s="378">
        <v>10</v>
      </c>
      <c r="O12" s="378">
        <v>10</v>
      </c>
      <c r="P12" s="30"/>
    </row>
    <row r="13" spans="1:26" ht="15.75" x14ac:dyDescent="0.25">
      <c r="A13" s="21"/>
      <c r="B13" s="18" t="s">
        <v>338</v>
      </c>
      <c r="C13" s="26"/>
      <c r="D13" s="26"/>
      <c r="E13" s="378">
        <v>7</v>
      </c>
      <c r="F13" s="378">
        <v>10</v>
      </c>
      <c r="G13" s="378">
        <v>7</v>
      </c>
      <c r="H13" s="378">
        <v>7</v>
      </c>
      <c r="I13" s="378">
        <v>10</v>
      </c>
      <c r="J13" s="378">
        <v>10</v>
      </c>
      <c r="K13" s="378">
        <v>10</v>
      </c>
      <c r="L13" s="378">
        <v>10</v>
      </c>
      <c r="M13" s="378">
        <v>3</v>
      </c>
      <c r="N13" s="378">
        <v>3</v>
      </c>
      <c r="O13" s="378">
        <v>3</v>
      </c>
      <c r="P13" s="30"/>
    </row>
    <row r="14" spans="1:26" ht="18.75" x14ac:dyDescent="0.3">
      <c r="A14" s="21"/>
      <c r="B14" s="17" t="s">
        <v>282</v>
      </c>
      <c r="C14" s="17"/>
      <c r="D14" s="17"/>
      <c r="E14" s="17">
        <v>97</v>
      </c>
      <c r="F14" s="17">
        <v>97</v>
      </c>
      <c r="G14" s="17">
        <v>84</v>
      </c>
      <c r="H14" s="17">
        <v>97</v>
      </c>
      <c r="I14" s="17">
        <v>100</v>
      </c>
      <c r="J14" s="17">
        <v>94</v>
      </c>
      <c r="K14" s="17">
        <v>100</v>
      </c>
      <c r="L14" s="17">
        <v>100</v>
      </c>
      <c r="M14" s="17">
        <v>84</v>
      </c>
      <c r="N14" s="17">
        <v>87</v>
      </c>
      <c r="O14" s="17">
        <v>93</v>
      </c>
      <c r="P14" s="30"/>
    </row>
    <row r="15" spans="1:26" ht="18.75" x14ac:dyDescent="0.3">
      <c r="A15" s="21"/>
      <c r="B15" s="28"/>
      <c r="C15" s="28"/>
      <c r="D15" s="28"/>
      <c r="E15" s="28"/>
      <c r="F15" s="30"/>
      <c r="G15" s="31"/>
      <c r="H15" s="30"/>
      <c r="I15" s="30"/>
      <c r="J15" s="30"/>
      <c r="K15" s="30"/>
      <c r="L15" s="30"/>
      <c r="M15" s="30"/>
      <c r="N15" s="30"/>
      <c r="O15" s="30"/>
      <c r="P15" s="30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x14ac:dyDescent="0.3">
      <c r="A16" s="21"/>
      <c r="B16" s="28"/>
      <c r="C16" s="28"/>
      <c r="D16" s="28"/>
      <c r="E16" s="28"/>
      <c r="F16" s="30"/>
      <c r="G16" s="31"/>
      <c r="H16" s="30"/>
      <c r="I16" s="30"/>
      <c r="J16" s="30"/>
      <c r="K16" s="30"/>
      <c r="L16" s="30"/>
      <c r="M16" s="30"/>
      <c r="N16" s="30"/>
      <c r="O16" s="30"/>
      <c r="P16" s="30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x14ac:dyDescent="0.3">
      <c r="A17" s="21"/>
      <c r="B17" s="28"/>
      <c r="C17" s="28"/>
      <c r="D17" s="28"/>
      <c r="E17" s="28"/>
      <c r="F17" s="30"/>
      <c r="G17" s="31"/>
      <c r="H17" s="30"/>
      <c r="I17" s="30"/>
      <c r="J17" s="30"/>
      <c r="K17" s="30"/>
      <c r="L17" s="30"/>
      <c r="M17" s="30"/>
      <c r="N17" s="30"/>
      <c r="O17" s="30"/>
      <c r="P17" s="30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x14ac:dyDescent="0.3">
      <c r="A18" s="21"/>
      <c r="B18" s="28"/>
      <c r="C18" s="28"/>
      <c r="D18" s="28"/>
      <c r="E18" s="28"/>
      <c r="F18" s="30"/>
      <c r="G18" s="31"/>
      <c r="H18" s="30"/>
      <c r="I18" s="30"/>
      <c r="J18" s="30"/>
      <c r="K18" s="30"/>
      <c r="L18" s="30"/>
      <c r="M18" s="30"/>
      <c r="N18" s="30"/>
      <c r="O18" s="30"/>
      <c r="P18" s="30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x14ac:dyDescent="0.3">
      <c r="A19" s="21"/>
      <c r="B19" s="28"/>
      <c r="C19" s="28"/>
      <c r="D19" s="28"/>
      <c r="E19" s="28"/>
      <c r="F19" s="30"/>
      <c r="G19" s="31"/>
      <c r="H19" s="30"/>
      <c r="I19" s="30"/>
      <c r="J19" s="30"/>
      <c r="K19" s="30"/>
      <c r="L19" s="30"/>
      <c r="M19" s="30"/>
      <c r="N19" s="30"/>
      <c r="O19" s="30"/>
      <c r="P19" s="30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x14ac:dyDescent="0.3">
      <c r="A20" s="21"/>
      <c r="B20" s="28"/>
      <c r="C20" s="28"/>
      <c r="D20" s="28"/>
      <c r="E20" s="28"/>
      <c r="F20" s="30"/>
      <c r="G20" s="31"/>
      <c r="H20" s="30"/>
      <c r="I20" s="30"/>
      <c r="J20" s="30"/>
      <c r="K20" s="30"/>
      <c r="L20" s="30"/>
      <c r="M20" s="30"/>
      <c r="N20" s="30"/>
      <c r="O20" s="30"/>
      <c r="P20" s="30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1"/>
      <c r="B21" s="28"/>
      <c r="C21" s="28"/>
      <c r="D21" s="28"/>
      <c r="E21" s="28"/>
      <c r="F21" s="30"/>
      <c r="G21" s="31"/>
      <c r="H21" s="30"/>
      <c r="I21" s="30"/>
      <c r="J21" s="30"/>
      <c r="K21" s="30"/>
      <c r="L21" s="30"/>
      <c r="M21" s="30"/>
      <c r="N21" s="30"/>
      <c r="O21" s="30"/>
      <c r="P21" s="3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1"/>
      <c r="B22" s="28"/>
      <c r="C22" s="28"/>
      <c r="D22" s="28"/>
      <c r="E22" s="28"/>
      <c r="F22" s="30"/>
      <c r="G22" s="31"/>
      <c r="H22" s="30"/>
      <c r="I22" s="30"/>
      <c r="J22" s="30"/>
      <c r="K22" s="30"/>
      <c r="L22" s="30"/>
      <c r="M22" s="30"/>
      <c r="N22" s="30"/>
      <c r="O22" s="30"/>
      <c r="P22" s="30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21"/>
      <c r="B23" s="28"/>
      <c r="C23" s="28"/>
      <c r="D23" s="28"/>
      <c r="E23" s="28"/>
      <c r="F23" s="30"/>
      <c r="G23" s="31"/>
      <c r="H23" s="30"/>
      <c r="I23" s="30"/>
      <c r="J23" s="30"/>
      <c r="K23" s="30"/>
      <c r="L23" s="30"/>
      <c r="M23" s="30"/>
      <c r="N23" s="30"/>
      <c r="O23" s="30"/>
      <c r="P23" s="30"/>
      <c r="Q23" s="1"/>
      <c r="R23" s="1"/>
      <c r="S23" s="1"/>
      <c r="T23" s="1"/>
      <c r="U23" s="1"/>
      <c r="V23" s="1"/>
    </row>
    <row r="24" spans="1:26" ht="15.75" customHeight="1" x14ac:dyDescent="0.25">
      <c r="A24" s="21"/>
      <c r="B24" s="381" t="s">
        <v>229</v>
      </c>
      <c r="C24" s="382"/>
      <c r="D24" s="381" t="s">
        <v>230</v>
      </c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0"/>
      <c r="Q24" s="1"/>
      <c r="R24" s="1"/>
      <c r="S24" s="1"/>
      <c r="T24" s="1"/>
      <c r="U24" s="1"/>
      <c r="V24" s="1"/>
    </row>
    <row r="25" spans="1:26" ht="15.75" customHeight="1" thickBot="1" x14ac:dyDescent="0.3">
      <c r="A25" s="21" t="s">
        <v>344</v>
      </c>
      <c r="B25" s="385" t="s">
        <v>6</v>
      </c>
      <c r="C25" s="386"/>
      <c r="D25" s="436" t="s">
        <v>8</v>
      </c>
      <c r="E25" s="387">
        <v>2013</v>
      </c>
      <c r="F25" s="387">
        <v>2014</v>
      </c>
      <c r="G25" s="387">
        <v>2015</v>
      </c>
      <c r="H25" s="387">
        <v>2016</v>
      </c>
      <c r="I25" s="387">
        <v>2017</v>
      </c>
      <c r="J25" s="387">
        <v>2018</v>
      </c>
      <c r="K25" s="387">
        <v>2019</v>
      </c>
      <c r="L25" s="384">
        <v>2020</v>
      </c>
      <c r="M25" s="387">
        <v>2021</v>
      </c>
      <c r="N25" s="437">
        <v>2022</v>
      </c>
      <c r="O25" s="437">
        <v>2023</v>
      </c>
      <c r="P25" s="30"/>
      <c r="Q25" s="2" t="s">
        <v>363</v>
      </c>
      <c r="R25" s="1"/>
      <c r="S25" s="1"/>
      <c r="T25" s="1"/>
      <c r="U25" s="1"/>
      <c r="V25" s="1"/>
    </row>
    <row r="26" spans="1:26" ht="15.75" customHeight="1" x14ac:dyDescent="0.25">
      <c r="A26" s="21">
        <v>6</v>
      </c>
      <c r="B26" s="402" t="s">
        <v>30</v>
      </c>
      <c r="C26" s="403" t="s">
        <v>268</v>
      </c>
      <c r="D26" s="403" t="s">
        <v>36</v>
      </c>
      <c r="E26" s="407">
        <v>200</v>
      </c>
      <c r="F26" s="407">
        <v>600</v>
      </c>
      <c r="G26" s="407">
        <v>200</v>
      </c>
      <c r="H26" s="407">
        <v>200</v>
      </c>
      <c r="I26" s="407">
        <v>1000</v>
      </c>
      <c r="J26" s="407">
        <v>400</v>
      </c>
      <c r="K26" s="406">
        <v>100</v>
      </c>
      <c r="L26" s="406"/>
      <c r="M26" s="426"/>
      <c r="N26" s="390"/>
      <c r="O26" s="390"/>
      <c r="P26" s="30"/>
      <c r="Q26" s="1"/>
      <c r="R26" s="1"/>
      <c r="S26" s="1"/>
      <c r="T26" s="1"/>
      <c r="U26" s="1"/>
      <c r="V26" s="1"/>
    </row>
    <row r="27" spans="1:26" ht="15.75" customHeight="1" x14ac:dyDescent="0.25">
      <c r="A27" s="21"/>
      <c r="B27" s="410" t="s">
        <v>22</v>
      </c>
      <c r="C27" s="416" t="s">
        <v>269</v>
      </c>
      <c r="D27" s="411" t="s">
        <v>23</v>
      </c>
      <c r="E27" s="415">
        <v>3000</v>
      </c>
      <c r="F27" s="415">
        <v>7600</v>
      </c>
      <c r="G27" s="415">
        <v>4000</v>
      </c>
      <c r="H27" s="415">
        <v>4800</v>
      </c>
      <c r="I27" s="415">
        <v>10600</v>
      </c>
      <c r="J27" s="415">
        <v>2200</v>
      </c>
      <c r="K27" s="415">
        <v>2900</v>
      </c>
      <c r="L27" s="412">
        <v>5800</v>
      </c>
      <c r="M27" s="413">
        <v>2700</v>
      </c>
      <c r="N27" s="400">
        <v>1800</v>
      </c>
      <c r="O27" s="400">
        <v>1800</v>
      </c>
      <c r="P27" s="30"/>
      <c r="Q27" s="1"/>
      <c r="R27" s="1"/>
      <c r="S27" s="1"/>
      <c r="T27" s="1"/>
      <c r="U27" s="1"/>
      <c r="V27" s="1"/>
    </row>
    <row r="28" spans="1:26" ht="15.75" customHeight="1" x14ac:dyDescent="0.25">
      <c r="A28" s="21"/>
      <c r="B28" s="410" t="s">
        <v>199</v>
      </c>
      <c r="C28" s="416" t="s">
        <v>269</v>
      </c>
      <c r="D28" s="431" t="s">
        <v>36</v>
      </c>
      <c r="E28" s="415">
        <v>200</v>
      </c>
      <c r="F28" s="412">
        <v>400</v>
      </c>
      <c r="G28" s="412"/>
      <c r="H28" s="412"/>
      <c r="I28" s="412"/>
      <c r="J28" s="412"/>
      <c r="K28" s="415"/>
      <c r="L28" s="412">
        <v>1000</v>
      </c>
      <c r="M28" s="413"/>
      <c r="N28" s="400"/>
      <c r="O28" s="400"/>
      <c r="P28" s="30"/>
      <c r="Q28" s="1"/>
      <c r="R28" s="1"/>
      <c r="S28" s="1"/>
      <c r="T28" s="1"/>
      <c r="U28" s="1"/>
      <c r="V28" s="1"/>
    </row>
    <row r="29" spans="1:26" ht="15.75" customHeight="1" x14ac:dyDescent="0.25">
      <c r="A29" s="21"/>
      <c r="B29" s="410" t="s">
        <v>161</v>
      </c>
      <c r="C29" s="416" t="s">
        <v>269</v>
      </c>
      <c r="D29" s="411" t="s">
        <v>36</v>
      </c>
      <c r="E29" s="415">
        <v>1400</v>
      </c>
      <c r="F29" s="412">
        <v>400</v>
      </c>
      <c r="G29" s="415"/>
      <c r="H29" s="415">
        <v>600</v>
      </c>
      <c r="I29" s="412">
        <v>600</v>
      </c>
      <c r="J29" s="412"/>
      <c r="K29" s="412"/>
      <c r="L29" s="412"/>
      <c r="M29" s="413"/>
      <c r="N29" s="400">
        <v>700</v>
      </c>
      <c r="O29" s="400">
        <v>700</v>
      </c>
      <c r="P29" s="30"/>
      <c r="Q29" s="1"/>
      <c r="R29" s="1"/>
      <c r="S29" s="1"/>
      <c r="T29" s="1"/>
      <c r="U29" s="1"/>
      <c r="V29" s="1"/>
    </row>
    <row r="30" spans="1:26" ht="15.75" customHeight="1" x14ac:dyDescent="0.25">
      <c r="A30" s="21">
        <v>3</v>
      </c>
      <c r="B30" s="410" t="s">
        <v>75</v>
      </c>
      <c r="C30" s="411" t="s">
        <v>269</v>
      </c>
      <c r="D30" s="411" t="s">
        <v>13</v>
      </c>
      <c r="E30" s="415"/>
      <c r="F30" s="415">
        <v>200</v>
      </c>
      <c r="G30" s="415">
        <v>1000</v>
      </c>
      <c r="H30" s="415">
        <v>400</v>
      </c>
      <c r="I30" s="438">
        <v>200</v>
      </c>
      <c r="J30" s="415"/>
      <c r="K30" s="415">
        <v>1800</v>
      </c>
      <c r="L30" s="412">
        <v>2000</v>
      </c>
      <c r="M30" s="413">
        <v>700</v>
      </c>
      <c r="N30" s="400">
        <v>300</v>
      </c>
      <c r="O30" s="400">
        <v>300</v>
      </c>
      <c r="P30" s="30"/>
      <c r="Q30" s="1"/>
      <c r="R30" s="1"/>
      <c r="S30" s="1"/>
      <c r="T30" s="1"/>
      <c r="U30" s="1"/>
      <c r="V30" s="1"/>
    </row>
    <row r="31" spans="1:26" ht="15.75" customHeight="1" x14ac:dyDescent="0.25">
      <c r="A31" s="21"/>
      <c r="B31" s="410" t="s">
        <v>42</v>
      </c>
      <c r="C31" s="411" t="s">
        <v>269</v>
      </c>
      <c r="D31" s="411" t="s">
        <v>13</v>
      </c>
      <c r="E31" s="415">
        <v>200</v>
      </c>
      <c r="F31" s="412">
        <v>200</v>
      </c>
      <c r="G31" s="415"/>
      <c r="H31" s="415">
        <v>600</v>
      </c>
      <c r="I31" s="415">
        <v>400</v>
      </c>
      <c r="J31" s="415">
        <v>400</v>
      </c>
      <c r="K31" s="415">
        <v>200</v>
      </c>
      <c r="L31" s="412">
        <v>800</v>
      </c>
      <c r="M31" s="413">
        <v>300</v>
      </c>
      <c r="N31" s="400">
        <v>400</v>
      </c>
      <c r="O31" s="400">
        <v>400</v>
      </c>
      <c r="P31" s="30"/>
      <c r="Q31" s="1"/>
      <c r="R31" s="1"/>
      <c r="S31" s="1"/>
      <c r="T31" s="1"/>
      <c r="U31" s="1"/>
      <c r="V31" s="1"/>
    </row>
    <row r="32" spans="1:26" ht="15.75" customHeight="1" x14ac:dyDescent="0.25">
      <c r="A32" s="21">
        <v>13</v>
      </c>
      <c r="B32" s="410" t="s">
        <v>52</v>
      </c>
      <c r="C32" s="411" t="s">
        <v>443</v>
      </c>
      <c r="D32" s="411" t="s">
        <v>23</v>
      </c>
      <c r="E32" s="415">
        <v>13600</v>
      </c>
      <c r="F32" s="415">
        <v>11800</v>
      </c>
      <c r="G32" s="415">
        <v>6400</v>
      </c>
      <c r="H32" s="415">
        <v>11000</v>
      </c>
      <c r="I32" s="415">
        <v>16600</v>
      </c>
      <c r="J32" s="415">
        <v>11800</v>
      </c>
      <c r="K32" s="415">
        <v>5100</v>
      </c>
      <c r="L32" s="412">
        <v>7800</v>
      </c>
      <c r="M32" s="413">
        <v>5400</v>
      </c>
      <c r="N32" s="400">
        <v>2800</v>
      </c>
      <c r="O32" s="400">
        <v>2800</v>
      </c>
      <c r="P32" s="30"/>
      <c r="Q32" s="1"/>
      <c r="R32" s="1"/>
      <c r="S32" s="1"/>
      <c r="T32" s="1"/>
      <c r="U32" s="1"/>
      <c r="V32" s="1"/>
    </row>
    <row r="33" spans="1:22" ht="15.75" customHeight="1" x14ac:dyDescent="0.25">
      <c r="A33" s="21">
        <v>5</v>
      </c>
      <c r="B33" s="410" t="s">
        <v>41</v>
      </c>
      <c r="C33" s="411" t="s">
        <v>269</v>
      </c>
      <c r="D33" s="411" t="s">
        <v>13</v>
      </c>
      <c r="E33" s="415">
        <v>200</v>
      </c>
      <c r="F33" s="415">
        <v>200</v>
      </c>
      <c r="G33" s="415">
        <v>200</v>
      </c>
      <c r="H33" s="415">
        <v>400</v>
      </c>
      <c r="I33" s="415">
        <v>200</v>
      </c>
      <c r="J33" s="415">
        <v>200</v>
      </c>
      <c r="K33" s="415">
        <v>200</v>
      </c>
      <c r="L33" s="412">
        <v>200</v>
      </c>
      <c r="M33" s="413">
        <v>100</v>
      </c>
      <c r="N33" s="400">
        <v>100</v>
      </c>
      <c r="O33" s="400">
        <v>100</v>
      </c>
      <c r="P33" s="30"/>
      <c r="Q33" s="1"/>
      <c r="R33" s="1"/>
      <c r="S33" s="1"/>
      <c r="T33" s="1"/>
      <c r="U33" s="1"/>
      <c r="V33" s="1"/>
    </row>
    <row r="34" spans="1:22" ht="15.75" customHeight="1" x14ac:dyDescent="0.25">
      <c r="A34" s="21">
        <v>7</v>
      </c>
      <c r="B34" s="410" t="s">
        <v>25</v>
      </c>
      <c r="C34" s="411" t="s">
        <v>268</v>
      </c>
      <c r="D34" s="411" t="s">
        <v>40</v>
      </c>
      <c r="E34" s="415">
        <v>200</v>
      </c>
      <c r="F34" s="412">
        <v>200</v>
      </c>
      <c r="G34" s="412"/>
      <c r="H34" s="412">
        <v>200</v>
      </c>
      <c r="I34" s="412"/>
      <c r="J34" s="412"/>
      <c r="K34" s="412">
        <v>100</v>
      </c>
      <c r="L34" s="412">
        <v>600</v>
      </c>
      <c r="M34" s="413">
        <v>300</v>
      </c>
      <c r="N34" s="400">
        <v>400</v>
      </c>
      <c r="O34" s="400">
        <v>400</v>
      </c>
      <c r="P34" s="30"/>
      <c r="Q34" s="1"/>
      <c r="R34" s="1"/>
      <c r="S34" s="1"/>
      <c r="T34" s="1"/>
      <c r="U34" s="1"/>
      <c r="V34" s="1"/>
    </row>
    <row r="35" spans="1:22" ht="15.75" customHeight="1" x14ac:dyDescent="0.25">
      <c r="A35" s="21"/>
      <c r="B35" s="410" t="s">
        <v>182</v>
      </c>
      <c r="C35" s="411" t="s">
        <v>269</v>
      </c>
      <c r="D35" s="411" t="s">
        <v>21</v>
      </c>
      <c r="E35" s="415"/>
      <c r="F35" s="415"/>
      <c r="G35" s="415"/>
      <c r="H35" s="415"/>
      <c r="I35" s="415">
        <v>200</v>
      </c>
      <c r="J35" s="415"/>
      <c r="K35" s="415"/>
      <c r="L35" s="412"/>
      <c r="M35" s="413"/>
      <c r="N35" s="400"/>
      <c r="O35" s="400"/>
      <c r="P35" s="30"/>
      <c r="Q35" s="1"/>
      <c r="R35" s="1"/>
      <c r="S35" s="1"/>
      <c r="T35" s="1"/>
      <c r="U35" s="1"/>
      <c r="V35" s="1"/>
    </row>
    <row r="36" spans="1:22" ht="15.75" customHeight="1" x14ac:dyDescent="0.25">
      <c r="A36" s="21">
        <v>11</v>
      </c>
      <c r="B36" s="410" t="s">
        <v>35</v>
      </c>
      <c r="C36" s="411" t="s">
        <v>268</v>
      </c>
      <c r="D36" s="411" t="s">
        <v>36</v>
      </c>
      <c r="E36" s="412">
        <v>4800</v>
      </c>
      <c r="F36" s="412">
        <v>10000</v>
      </c>
      <c r="G36" s="412">
        <v>5600</v>
      </c>
      <c r="H36" s="412">
        <v>5800</v>
      </c>
      <c r="I36" s="412">
        <v>14800</v>
      </c>
      <c r="J36" s="412">
        <v>7800</v>
      </c>
      <c r="K36" s="412">
        <v>7200</v>
      </c>
      <c r="L36" s="412">
        <v>12400</v>
      </c>
      <c r="M36" s="413">
        <v>5400</v>
      </c>
      <c r="N36" s="400">
        <v>5000</v>
      </c>
      <c r="O36" s="400">
        <v>5000</v>
      </c>
      <c r="P36" s="30"/>
      <c r="Q36" s="1"/>
      <c r="R36" s="1"/>
      <c r="S36" s="1"/>
      <c r="T36" s="1"/>
      <c r="U36" s="1"/>
      <c r="V36" s="1"/>
    </row>
    <row r="37" spans="1:22" ht="15.75" customHeight="1" x14ac:dyDescent="0.25">
      <c r="A37" s="21">
        <v>9</v>
      </c>
      <c r="B37" s="410" t="s">
        <v>67</v>
      </c>
      <c r="C37" s="411" t="s">
        <v>268</v>
      </c>
      <c r="D37" s="411" t="s">
        <v>33</v>
      </c>
      <c r="E37" s="415"/>
      <c r="F37" s="415">
        <v>400</v>
      </c>
      <c r="G37" s="415"/>
      <c r="H37" s="415"/>
      <c r="I37" s="415"/>
      <c r="J37" s="415"/>
      <c r="K37" s="415"/>
      <c r="L37" s="412"/>
      <c r="M37" s="413"/>
      <c r="N37" s="400"/>
      <c r="O37" s="400"/>
      <c r="P37" s="30"/>
      <c r="Q37" s="1"/>
      <c r="R37" s="1"/>
      <c r="S37" s="1"/>
      <c r="T37" s="1"/>
      <c r="U37" s="1"/>
      <c r="V37" s="1"/>
    </row>
    <row r="38" spans="1:22" ht="15.75" customHeight="1" x14ac:dyDescent="0.25">
      <c r="A38" s="21">
        <v>2</v>
      </c>
      <c r="B38" s="410" t="s">
        <v>45</v>
      </c>
      <c r="C38" s="411" t="s">
        <v>269</v>
      </c>
      <c r="D38" s="411" t="s">
        <v>21</v>
      </c>
      <c r="E38" s="412">
        <v>10200</v>
      </c>
      <c r="F38" s="412">
        <v>3600</v>
      </c>
      <c r="G38" s="412">
        <v>1200</v>
      </c>
      <c r="H38" s="412">
        <v>23800</v>
      </c>
      <c r="I38" s="412">
        <v>24600</v>
      </c>
      <c r="J38" s="412">
        <v>800</v>
      </c>
      <c r="K38" s="412">
        <v>10000</v>
      </c>
      <c r="L38" s="412">
        <v>17400</v>
      </c>
      <c r="M38" s="413">
        <v>2800</v>
      </c>
      <c r="N38" s="400">
        <v>500</v>
      </c>
      <c r="O38" s="400">
        <v>500</v>
      </c>
      <c r="P38" s="30"/>
      <c r="Q38" s="1"/>
      <c r="R38" s="1"/>
      <c r="S38" s="1"/>
      <c r="T38" s="1"/>
      <c r="U38" s="1"/>
      <c r="V38" s="1"/>
    </row>
    <row r="39" spans="1:22" ht="15.75" customHeight="1" x14ac:dyDescent="0.25">
      <c r="A39" s="21"/>
      <c r="B39" s="392" t="s">
        <v>406</v>
      </c>
      <c r="C39" s="416" t="s">
        <v>269</v>
      </c>
      <c r="D39" s="393" t="s">
        <v>13</v>
      </c>
      <c r="E39" s="412">
        <v>200</v>
      </c>
      <c r="F39" s="412"/>
      <c r="G39" s="412"/>
      <c r="H39" s="412"/>
      <c r="I39" s="412"/>
      <c r="J39" s="412"/>
      <c r="K39" s="412"/>
      <c r="L39" s="412"/>
      <c r="M39" s="413"/>
      <c r="N39" s="400"/>
      <c r="O39" s="400"/>
      <c r="P39" s="30"/>
      <c r="Q39" s="1"/>
      <c r="R39" s="1"/>
      <c r="S39" s="1"/>
      <c r="T39" s="1"/>
      <c r="U39" s="1"/>
      <c r="V39" s="1"/>
    </row>
    <row r="40" spans="1:22" ht="15.75" customHeight="1" x14ac:dyDescent="0.25">
      <c r="A40" s="21">
        <v>12</v>
      </c>
      <c r="B40" s="412" t="s">
        <v>275</v>
      </c>
      <c r="C40" s="412"/>
      <c r="D40" s="411" t="s">
        <v>20</v>
      </c>
      <c r="E40" s="412">
        <v>5800</v>
      </c>
      <c r="F40" s="412">
        <v>4600</v>
      </c>
      <c r="G40" s="412">
        <v>4000</v>
      </c>
      <c r="H40" s="412">
        <v>9200</v>
      </c>
      <c r="I40" s="412">
        <v>13800</v>
      </c>
      <c r="J40" s="412">
        <v>800</v>
      </c>
      <c r="K40" s="412">
        <v>7900</v>
      </c>
      <c r="L40" s="412">
        <v>3600</v>
      </c>
      <c r="M40" s="413">
        <v>4400</v>
      </c>
      <c r="N40" s="400">
        <v>2700</v>
      </c>
      <c r="O40" s="400">
        <v>2800</v>
      </c>
      <c r="P40" s="30"/>
      <c r="Q40" s="1"/>
      <c r="R40" s="1"/>
      <c r="S40" s="1"/>
      <c r="T40" s="1"/>
      <c r="U40" s="1"/>
      <c r="V40" s="1"/>
    </row>
    <row r="41" spans="1:22" ht="15.75" customHeight="1" x14ac:dyDescent="0.25">
      <c r="A41" s="21">
        <v>1</v>
      </c>
      <c r="B41" s="410" t="s">
        <v>34</v>
      </c>
      <c r="C41" s="411" t="s">
        <v>269</v>
      </c>
      <c r="D41" s="411" t="s">
        <v>21</v>
      </c>
      <c r="E41" s="412">
        <v>1400</v>
      </c>
      <c r="F41" s="412">
        <v>600</v>
      </c>
      <c r="G41" s="412">
        <v>400</v>
      </c>
      <c r="H41" s="412">
        <v>1600</v>
      </c>
      <c r="I41" s="438">
        <v>2800</v>
      </c>
      <c r="J41" s="420">
        <v>1800</v>
      </c>
      <c r="K41" s="415">
        <v>1300</v>
      </c>
      <c r="L41" s="412">
        <v>3600</v>
      </c>
      <c r="M41" s="413">
        <v>1500</v>
      </c>
      <c r="N41" s="400">
        <v>300</v>
      </c>
      <c r="O41" s="400">
        <v>300</v>
      </c>
      <c r="P41" s="30"/>
      <c r="Q41" s="1"/>
      <c r="R41" s="1"/>
      <c r="S41" s="1"/>
      <c r="T41" s="1"/>
      <c r="U41" s="1"/>
      <c r="V41" s="1"/>
    </row>
    <row r="42" spans="1:22" ht="15.75" customHeight="1" x14ac:dyDescent="0.25">
      <c r="A42" s="21">
        <v>4</v>
      </c>
      <c r="B42" s="392" t="s">
        <v>87</v>
      </c>
      <c r="C42" s="416" t="s">
        <v>269</v>
      </c>
      <c r="D42" s="416" t="s">
        <v>39</v>
      </c>
      <c r="E42" s="415"/>
      <c r="F42" s="415"/>
      <c r="G42" s="415"/>
      <c r="H42" s="415"/>
      <c r="I42" s="415"/>
      <c r="J42" s="415"/>
      <c r="K42" s="393">
        <v>200</v>
      </c>
      <c r="L42" s="412">
        <v>200</v>
      </c>
      <c r="M42" s="413"/>
      <c r="N42" s="400"/>
      <c r="O42" s="400"/>
      <c r="P42" s="30"/>
      <c r="Q42" s="1"/>
      <c r="R42" s="1"/>
      <c r="S42" s="1"/>
      <c r="T42" s="1"/>
      <c r="U42" s="1"/>
      <c r="V42" s="1"/>
    </row>
    <row r="43" spans="1:22" ht="15.75" customHeight="1" x14ac:dyDescent="0.25">
      <c r="A43" s="21"/>
      <c r="B43" s="410" t="s">
        <v>48</v>
      </c>
      <c r="C43" s="411" t="s">
        <v>269</v>
      </c>
      <c r="D43" s="411" t="s">
        <v>39</v>
      </c>
      <c r="E43" s="415">
        <v>4000</v>
      </c>
      <c r="F43" s="412">
        <v>7600</v>
      </c>
      <c r="G43" s="412">
        <v>1800</v>
      </c>
      <c r="H43" s="412">
        <v>3200</v>
      </c>
      <c r="I43" s="412">
        <v>8800</v>
      </c>
      <c r="J43" s="412">
        <v>400</v>
      </c>
      <c r="K43" s="412">
        <v>2600</v>
      </c>
      <c r="L43" s="412">
        <v>4400</v>
      </c>
      <c r="M43" s="413">
        <v>2400</v>
      </c>
      <c r="N43" s="400">
        <v>1700</v>
      </c>
      <c r="O43" s="400">
        <v>2800</v>
      </c>
      <c r="P43" s="30"/>
      <c r="Q43" s="1"/>
      <c r="R43" s="1"/>
      <c r="S43" s="1"/>
      <c r="T43" s="1"/>
      <c r="U43" s="1"/>
      <c r="V43" s="1"/>
    </row>
    <row r="44" spans="1:22" ht="15.75" customHeight="1" x14ac:dyDescent="0.25">
      <c r="A44" s="21"/>
      <c r="B44" s="410" t="s">
        <v>159</v>
      </c>
      <c r="C44" s="411" t="s">
        <v>269</v>
      </c>
      <c r="D44" s="411" t="s">
        <v>40</v>
      </c>
      <c r="E44" s="412"/>
      <c r="F44" s="412">
        <v>200</v>
      </c>
      <c r="G44" s="412"/>
      <c r="H44" s="412"/>
      <c r="I44" s="412">
        <v>400</v>
      </c>
      <c r="J44" s="415"/>
      <c r="K44" s="412"/>
      <c r="L44" s="412">
        <v>200</v>
      </c>
      <c r="M44" s="413">
        <v>400</v>
      </c>
      <c r="N44" s="400">
        <v>1000</v>
      </c>
      <c r="O44" s="400">
        <v>300</v>
      </c>
      <c r="P44" s="30"/>
      <c r="Q44" s="1"/>
      <c r="R44" s="1"/>
      <c r="S44" s="1"/>
      <c r="T44" s="1"/>
      <c r="U44" s="1"/>
      <c r="V44" s="1"/>
    </row>
    <row r="45" spans="1:22" ht="15.75" customHeight="1" x14ac:dyDescent="0.25">
      <c r="A45" s="21"/>
      <c r="B45" s="410" t="s">
        <v>134</v>
      </c>
      <c r="C45" s="411" t="s">
        <v>269</v>
      </c>
      <c r="D45" s="411" t="s">
        <v>36</v>
      </c>
      <c r="E45" s="412"/>
      <c r="F45" s="412">
        <v>200</v>
      </c>
      <c r="G45" s="412"/>
      <c r="H45" s="412"/>
      <c r="I45" s="412"/>
      <c r="J45" s="412"/>
      <c r="K45" s="412"/>
      <c r="L45" s="412"/>
      <c r="M45" s="413"/>
      <c r="N45" s="400"/>
      <c r="O45" s="400"/>
      <c r="P45" s="30"/>
      <c r="Q45" s="1"/>
      <c r="R45" s="1"/>
      <c r="S45" s="1"/>
      <c r="T45" s="1"/>
      <c r="U45" s="1"/>
      <c r="V45" s="1"/>
    </row>
    <row r="46" spans="1:22" ht="15.75" customHeight="1" x14ac:dyDescent="0.25">
      <c r="A46" s="21">
        <v>8</v>
      </c>
      <c r="B46" s="410" t="s">
        <v>190</v>
      </c>
      <c r="C46" s="411" t="s">
        <v>269</v>
      </c>
      <c r="D46" s="411"/>
      <c r="E46" s="415"/>
      <c r="F46" s="415"/>
      <c r="G46" s="415"/>
      <c r="H46" s="415"/>
      <c r="I46" s="415"/>
      <c r="J46" s="415"/>
      <c r="K46" s="415">
        <v>300</v>
      </c>
      <c r="L46" s="412"/>
      <c r="M46" s="413"/>
      <c r="N46" s="400"/>
      <c r="O46" s="400"/>
      <c r="P46" s="30"/>
      <c r="Q46" s="1"/>
      <c r="R46" s="1"/>
      <c r="S46" s="1"/>
      <c r="T46" s="1"/>
      <c r="U46" s="1"/>
      <c r="V46" s="1"/>
    </row>
    <row r="47" spans="1:22" ht="15.75" customHeight="1" x14ac:dyDescent="0.25">
      <c r="A47" s="21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1"/>
      <c r="R47" s="1"/>
      <c r="S47" s="1"/>
      <c r="T47" s="1"/>
      <c r="U47" s="1"/>
      <c r="V47" s="1"/>
    </row>
    <row r="48" spans="1:22" ht="15.75" customHeight="1" x14ac:dyDescent="0.25">
      <c r="A48" s="21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1"/>
      <c r="R48" s="1"/>
      <c r="S48" s="1"/>
      <c r="T48" s="1"/>
      <c r="U48" s="1"/>
      <c r="V48" s="1"/>
    </row>
    <row r="49" spans="1:26" ht="15.75" customHeight="1" x14ac:dyDescent="0.25">
      <c r="A49" s="21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21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21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1"/>
      <c r="R51" s="1"/>
      <c r="S51" s="1"/>
      <c r="T51" s="1"/>
      <c r="U51" s="1"/>
      <c r="V51" s="1"/>
    </row>
    <row r="52" spans="1:26" ht="15.75" customHeight="1" x14ac:dyDescent="0.25">
      <c r="A52" s="21" t="s">
        <v>344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"/>
      <c r="R52" s="1"/>
      <c r="S52" s="1"/>
      <c r="T52" s="1"/>
      <c r="U52" s="1"/>
      <c r="V52" s="1"/>
    </row>
    <row r="53" spans="1:26" ht="15.75" customHeight="1" x14ac:dyDescent="0.25">
      <c r="A53" s="21">
        <v>20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"/>
      <c r="R53" s="1"/>
      <c r="S53" s="1"/>
      <c r="T53" s="1"/>
      <c r="U53" s="1"/>
      <c r="V53" s="1"/>
    </row>
    <row r="54" spans="1:26" ht="15.75" customHeight="1" x14ac:dyDescent="0.25">
      <c r="A54" s="21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"/>
      <c r="R54" s="1"/>
      <c r="S54" s="1"/>
      <c r="T54" s="1"/>
      <c r="U54" s="1"/>
      <c r="V54" s="1"/>
    </row>
    <row r="55" spans="1:26" ht="15.75" customHeight="1" x14ac:dyDescent="0.25">
      <c r="A55" s="21">
        <v>26</v>
      </c>
      <c r="B55" s="467" t="s">
        <v>345</v>
      </c>
      <c r="C55" s="468"/>
      <c r="D55" s="469"/>
      <c r="E55" s="467" t="s">
        <v>346</v>
      </c>
      <c r="F55" s="468"/>
      <c r="G55" s="470"/>
      <c r="H55" s="468"/>
      <c r="I55" s="468"/>
      <c r="J55" s="468"/>
      <c r="K55" s="468"/>
      <c r="L55" s="468"/>
      <c r="M55" s="468"/>
      <c r="N55" s="468"/>
      <c r="O55" s="468"/>
      <c r="P55" s="30"/>
      <c r="Q55" s="1"/>
      <c r="R55" s="1"/>
      <c r="S55" s="1"/>
      <c r="T55" s="1"/>
      <c r="U55" s="1"/>
      <c r="V55" s="1"/>
    </row>
    <row r="56" spans="1:26" ht="15.75" customHeight="1" x14ac:dyDescent="0.25">
      <c r="A56" s="21"/>
      <c r="B56" s="471" t="s">
        <v>6</v>
      </c>
      <c r="C56" s="472" t="s">
        <v>7</v>
      </c>
      <c r="D56" s="473" t="s">
        <v>8</v>
      </c>
      <c r="E56" s="474">
        <v>2013</v>
      </c>
      <c r="F56" s="474">
        <v>2014</v>
      </c>
      <c r="G56" s="475">
        <v>2015</v>
      </c>
      <c r="H56" s="474">
        <v>2016</v>
      </c>
      <c r="I56" s="474">
        <v>2017</v>
      </c>
      <c r="J56" s="474">
        <v>2018</v>
      </c>
      <c r="K56" s="474">
        <v>2019</v>
      </c>
      <c r="L56" s="474">
        <v>2020</v>
      </c>
      <c r="M56" s="474">
        <v>2021</v>
      </c>
      <c r="N56" s="474">
        <v>2022</v>
      </c>
      <c r="O56" s="474">
        <v>2023</v>
      </c>
      <c r="P56" s="30"/>
      <c r="Q56" s="1"/>
      <c r="R56" s="1"/>
      <c r="S56" s="1"/>
      <c r="T56" s="1"/>
      <c r="U56" s="1"/>
      <c r="V56" s="1"/>
    </row>
    <row r="57" spans="1:26" ht="15.75" customHeight="1" x14ac:dyDescent="0.25">
      <c r="A57" s="21"/>
      <c r="B57" s="540" t="s">
        <v>30</v>
      </c>
      <c r="C57" s="102">
        <v>2</v>
      </c>
      <c r="D57" s="541" t="s">
        <v>36</v>
      </c>
      <c r="E57" s="85">
        <v>7.4999999999999997E-2</v>
      </c>
      <c r="F57" s="85">
        <v>3.5000000000000003E-2</v>
      </c>
      <c r="G57" s="85">
        <v>7.4999999999999997E-2</v>
      </c>
      <c r="H57" s="85">
        <v>7.4999999999999997E-2</v>
      </c>
      <c r="I57" s="85">
        <v>3.5000000000000003E-2</v>
      </c>
      <c r="J57" s="85">
        <v>1.4999999999999999E-2</v>
      </c>
      <c r="K57" s="85">
        <v>3.5000000000000003E-2</v>
      </c>
      <c r="L57" s="85">
        <v>3.5000000000000003E-2</v>
      </c>
      <c r="M57" s="125">
        <v>1.4999999999999999E-2</v>
      </c>
      <c r="N57" s="114">
        <v>1.4999999999999999E-2</v>
      </c>
      <c r="O57" s="85">
        <v>1.4999999999999999E-2</v>
      </c>
      <c r="P57" s="30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21">
        <v>9</v>
      </c>
      <c r="B58" s="540" t="s">
        <v>18</v>
      </c>
      <c r="C58" s="102">
        <v>2</v>
      </c>
      <c r="D58" s="541" t="s">
        <v>21</v>
      </c>
      <c r="E58" s="102"/>
      <c r="F58" s="102"/>
      <c r="G58" s="102"/>
      <c r="H58" s="102"/>
      <c r="I58" s="102"/>
      <c r="J58" s="102"/>
      <c r="K58" s="102"/>
      <c r="L58" s="102"/>
      <c r="M58" s="125">
        <v>5.0000000000000001E-3</v>
      </c>
      <c r="N58" s="114">
        <v>5.0000000000000001E-3</v>
      </c>
      <c r="O58" s="85">
        <v>5.0000000000000001E-3</v>
      </c>
      <c r="P58" s="30"/>
      <c r="Q58" s="1"/>
      <c r="R58" s="1"/>
      <c r="S58" s="1"/>
      <c r="T58" s="1"/>
      <c r="U58" s="1"/>
      <c r="V58" s="1"/>
    </row>
    <row r="59" spans="1:26" ht="15.75" customHeight="1" x14ac:dyDescent="0.25">
      <c r="A59" s="21">
        <v>33</v>
      </c>
      <c r="B59" s="542" t="s">
        <v>22</v>
      </c>
      <c r="C59" s="543">
        <v>6</v>
      </c>
      <c r="D59" s="544" t="s">
        <v>23</v>
      </c>
      <c r="E59" s="85">
        <v>7.4999999999999997E-2</v>
      </c>
      <c r="F59" s="85">
        <v>0.17499999999999999</v>
      </c>
      <c r="G59" s="85">
        <v>0.17499999999999999</v>
      </c>
      <c r="H59" s="85">
        <v>0.375</v>
      </c>
      <c r="I59" s="79">
        <v>7.4999999999999997E-2</v>
      </c>
      <c r="J59" s="79">
        <v>7.4999999999999997E-2</v>
      </c>
      <c r="K59" s="79">
        <v>3.5000000000000003E-2</v>
      </c>
      <c r="L59" s="79">
        <v>3.5000000000000003E-2</v>
      </c>
      <c r="M59" s="125">
        <v>0.17499999999999999</v>
      </c>
      <c r="N59" s="114">
        <v>0.375</v>
      </c>
      <c r="O59" s="85">
        <v>0.375</v>
      </c>
      <c r="P59" s="30"/>
      <c r="Q59" s="1"/>
      <c r="R59" s="1"/>
      <c r="S59" s="1"/>
      <c r="T59" s="1"/>
      <c r="U59" s="1"/>
      <c r="V59" s="1"/>
    </row>
    <row r="60" spans="1:26" ht="15.75" customHeight="1" x14ac:dyDescent="0.25">
      <c r="A60" s="21">
        <v>6</v>
      </c>
      <c r="B60" s="105" t="s">
        <v>199</v>
      </c>
      <c r="C60" s="77">
        <v>5</v>
      </c>
      <c r="D60" s="78" t="s">
        <v>36</v>
      </c>
      <c r="E60" s="79">
        <v>5.0000000000000001E-3</v>
      </c>
      <c r="F60" s="79">
        <v>5.0000000000000001E-3</v>
      </c>
      <c r="G60" s="84"/>
      <c r="H60" s="80">
        <v>5.0000000000000001E-3</v>
      </c>
      <c r="I60" s="79">
        <v>5.0000000000000001E-3</v>
      </c>
      <c r="J60" s="79">
        <v>5.0000000000000001E-3</v>
      </c>
      <c r="K60" s="80">
        <v>5.0000000000000001E-3</v>
      </c>
      <c r="L60" s="81">
        <v>5.0000000000000001E-3</v>
      </c>
      <c r="M60" s="125"/>
      <c r="N60" s="114"/>
      <c r="O60" s="85">
        <v>5.0000000000000001E-3</v>
      </c>
      <c r="P60" s="30"/>
      <c r="Q60" s="1"/>
      <c r="R60" s="1"/>
      <c r="S60" s="1"/>
      <c r="T60" s="1"/>
      <c r="U60" s="1"/>
      <c r="V60" s="1"/>
    </row>
    <row r="61" spans="1:26" ht="15.75" customHeight="1" x14ac:dyDescent="0.25">
      <c r="A61" s="21"/>
      <c r="B61" s="105" t="s">
        <v>32</v>
      </c>
      <c r="C61" s="77">
        <v>3</v>
      </c>
      <c r="D61" s="78" t="s">
        <v>15</v>
      </c>
      <c r="E61" s="79">
        <v>1E-4</v>
      </c>
      <c r="F61" s="79">
        <v>5.0000000000000001E-3</v>
      </c>
      <c r="G61" s="80">
        <v>5.0000000000000001E-3</v>
      </c>
      <c r="H61" s="80">
        <v>5.0000000000000001E-3</v>
      </c>
      <c r="I61" s="79">
        <v>5.0000000000000001E-3</v>
      </c>
      <c r="J61" s="79">
        <v>5.0000000000000001E-3</v>
      </c>
      <c r="K61" s="80">
        <v>5.0000000000000001E-3</v>
      </c>
      <c r="L61" s="81">
        <v>5.0000000000000001E-3</v>
      </c>
      <c r="M61" s="125">
        <v>5.0000000000000001E-3</v>
      </c>
      <c r="N61" s="114">
        <v>5.0000000000000001E-3</v>
      </c>
      <c r="O61" s="85">
        <v>5.0000000000000001E-3</v>
      </c>
      <c r="P61" s="30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21"/>
      <c r="B62" s="105" t="s">
        <v>161</v>
      </c>
      <c r="C62" s="77">
        <v>5</v>
      </c>
      <c r="D62" s="78" t="s">
        <v>36</v>
      </c>
      <c r="E62" s="79">
        <v>3.5000000000000003E-2</v>
      </c>
      <c r="F62" s="79">
        <v>1.4999999999999999E-2</v>
      </c>
      <c r="G62" s="80">
        <v>1.4999999999999999E-2</v>
      </c>
      <c r="H62" s="80">
        <v>5.0000000000000001E-3</v>
      </c>
      <c r="I62" s="79">
        <v>5.0000000000000001E-3</v>
      </c>
      <c r="J62" s="79">
        <v>5.0000000000000001E-3</v>
      </c>
      <c r="K62" s="84"/>
      <c r="L62" s="81">
        <v>1.4999999999999999E-2</v>
      </c>
      <c r="M62" s="125">
        <v>1.4999999999999999E-2</v>
      </c>
      <c r="N62" s="114">
        <v>5.0000000000000001E-3</v>
      </c>
      <c r="O62" s="85">
        <v>1.4999999999999999E-2</v>
      </c>
      <c r="P62" s="30"/>
      <c r="Q62" s="1"/>
      <c r="R62" s="1"/>
      <c r="S62" s="1"/>
      <c r="T62" s="1"/>
      <c r="U62" s="1"/>
      <c r="V62" s="1"/>
    </row>
    <row r="63" spans="1:26" ht="15.75" customHeight="1" x14ac:dyDescent="0.25">
      <c r="A63" s="21"/>
      <c r="B63" s="105" t="s">
        <v>38</v>
      </c>
      <c r="C63" s="77">
        <v>2</v>
      </c>
      <c r="D63" s="78" t="s">
        <v>39</v>
      </c>
      <c r="E63" s="87"/>
      <c r="F63" s="87"/>
      <c r="G63" s="84"/>
      <c r="H63" s="80">
        <v>5.0000000000000001E-3</v>
      </c>
      <c r="I63" s="79">
        <v>5.0000000000000001E-3</v>
      </c>
      <c r="J63" s="79">
        <v>5.0000000000000001E-3</v>
      </c>
      <c r="K63" s="80">
        <v>5.0000000000000001E-3</v>
      </c>
      <c r="L63" s="81">
        <v>1.4999999999999999E-2</v>
      </c>
      <c r="M63" s="125"/>
      <c r="N63" s="114"/>
      <c r="O63" s="85">
        <v>5.0000000000000001E-3</v>
      </c>
      <c r="P63" s="30"/>
      <c r="Q63" s="1"/>
      <c r="R63" s="1"/>
      <c r="S63" s="1"/>
      <c r="T63" s="1"/>
      <c r="U63" s="1"/>
      <c r="V63" s="1"/>
    </row>
    <row r="64" spans="1:26" ht="15.75" customHeight="1" x14ac:dyDescent="0.25">
      <c r="A64" s="21"/>
      <c r="B64" s="518" t="s">
        <v>44</v>
      </c>
      <c r="C64" s="77">
        <v>7</v>
      </c>
      <c r="D64" s="78" t="s">
        <v>21</v>
      </c>
      <c r="E64" s="87"/>
      <c r="F64" s="79">
        <v>1E-4</v>
      </c>
      <c r="G64" s="84"/>
      <c r="H64" s="80">
        <v>7.4999999999999997E-2</v>
      </c>
      <c r="I64" s="79">
        <v>1.4999999999999999E-2</v>
      </c>
      <c r="J64" s="79">
        <v>5.0000000000000001E-3</v>
      </c>
      <c r="K64" s="80">
        <v>5.0000000000000001E-3</v>
      </c>
      <c r="L64" s="81">
        <v>1.4999999999999999E-2</v>
      </c>
      <c r="M64" s="125">
        <v>5.0000000000000001E-3</v>
      </c>
      <c r="N64" s="114">
        <v>5.0000000000000001E-3</v>
      </c>
      <c r="O64" s="85">
        <v>1.4999999999999999E-2</v>
      </c>
      <c r="P64" s="30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21"/>
      <c r="B65" s="504" t="s">
        <v>382</v>
      </c>
      <c r="C65" s="74">
        <v>2</v>
      </c>
      <c r="D65" s="73" t="s">
        <v>13</v>
      </c>
      <c r="E65" s="87"/>
      <c r="F65" s="87"/>
      <c r="G65" s="84"/>
      <c r="H65" s="73"/>
      <c r="I65" s="73"/>
      <c r="J65" s="79">
        <v>5.0000000000000001E-3</v>
      </c>
      <c r="K65" s="84"/>
      <c r="L65" s="81"/>
      <c r="M65" s="125"/>
      <c r="N65" s="114"/>
      <c r="O65" s="85"/>
      <c r="P65" s="30"/>
      <c r="Q65" s="1"/>
      <c r="R65" s="1"/>
      <c r="S65" s="1"/>
      <c r="T65" s="1"/>
      <c r="U65" s="1"/>
      <c r="V65" s="1"/>
    </row>
    <row r="66" spans="1:26" ht="15.75" customHeight="1" x14ac:dyDescent="0.25">
      <c r="A66" s="21"/>
      <c r="B66" s="104" t="s">
        <v>47</v>
      </c>
      <c r="C66" s="77">
        <v>3</v>
      </c>
      <c r="D66" s="78" t="s">
        <v>21</v>
      </c>
      <c r="E66" s="87"/>
      <c r="F66" s="87"/>
      <c r="G66" s="84"/>
      <c r="H66" s="84"/>
      <c r="I66" s="79">
        <v>5.0000000000000001E-3</v>
      </c>
      <c r="J66" s="87"/>
      <c r="K66" s="84"/>
      <c r="L66" s="81"/>
      <c r="M66" s="125"/>
      <c r="N66" s="114"/>
      <c r="O66" s="85"/>
      <c r="P66" s="30"/>
      <c r="Q66" s="1"/>
      <c r="R66" s="1"/>
      <c r="S66" s="1"/>
      <c r="T66" s="1"/>
      <c r="U66" s="1"/>
      <c r="V66" s="1"/>
    </row>
    <row r="67" spans="1:26" ht="15.75" customHeight="1" x14ac:dyDescent="0.25">
      <c r="A67" s="21">
        <v>27</v>
      </c>
      <c r="B67" s="104" t="s">
        <v>50</v>
      </c>
      <c r="C67" s="77">
        <v>3</v>
      </c>
      <c r="D67" s="78" t="s">
        <v>23</v>
      </c>
      <c r="E67" s="87"/>
      <c r="F67" s="87"/>
      <c r="G67" s="84"/>
      <c r="H67" s="84"/>
      <c r="I67" s="87"/>
      <c r="J67" s="87"/>
      <c r="K67" s="80">
        <v>5.0000000000000001E-3</v>
      </c>
      <c r="L67" s="81">
        <v>5.0000000000000001E-3</v>
      </c>
      <c r="M67" s="125"/>
      <c r="N67" s="114">
        <v>5.0000000000000001E-3</v>
      </c>
      <c r="O67" s="85">
        <v>5.0000000000000001E-3</v>
      </c>
      <c r="P67" s="30"/>
      <c r="Q67" s="1"/>
      <c r="R67" s="1"/>
      <c r="S67" s="1"/>
      <c r="T67" s="1"/>
      <c r="U67" s="1"/>
      <c r="V67" s="1"/>
    </row>
    <row r="68" spans="1:26" ht="15.75" customHeight="1" x14ac:dyDescent="0.25">
      <c r="A68" s="21">
        <v>18</v>
      </c>
      <c r="B68" s="105" t="s">
        <v>54</v>
      </c>
      <c r="C68" s="77">
        <v>4</v>
      </c>
      <c r="D68" s="498" t="s">
        <v>23</v>
      </c>
      <c r="E68" s="87"/>
      <c r="F68" s="79">
        <v>1E-4</v>
      </c>
      <c r="G68" s="80">
        <v>1E-4</v>
      </c>
      <c r="H68" s="80">
        <v>5.0000000000000001E-3</v>
      </c>
      <c r="I68" s="79">
        <v>5.0000000000000001E-3</v>
      </c>
      <c r="J68" s="87"/>
      <c r="K68" s="80">
        <v>5.0000000000000001E-3</v>
      </c>
      <c r="L68" s="81">
        <v>5.0000000000000001E-3</v>
      </c>
      <c r="M68" s="125">
        <v>5.0000000000000001E-3</v>
      </c>
      <c r="N68" s="114">
        <v>5.0000000000000001E-3</v>
      </c>
      <c r="O68" s="85"/>
      <c r="P68" s="30"/>
      <c r="Q68" s="1"/>
      <c r="R68" s="1"/>
      <c r="S68" s="1"/>
      <c r="T68" s="1"/>
      <c r="U68" s="1"/>
      <c r="V68" s="1"/>
    </row>
    <row r="69" spans="1:26" ht="15.75" customHeight="1" x14ac:dyDescent="0.25">
      <c r="A69" s="21">
        <v>52</v>
      </c>
      <c r="B69" s="105" t="s">
        <v>55</v>
      </c>
      <c r="C69" s="77">
        <v>6</v>
      </c>
      <c r="D69" s="498" t="s">
        <v>21</v>
      </c>
      <c r="E69" s="79">
        <v>5.0000000000000001E-3</v>
      </c>
      <c r="F69" s="79">
        <v>5.0000000000000001E-3</v>
      </c>
      <c r="G69" s="80">
        <v>5.0000000000000001E-3</v>
      </c>
      <c r="H69" s="80">
        <v>5.0000000000000001E-3</v>
      </c>
      <c r="I69" s="79">
        <v>5.0000000000000001E-3</v>
      </c>
      <c r="J69" s="79">
        <v>5.0000000000000001E-3</v>
      </c>
      <c r="K69" s="80">
        <v>5.0000000000000001E-3</v>
      </c>
      <c r="L69" s="81">
        <v>1.4999999999999999E-2</v>
      </c>
      <c r="M69" s="125">
        <v>5.0000000000000001E-3</v>
      </c>
      <c r="N69" s="114">
        <v>5.0000000000000001E-3</v>
      </c>
      <c r="O69" s="85">
        <v>5.0000000000000001E-3</v>
      </c>
      <c r="P69" s="30"/>
      <c r="Q69" s="1"/>
      <c r="R69" s="1"/>
      <c r="S69" s="1"/>
      <c r="T69" s="1"/>
      <c r="U69" s="1"/>
      <c r="V69" s="1"/>
    </row>
    <row r="70" spans="1:26" ht="15.75" customHeight="1" x14ac:dyDescent="0.25">
      <c r="A70" s="21"/>
      <c r="B70" s="520" t="s">
        <v>385</v>
      </c>
      <c r="C70" s="377">
        <v>5</v>
      </c>
      <c r="D70" s="521" t="s">
        <v>21</v>
      </c>
      <c r="E70" s="508">
        <v>1E-4</v>
      </c>
      <c r="F70" s="499"/>
      <c r="G70" s="500"/>
      <c r="H70" s="500"/>
      <c r="I70" s="508">
        <v>5.0000000000000001E-3</v>
      </c>
      <c r="J70" s="499"/>
      <c r="K70" s="500"/>
      <c r="L70" s="502"/>
      <c r="M70" s="522"/>
      <c r="N70" s="523"/>
      <c r="O70" s="522"/>
      <c r="P70" s="30"/>
      <c r="Q70" s="1"/>
      <c r="R70" s="1"/>
      <c r="S70" s="1"/>
      <c r="T70" s="1"/>
      <c r="U70" s="1"/>
      <c r="V70" s="1"/>
    </row>
    <row r="71" spans="1:26" ht="15.75" customHeight="1" x14ac:dyDescent="0.25">
      <c r="A71" s="21">
        <v>60</v>
      </c>
      <c r="B71" s="104" t="s">
        <v>51</v>
      </c>
      <c r="C71" s="77">
        <v>9</v>
      </c>
      <c r="D71" s="78" t="s">
        <v>21</v>
      </c>
      <c r="E71" s="79">
        <v>1E-4</v>
      </c>
      <c r="F71" s="79">
        <v>1.4999999999999999E-2</v>
      </c>
      <c r="G71" s="80">
        <v>1.4999999999999999E-2</v>
      </c>
      <c r="H71" s="80">
        <v>0.17499999999999999</v>
      </c>
      <c r="I71" s="79">
        <v>1.4999999999999999E-2</v>
      </c>
      <c r="J71" s="79">
        <v>3.5000000000000003E-2</v>
      </c>
      <c r="K71" s="80">
        <v>0.17499999999999999</v>
      </c>
      <c r="L71" s="81">
        <v>1.4999999999999999E-2</v>
      </c>
      <c r="M71" s="85">
        <v>3.5000000000000003E-2</v>
      </c>
      <c r="N71" s="114">
        <v>3.5000000000000003E-2</v>
      </c>
      <c r="O71" s="85">
        <v>7.4999999999999997E-2</v>
      </c>
      <c r="P71" s="30"/>
      <c r="Q71" s="1"/>
      <c r="R71" s="1"/>
      <c r="S71" s="1"/>
      <c r="T71" s="1"/>
      <c r="U71" s="1"/>
      <c r="V71" s="1"/>
    </row>
    <row r="72" spans="1:26" ht="15.75" customHeight="1" x14ac:dyDescent="0.25">
      <c r="A72" s="21"/>
      <c r="B72" s="104" t="s">
        <v>56</v>
      </c>
      <c r="C72" s="77">
        <v>7</v>
      </c>
      <c r="D72" s="78" t="s">
        <v>13</v>
      </c>
      <c r="E72" s="87"/>
      <c r="F72" s="87"/>
      <c r="G72" s="84"/>
      <c r="H72" s="84"/>
      <c r="I72" s="87"/>
      <c r="J72" s="87"/>
      <c r="K72" s="84"/>
      <c r="L72" s="81">
        <v>3.5000000000000003E-2</v>
      </c>
      <c r="M72" s="85">
        <v>5.0000000000000001E-3</v>
      </c>
      <c r="N72" s="114">
        <v>5.0000000000000001E-3</v>
      </c>
      <c r="O72" s="85">
        <v>1.4999999999999999E-2</v>
      </c>
      <c r="P72" s="30"/>
      <c r="Q72" s="1"/>
      <c r="R72" s="1"/>
      <c r="S72" s="1"/>
      <c r="T72" s="1"/>
      <c r="U72" s="1"/>
      <c r="V72" s="1"/>
    </row>
    <row r="73" spans="1:26" ht="15.75" customHeight="1" x14ac:dyDescent="0.25">
      <c r="A73" s="21">
        <v>23</v>
      </c>
      <c r="B73" s="545" t="s">
        <v>57</v>
      </c>
      <c r="C73" s="77">
        <v>3</v>
      </c>
      <c r="D73" s="78" t="s">
        <v>13</v>
      </c>
      <c r="E73" s="87"/>
      <c r="F73" s="87"/>
      <c r="G73" s="84"/>
      <c r="H73" s="84"/>
      <c r="I73" s="87"/>
      <c r="J73" s="87"/>
      <c r="K73" s="84"/>
      <c r="L73" s="81"/>
      <c r="M73" s="85"/>
      <c r="N73" s="114">
        <v>5.0000000000000001E-3</v>
      </c>
      <c r="O73" s="85">
        <v>5.0000000000000001E-3</v>
      </c>
      <c r="P73" s="30"/>
      <c r="Q73" s="1"/>
      <c r="R73" s="1"/>
      <c r="S73" s="1"/>
      <c r="T73" s="1"/>
      <c r="U73" s="1"/>
      <c r="V73" s="1"/>
    </row>
    <row r="74" spans="1:26" ht="15.75" customHeight="1" x14ac:dyDescent="0.25">
      <c r="A74" s="21"/>
      <c r="B74" s="104" t="s">
        <v>37</v>
      </c>
      <c r="C74" s="77">
        <v>5</v>
      </c>
      <c r="D74" s="78" t="s">
        <v>21</v>
      </c>
      <c r="E74" s="87"/>
      <c r="F74" s="87"/>
      <c r="G74" s="80">
        <v>7.4999999999999997E-2</v>
      </c>
      <c r="H74" s="84"/>
      <c r="I74" s="87"/>
      <c r="J74" s="87"/>
      <c r="K74" s="84"/>
      <c r="L74" s="81"/>
      <c r="M74" s="85"/>
      <c r="N74" s="114"/>
      <c r="O74" s="85"/>
      <c r="P74" s="30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21"/>
      <c r="B75" s="104" t="s">
        <v>141</v>
      </c>
      <c r="C75" s="77">
        <v>7</v>
      </c>
      <c r="D75" s="78" t="s">
        <v>21</v>
      </c>
      <c r="E75" s="79">
        <v>3.5000000000000003E-2</v>
      </c>
      <c r="F75" s="79">
        <v>7.4999999999999997E-2</v>
      </c>
      <c r="G75" s="80">
        <v>5.0000000000000001E-3</v>
      </c>
      <c r="H75" s="80">
        <v>7.4999999999999997E-2</v>
      </c>
      <c r="I75" s="79">
        <v>5.0000000000000001E-3</v>
      </c>
      <c r="J75" s="79">
        <v>1.4999999999999999E-2</v>
      </c>
      <c r="K75" s="80">
        <v>5.0000000000000001E-3</v>
      </c>
      <c r="L75" s="81">
        <v>3.5000000000000003E-2</v>
      </c>
      <c r="M75" s="85">
        <v>7.4999999999999997E-2</v>
      </c>
      <c r="N75" s="114">
        <v>3.5000000000000003E-2</v>
      </c>
      <c r="O75" s="85">
        <v>3.5000000000000003E-2</v>
      </c>
      <c r="P75" s="30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21">
        <v>7</v>
      </c>
      <c r="B76" s="105" t="s">
        <v>59</v>
      </c>
      <c r="C76" s="77">
        <v>3</v>
      </c>
      <c r="D76" s="78" t="s">
        <v>21</v>
      </c>
      <c r="E76" s="87"/>
      <c r="F76" s="87"/>
      <c r="G76" s="84"/>
      <c r="H76" s="80">
        <v>5.0000000000000001E-3</v>
      </c>
      <c r="I76" s="79">
        <v>5.0000000000000001E-3</v>
      </c>
      <c r="J76" s="79">
        <v>3.5000000000000003E-2</v>
      </c>
      <c r="K76" s="80">
        <v>5.0000000000000001E-3</v>
      </c>
      <c r="L76" s="81">
        <v>5.0000000000000001E-3</v>
      </c>
      <c r="M76" s="85">
        <v>5.0000000000000001E-3</v>
      </c>
      <c r="N76" s="114">
        <v>5.0000000000000001E-3</v>
      </c>
      <c r="O76" s="85">
        <v>5.0000000000000001E-3</v>
      </c>
      <c r="P76" s="30"/>
      <c r="Q76" s="1"/>
      <c r="R76" s="1"/>
      <c r="S76" s="1"/>
      <c r="T76" s="1"/>
      <c r="U76" s="1"/>
      <c r="V76" s="1"/>
    </row>
    <row r="77" spans="1:26" ht="15.75" customHeight="1" x14ac:dyDescent="0.25">
      <c r="A77" s="21"/>
      <c r="B77" s="105" t="s">
        <v>61</v>
      </c>
      <c r="C77" s="77">
        <v>7</v>
      </c>
      <c r="D77" s="78" t="s">
        <v>13</v>
      </c>
      <c r="E77" s="79">
        <v>7.4999999999999997E-2</v>
      </c>
      <c r="F77" s="79">
        <v>7.4999999999999997E-2</v>
      </c>
      <c r="G77" s="79">
        <v>7.4999999999999997E-2</v>
      </c>
      <c r="H77" s="80">
        <v>3.5000000000000003E-2</v>
      </c>
      <c r="I77" s="79">
        <v>7.4999999999999997E-2</v>
      </c>
      <c r="J77" s="80">
        <v>3.5000000000000003E-2</v>
      </c>
      <c r="K77" s="80">
        <v>7.4999999999999997E-2</v>
      </c>
      <c r="L77" s="81">
        <v>7.4999999999999997E-2</v>
      </c>
      <c r="M77" s="85">
        <v>0.17499999999999999</v>
      </c>
      <c r="N77" s="114">
        <v>3.5000000000000003E-2</v>
      </c>
      <c r="O77" s="85">
        <v>0.17499999999999999</v>
      </c>
      <c r="P77" s="30"/>
      <c r="Q77" s="1"/>
      <c r="R77" s="1"/>
      <c r="S77" s="1"/>
      <c r="T77" s="1"/>
      <c r="U77" s="1"/>
      <c r="V77" s="1"/>
    </row>
    <row r="78" spans="1:26" ht="15.75" customHeight="1" x14ac:dyDescent="0.25">
      <c r="A78" s="21"/>
      <c r="B78" s="104" t="s">
        <v>62</v>
      </c>
      <c r="C78" s="77" t="s">
        <v>19</v>
      </c>
      <c r="D78" s="78" t="s">
        <v>20</v>
      </c>
      <c r="E78" s="87"/>
      <c r="F78" s="87"/>
      <c r="G78" s="84"/>
      <c r="H78" s="84"/>
      <c r="I78" s="79">
        <v>5.0000000000000001E-3</v>
      </c>
      <c r="J78" s="87"/>
      <c r="K78" s="84"/>
      <c r="L78" s="81"/>
      <c r="M78" s="85"/>
      <c r="N78" s="114"/>
      <c r="O78" s="85"/>
      <c r="P78" s="30"/>
      <c r="Q78" s="1"/>
      <c r="R78" s="1"/>
      <c r="S78" s="1"/>
      <c r="T78" s="1"/>
      <c r="U78" s="1"/>
      <c r="V78" s="1"/>
    </row>
    <row r="79" spans="1:26" ht="15.75" customHeight="1" x14ac:dyDescent="0.25">
      <c r="A79" s="21"/>
      <c r="B79" s="105" t="s">
        <v>66</v>
      </c>
      <c r="C79" s="77">
        <v>2</v>
      </c>
      <c r="D79" s="78" t="s">
        <v>21</v>
      </c>
      <c r="E79" s="87"/>
      <c r="F79" s="87"/>
      <c r="G79" s="84"/>
      <c r="H79" s="84"/>
      <c r="I79" s="79">
        <v>5.0000000000000001E-3</v>
      </c>
      <c r="J79" s="87"/>
      <c r="K79" s="80">
        <v>5.0000000000000001E-3</v>
      </c>
      <c r="L79" s="81"/>
      <c r="M79" s="85"/>
      <c r="N79" s="114">
        <v>5.0000000000000001E-3</v>
      </c>
      <c r="O79" s="85">
        <v>5.0000000000000001E-3</v>
      </c>
      <c r="P79" s="30"/>
      <c r="Q79" s="1"/>
      <c r="R79" s="1"/>
      <c r="S79" s="1"/>
      <c r="T79" s="1"/>
      <c r="U79" s="1"/>
      <c r="V79" s="1"/>
    </row>
    <row r="80" spans="1:26" ht="15.75" customHeight="1" x14ac:dyDescent="0.25">
      <c r="A80" s="21">
        <v>13</v>
      </c>
      <c r="B80" s="105" t="s">
        <v>162</v>
      </c>
      <c r="C80" s="77">
        <v>8</v>
      </c>
      <c r="D80" s="78" t="s">
        <v>21</v>
      </c>
      <c r="E80" s="79">
        <v>5.0000000000000001E-3</v>
      </c>
      <c r="F80" s="79">
        <v>1.4999999999999999E-2</v>
      </c>
      <c r="G80" s="80">
        <v>5.0000000000000001E-3</v>
      </c>
      <c r="H80" s="501">
        <v>5.0000000000000001E-3</v>
      </c>
      <c r="I80" s="499"/>
      <c r="J80" s="87"/>
      <c r="K80" s="80">
        <v>5.0000000000000001E-3</v>
      </c>
      <c r="L80" s="81">
        <v>5.0000000000000001E-3</v>
      </c>
      <c r="M80" s="85">
        <v>5.0000000000000001E-3</v>
      </c>
      <c r="N80" s="114">
        <v>1E-4</v>
      </c>
      <c r="O80" s="85"/>
      <c r="P80" s="30"/>
      <c r="Q80" s="1"/>
      <c r="R80" s="1"/>
      <c r="S80" s="1"/>
      <c r="T80" s="1"/>
      <c r="U80" s="1"/>
      <c r="V80" s="1"/>
    </row>
    <row r="81" spans="1:26" ht="15.75" customHeight="1" x14ac:dyDescent="0.25">
      <c r="A81" s="21">
        <v>14</v>
      </c>
      <c r="B81" s="104" t="s">
        <v>0</v>
      </c>
      <c r="C81" s="77">
        <v>6</v>
      </c>
      <c r="D81" s="78" t="s">
        <v>21</v>
      </c>
      <c r="E81" s="87"/>
      <c r="F81" s="87"/>
      <c r="G81" s="80">
        <v>5.0000000000000001E-3</v>
      </c>
      <c r="H81" s="84"/>
      <c r="I81" s="87"/>
      <c r="J81" s="87"/>
      <c r="K81" s="84"/>
      <c r="L81" s="81"/>
      <c r="M81" s="85"/>
      <c r="N81" s="114"/>
      <c r="O81" s="85"/>
      <c r="P81" s="30"/>
      <c r="Q81" s="1"/>
      <c r="R81" s="1"/>
      <c r="S81" s="1"/>
      <c r="T81" s="1"/>
      <c r="U81" s="1"/>
      <c r="V81" s="1"/>
    </row>
    <row r="82" spans="1:26" ht="15.75" customHeight="1" x14ac:dyDescent="0.25">
      <c r="A82" s="21">
        <v>40</v>
      </c>
      <c r="B82" s="105" t="s">
        <v>142</v>
      </c>
      <c r="C82" s="77">
        <v>6</v>
      </c>
      <c r="D82" s="78" t="s">
        <v>21</v>
      </c>
      <c r="E82" s="87"/>
      <c r="F82" s="79">
        <v>5.0000000000000001E-3</v>
      </c>
      <c r="G82" s="80">
        <v>1.4999999999999999E-2</v>
      </c>
      <c r="H82" s="80">
        <v>5.0000000000000001E-3</v>
      </c>
      <c r="I82" s="79">
        <v>1.4999999999999999E-2</v>
      </c>
      <c r="J82" s="79">
        <v>5.0000000000000001E-3</v>
      </c>
      <c r="K82" s="80">
        <v>5.0000000000000001E-3</v>
      </c>
      <c r="L82" s="81">
        <v>5.0000000000000001E-3</v>
      </c>
      <c r="M82" s="85">
        <v>5.0000000000000001E-3</v>
      </c>
      <c r="N82" s="114">
        <v>5.0000000000000001E-3</v>
      </c>
      <c r="O82" s="85">
        <v>5.0000000000000001E-3</v>
      </c>
      <c r="P82" s="30"/>
      <c r="Q82" s="1"/>
      <c r="R82" s="1"/>
      <c r="S82" s="1"/>
      <c r="T82" s="1"/>
      <c r="U82" s="1"/>
      <c r="V82" s="1"/>
    </row>
    <row r="83" spans="1:26" ht="15.75" customHeight="1" x14ac:dyDescent="0.25">
      <c r="A83" s="21">
        <v>41</v>
      </c>
      <c r="B83" s="105" t="s">
        <v>76</v>
      </c>
      <c r="C83" s="77">
        <v>4</v>
      </c>
      <c r="D83" s="78" t="s">
        <v>13</v>
      </c>
      <c r="E83" s="79">
        <v>1E-4</v>
      </c>
      <c r="F83" s="79">
        <v>5.0000000000000001E-3</v>
      </c>
      <c r="G83" s="80">
        <v>5.0000000000000001E-3</v>
      </c>
      <c r="H83" s="80">
        <v>5.0000000000000001E-3</v>
      </c>
      <c r="I83" s="79">
        <v>1.4999999999999999E-2</v>
      </c>
      <c r="J83" s="79">
        <v>5.0000000000000001E-3</v>
      </c>
      <c r="K83" s="84"/>
      <c r="L83" s="81">
        <v>5.0000000000000001E-3</v>
      </c>
      <c r="M83" s="85">
        <v>5.0000000000000001E-3</v>
      </c>
      <c r="N83" s="114">
        <v>5.0000000000000001E-3</v>
      </c>
      <c r="O83" s="85">
        <v>5.0000000000000001E-3</v>
      </c>
      <c r="P83" s="30"/>
      <c r="Q83" s="1"/>
      <c r="R83" s="1"/>
      <c r="S83" s="1"/>
      <c r="T83" s="1"/>
      <c r="U83" s="1"/>
      <c r="V83" s="1"/>
    </row>
    <row r="84" spans="1:26" ht="15.75" customHeight="1" x14ac:dyDescent="0.25">
      <c r="A84" s="21">
        <v>38</v>
      </c>
      <c r="B84" s="104" t="s">
        <v>78</v>
      </c>
      <c r="C84" s="77">
        <v>3</v>
      </c>
      <c r="D84" s="78" t="s">
        <v>33</v>
      </c>
      <c r="E84" s="79">
        <v>5.0000000000000001E-3</v>
      </c>
      <c r="F84" s="87"/>
      <c r="G84" s="84"/>
      <c r="H84" s="84"/>
      <c r="I84" s="87"/>
      <c r="J84" s="87"/>
      <c r="K84" s="84"/>
      <c r="L84" s="81"/>
      <c r="M84" s="85"/>
      <c r="N84" s="114"/>
      <c r="O84" s="85"/>
      <c r="P84" s="30"/>
      <c r="Q84" s="1"/>
      <c r="R84" s="1"/>
      <c r="S84" s="1"/>
      <c r="T84" s="1"/>
      <c r="U84" s="1"/>
      <c r="V84" s="1"/>
    </row>
    <row r="85" spans="1:26" ht="15.75" customHeight="1" x14ac:dyDescent="0.25">
      <c r="A85" s="21"/>
      <c r="B85" s="105" t="s">
        <v>75</v>
      </c>
      <c r="C85" s="77">
        <v>2</v>
      </c>
      <c r="D85" s="78" t="s">
        <v>13</v>
      </c>
      <c r="E85" s="79">
        <v>1.4999999999999999E-2</v>
      </c>
      <c r="F85" s="79">
        <v>1.4999999999999999E-2</v>
      </c>
      <c r="G85" s="80">
        <v>1.4999999999999999E-2</v>
      </c>
      <c r="H85" s="80">
        <v>3.5000000000000003E-2</v>
      </c>
      <c r="I85" s="79">
        <v>3.5000000000000003E-2</v>
      </c>
      <c r="J85" s="79">
        <v>1.4999999999999999E-2</v>
      </c>
      <c r="K85" s="80">
        <v>3.5000000000000003E-2</v>
      </c>
      <c r="L85" s="81">
        <v>7.4999999999999997E-2</v>
      </c>
      <c r="M85" s="85">
        <v>1.4999999999999999E-2</v>
      </c>
      <c r="N85" s="114">
        <v>5.0000000000000001E-3</v>
      </c>
      <c r="O85" s="85">
        <v>5.0000000000000001E-3</v>
      </c>
      <c r="P85" s="30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21">
        <v>53</v>
      </c>
      <c r="B86" s="105" t="s">
        <v>81</v>
      </c>
      <c r="C86" s="77">
        <v>1</v>
      </c>
      <c r="D86" s="78" t="s">
        <v>82</v>
      </c>
      <c r="E86" s="79">
        <v>1E-4</v>
      </c>
      <c r="F86" s="87"/>
      <c r="G86" s="84"/>
      <c r="H86" s="84"/>
      <c r="I86" s="87"/>
      <c r="J86" s="87"/>
      <c r="K86" s="84"/>
      <c r="L86" s="81"/>
      <c r="M86" s="85"/>
      <c r="N86" s="114"/>
      <c r="O86" s="85"/>
      <c r="P86" s="30"/>
      <c r="Q86" s="1"/>
      <c r="R86" s="1"/>
      <c r="S86" s="1"/>
      <c r="T86" s="1"/>
      <c r="U86" s="1"/>
      <c r="V86" s="1"/>
    </row>
    <row r="87" spans="1:26" ht="15.75" customHeight="1" x14ac:dyDescent="0.25">
      <c r="A87" s="21"/>
      <c r="B87" s="105" t="s">
        <v>145</v>
      </c>
      <c r="C87" s="77">
        <v>3</v>
      </c>
      <c r="D87" s="78" t="s">
        <v>23</v>
      </c>
      <c r="E87" s="79">
        <v>5.0000000000000001E-3</v>
      </c>
      <c r="F87" s="79">
        <v>5.0000000000000001E-3</v>
      </c>
      <c r="G87" s="84"/>
      <c r="H87" s="84"/>
      <c r="I87" s="87"/>
      <c r="J87" s="87"/>
      <c r="K87" s="84"/>
      <c r="L87" s="81"/>
      <c r="M87" s="85"/>
      <c r="N87" s="114"/>
      <c r="O87" s="85"/>
      <c r="P87" s="30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21"/>
      <c r="B88" s="105" t="s">
        <v>24</v>
      </c>
      <c r="C88" s="77">
        <v>6</v>
      </c>
      <c r="D88" s="78" t="s">
        <v>21</v>
      </c>
      <c r="E88" s="79">
        <v>1.4999999999999999E-2</v>
      </c>
      <c r="F88" s="79">
        <v>3.5000000000000003E-2</v>
      </c>
      <c r="G88" s="80">
        <v>1.4999999999999999E-2</v>
      </c>
      <c r="H88" s="80">
        <v>3.5000000000000003E-2</v>
      </c>
      <c r="I88" s="79">
        <v>3.5000000000000003E-2</v>
      </c>
      <c r="J88" s="79">
        <v>1.4999999999999999E-2</v>
      </c>
      <c r="K88" s="80">
        <v>3.5000000000000003E-2</v>
      </c>
      <c r="L88" s="81">
        <v>3.5000000000000003E-2</v>
      </c>
      <c r="M88" s="85">
        <v>1.4999999999999999E-2</v>
      </c>
      <c r="N88" s="114">
        <v>5.0000000000000001E-3</v>
      </c>
      <c r="O88" s="85">
        <v>5.0000000000000001E-3</v>
      </c>
      <c r="P88" s="30"/>
      <c r="Q88" s="1"/>
      <c r="R88" s="1"/>
      <c r="S88" s="1"/>
      <c r="T88" s="1"/>
      <c r="U88" s="1"/>
      <c r="V88" s="1"/>
    </row>
    <row r="89" spans="1:26" ht="15.75" customHeight="1" x14ac:dyDescent="0.25">
      <c r="A89" s="21"/>
      <c r="B89" s="104" t="s">
        <v>84</v>
      </c>
      <c r="C89" s="77">
        <v>5</v>
      </c>
      <c r="D89" s="78" t="s">
        <v>95</v>
      </c>
      <c r="E89" s="87"/>
      <c r="F89" s="87"/>
      <c r="G89" s="84"/>
      <c r="H89" s="84"/>
      <c r="I89" s="87"/>
      <c r="J89" s="79">
        <v>5.0000000000000001E-3</v>
      </c>
      <c r="K89" s="84"/>
      <c r="L89" s="81"/>
      <c r="M89" s="103"/>
      <c r="N89" s="85"/>
      <c r="O89" s="103"/>
      <c r="P89" s="30"/>
      <c r="Q89" s="1"/>
      <c r="R89" s="1"/>
      <c r="S89" s="1"/>
      <c r="T89" s="1"/>
      <c r="U89" s="1"/>
      <c r="V89" s="1"/>
    </row>
    <row r="90" spans="1:26" ht="15.75" customHeight="1" x14ac:dyDescent="0.25">
      <c r="A90" s="21">
        <v>21</v>
      </c>
      <c r="B90" s="104" t="s">
        <v>85</v>
      </c>
      <c r="C90" s="77">
        <v>8</v>
      </c>
      <c r="D90" s="78" t="s">
        <v>23</v>
      </c>
      <c r="E90" s="79">
        <v>1E-4</v>
      </c>
      <c r="F90" s="79">
        <v>5.0000000000000001E-3</v>
      </c>
      <c r="G90" s="80">
        <v>1E-4</v>
      </c>
      <c r="H90" s="80">
        <v>5.0000000000000001E-3</v>
      </c>
      <c r="I90" s="79">
        <v>5.0000000000000001E-3</v>
      </c>
      <c r="J90" s="79">
        <v>5.0000000000000001E-3</v>
      </c>
      <c r="K90" s="84"/>
      <c r="L90" s="81">
        <v>5.0000000000000001E-3</v>
      </c>
      <c r="M90" s="85">
        <v>5.0000000000000001E-3</v>
      </c>
      <c r="N90" s="114">
        <v>5.0000000000000001E-3</v>
      </c>
      <c r="O90" s="85">
        <v>5.0000000000000001E-3</v>
      </c>
      <c r="P90" s="30"/>
      <c r="Q90" s="1"/>
      <c r="R90" s="1"/>
      <c r="S90" s="1"/>
      <c r="T90" s="1"/>
      <c r="U90" s="1"/>
      <c r="V90" s="1"/>
    </row>
    <row r="91" spans="1:26" ht="15.75" customHeight="1" x14ac:dyDescent="0.25">
      <c r="A91" s="21">
        <v>25</v>
      </c>
      <c r="B91" s="105" t="s">
        <v>146</v>
      </c>
      <c r="C91" s="77">
        <v>4</v>
      </c>
      <c r="D91" s="78" t="s">
        <v>82</v>
      </c>
      <c r="E91" s="79">
        <v>5.0000000000000001E-3</v>
      </c>
      <c r="F91" s="79">
        <v>5.0000000000000001E-3</v>
      </c>
      <c r="G91" s="80">
        <v>5.0000000000000001E-3</v>
      </c>
      <c r="H91" s="80">
        <v>1.4999999999999999E-2</v>
      </c>
      <c r="I91" s="79">
        <v>5.0000000000000001E-3</v>
      </c>
      <c r="J91" s="79">
        <v>1E-4</v>
      </c>
      <c r="K91" s="84"/>
      <c r="L91" s="81"/>
      <c r="M91" s="85">
        <v>5.0000000000000001E-3</v>
      </c>
      <c r="N91" s="114"/>
      <c r="O91" s="85"/>
      <c r="P91" s="30"/>
      <c r="Q91" s="1"/>
      <c r="R91" s="1"/>
      <c r="S91" s="1"/>
      <c r="T91" s="1"/>
      <c r="U91" s="1"/>
      <c r="V91" s="1"/>
    </row>
    <row r="92" spans="1:26" ht="15.75" customHeight="1" x14ac:dyDescent="0.25">
      <c r="A92" s="21"/>
      <c r="B92" s="105" t="s">
        <v>42</v>
      </c>
      <c r="C92" s="77">
        <v>3</v>
      </c>
      <c r="D92" s="78" t="s">
        <v>13</v>
      </c>
      <c r="E92" s="79">
        <v>1.4999999999999999E-2</v>
      </c>
      <c r="F92" s="79">
        <v>5.0000000000000001E-3</v>
      </c>
      <c r="G92" s="80">
        <v>3.5000000000000003E-2</v>
      </c>
      <c r="H92" s="80">
        <v>5.0000000000000001E-3</v>
      </c>
      <c r="I92" s="79">
        <v>3.5000000000000003E-2</v>
      </c>
      <c r="J92" s="79">
        <v>5.0000000000000001E-3</v>
      </c>
      <c r="K92" s="80">
        <v>1.4999999999999999E-2</v>
      </c>
      <c r="L92" s="81">
        <v>3.5000000000000003E-2</v>
      </c>
      <c r="M92" s="85">
        <v>5.0000000000000001E-3</v>
      </c>
      <c r="N92" s="114">
        <v>1.4999999999999999E-2</v>
      </c>
      <c r="O92" s="85">
        <v>1.4999999999999999E-2</v>
      </c>
      <c r="P92" s="30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21"/>
      <c r="B93" s="105" t="s">
        <v>91</v>
      </c>
      <c r="C93" s="77">
        <v>0</v>
      </c>
      <c r="D93" s="78" t="s">
        <v>33</v>
      </c>
      <c r="E93" s="87"/>
      <c r="F93" s="79">
        <v>5.0000000000000001E-3</v>
      </c>
      <c r="G93" s="84"/>
      <c r="H93" s="84"/>
      <c r="I93" s="79">
        <v>5.0000000000000001E-3</v>
      </c>
      <c r="J93" s="87"/>
      <c r="K93" s="80">
        <v>5.0000000000000001E-3</v>
      </c>
      <c r="L93" s="81">
        <v>5.0000000000000001E-3</v>
      </c>
      <c r="M93" s="85"/>
      <c r="N93" s="114"/>
      <c r="O93" s="85"/>
      <c r="P93" s="30"/>
      <c r="Q93" s="1"/>
      <c r="R93" s="1"/>
      <c r="S93" s="1"/>
      <c r="T93" s="1"/>
      <c r="U93" s="1"/>
      <c r="V93" s="1"/>
    </row>
    <row r="94" spans="1:26" ht="15.75" customHeight="1" x14ac:dyDescent="0.25">
      <c r="A94" s="21"/>
      <c r="B94" s="105" t="s">
        <v>148</v>
      </c>
      <c r="C94" s="77">
        <v>4</v>
      </c>
      <c r="D94" s="78" t="s">
        <v>21</v>
      </c>
      <c r="E94" s="87"/>
      <c r="F94" s="87"/>
      <c r="G94" s="84"/>
      <c r="H94" s="80">
        <v>5.0000000000000001E-3</v>
      </c>
      <c r="I94" s="79">
        <v>5.0000000000000001E-3</v>
      </c>
      <c r="J94" s="87"/>
      <c r="K94" s="84"/>
      <c r="L94" s="81"/>
      <c r="M94" s="85">
        <v>5.0000000000000001E-3</v>
      </c>
      <c r="N94" s="114">
        <v>5.0000000000000001E-3</v>
      </c>
      <c r="O94" s="85">
        <v>5.0000000000000001E-3</v>
      </c>
      <c r="P94" s="30"/>
      <c r="Q94" s="1"/>
      <c r="R94" s="1"/>
      <c r="S94" s="1"/>
      <c r="T94" s="1"/>
      <c r="U94" s="1"/>
      <c r="V94" s="1"/>
    </row>
    <row r="95" spans="1:26" ht="15.75" customHeight="1" x14ac:dyDescent="0.25">
      <c r="A95" s="21"/>
      <c r="B95" s="105" t="s">
        <v>92</v>
      </c>
      <c r="C95" s="77">
        <v>4</v>
      </c>
      <c r="D95" s="78" t="s">
        <v>21</v>
      </c>
      <c r="E95" s="79">
        <v>3.5000000000000003E-2</v>
      </c>
      <c r="F95" s="87"/>
      <c r="G95" s="80">
        <v>1.4999999999999999E-2</v>
      </c>
      <c r="H95" s="80">
        <v>5.0000000000000001E-3</v>
      </c>
      <c r="I95" s="87"/>
      <c r="J95" s="79">
        <v>5.0000000000000001E-3</v>
      </c>
      <c r="K95" s="80">
        <v>5.0000000000000001E-3</v>
      </c>
      <c r="L95" s="81">
        <v>5.0000000000000001E-3</v>
      </c>
      <c r="M95" s="85">
        <v>5.0000000000000001E-3</v>
      </c>
      <c r="N95" s="114">
        <v>5.0000000000000001E-3</v>
      </c>
      <c r="O95" s="85">
        <v>5.0000000000000001E-3</v>
      </c>
      <c r="P95" s="30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21"/>
      <c r="B96" s="105" t="s">
        <v>93</v>
      </c>
      <c r="C96" s="77">
        <v>2</v>
      </c>
      <c r="D96" s="78" t="s">
        <v>33</v>
      </c>
      <c r="E96" s="79">
        <v>5.0000000000000001E-3</v>
      </c>
      <c r="F96" s="79">
        <v>5.0000000000000001E-3</v>
      </c>
      <c r="G96" s="80">
        <v>5.0000000000000001E-3</v>
      </c>
      <c r="H96" s="80">
        <v>5.0000000000000001E-3</v>
      </c>
      <c r="I96" s="79">
        <v>5.0000000000000001E-3</v>
      </c>
      <c r="J96" s="79">
        <v>5.0000000000000001E-3</v>
      </c>
      <c r="K96" s="84"/>
      <c r="L96" s="81">
        <v>5.0000000000000001E-3</v>
      </c>
      <c r="M96" s="85">
        <v>5.0000000000000001E-3</v>
      </c>
      <c r="N96" s="114">
        <v>5.0000000000000001E-3</v>
      </c>
      <c r="O96" s="85">
        <v>5.0000000000000001E-3</v>
      </c>
      <c r="P96" s="30"/>
      <c r="Q96" s="1"/>
      <c r="R96" s="1"/>
      <c r="S96" s="1"/>
      <c r="T96" s="1"/>
      <c r="U96" s="1"/>
      <c r="V96" s="1"/>
    </row>
    <row r="97" spans="1:26" ht="15.75" customHeight="1" x14ac:dyDescent="0.25">
      <c r="A97" s="21"/>
      <c r="B97" s="104" t="s">
        <v>83</v>
      </c>
      <c r="C97" s="77">
        <v>2</v>
      </c>
      <c r="D97" s="78" t="s">
        <v>21</v>
      </c>
      <c r="E97" s="79">
        <v>1E-4</v>
      </c>
      <c r="F97" s="87"/>
      <c r="G97" s="80">
        <v>1E-4</v>
      </c>
      <c r="H97" s="80">
        <v>5.0000000000000001E-3</v>
      </c>
      <c r="I97" s="79">
        <v>5.0000000000000001E-3</v>
      </c>
      <c r="J97" s="79">
        <v>1.4999999999999999E-2</v>
      </c>
      <c r="K97" s="80">
        <v>5.0000000000000001E-3</v>
      </c>
      <c r="L97" s="81">
        <v>5.0000000000000001E-3</v>
      </c>
      <c r="M97" s="85">
        <v>5.0000000000000001E-3</v>
      </c>
      <c r="N97" s="114">
        <v>5.0000000000000001E-3</v>
      </c>
      <c r="O97" s="85">
        <v>5.0000000000000001E-3</v>
      </c>
      <c r="P97" s="30"/>
      <c r="Q97" s="1"/>
      <c r="R97" s="1"/>
      <c r="S97" s="1"/>
      <c r="T97" s="1"/>
      <c r="U97" s="1"/>
      <c r="V97" s="1"/>
    </row>
    <row r="98" spans="1:26" ht="15.75" customHeight="1" x14ac:dyDescent="0.25">
      <c r="A98" s="21">
        <v>37</v>
      </c>
      <c r="B98" s="105" t="s">
        <v>52</v>
      </c>
      <c r="C98" s="77">
        <v>6</v>
      </c>
      <c r="D98" s="78" t="s">
        <v>23</v>
      </c>
      <c r="E98" s="79">
        <v>0.375</v>
      </c>
      <c r="F98" s="79">
        <v>0.17499999999999999</v>
      </c>
      <c r="G98" s="80">
        <v>0.17499999999999999</v>
      </c>
      <c r="H98" s="80">
        <v>3.5000000000000003E-2</v>
      </c>
      <c r="I98" s="79">
        <v>0.17499999999999999</v>
      </c>
      <c r="J98" s="79">
        <v>7.4999999999999997E-2</v>
      </c>
      <c r="K98" s="80">
        <v>0.375</v>
      </c>
      <c r="L98" s="81">
        <v>0.17499999999999999</v>
      </c>
      <c r="M98" s="85">
        <v>0.17499999999999999</v>
      </c>
      <c r="N98" s="114">
        <v>7.4999999999999997E-2</v>
      </c>
      <c r="O98" s="85">
        <v>7.4999999999999997E-2</v>
      </c>
      <c r="P98" s="30"/>
      <c r="Q98" s="1"/>
      <c r="R98" s="1"/>
      <c r="S98" s="1"/>
      <c r="T98" s="1"/>
      <c r="U98" s="1"/>
      <c r="V98" s="1"/>
    </row>
    <row r="99" spans="1:26" ht="15.75" customHeight="1" x14ac:dyDescent="0.25">
      <c r="A99" s="21">
        <v>31</v>
      </c>
      <c r="B99" s="105" t="s">
        <v>31</v>
      </c>
      <c r="C99" s="77">
        <v>2</v>
      </c>
      <c r="D99" s="78" t="s">
        <v>13</v>
      </c>
      <c r="E99" s="79">
        <v>0.17499999999999999</v>
      </c>
      <c r="F99" s="79">
        <v>0.17499999999999999</v>
      </c>
      <c r="G99" s="80">
        <v>7.4999999999999997E-2</v>
      </c>
      <c r="H99" s="80">
        <v>3.5000000000000003E-2</v>
      </c>
      <c r="I99" s="79">
        <v>3.5000000000000003E-2</v>
      </c>
      <c r="J99" s="79">
        <v>5.0000000000000001E-3</v>
      </c>
      <c r="K99" s="80">
        <v>1.4999999999999999E-2</v>
      </c>
      <c r="L99" s="81">
        <v>3.5000000000000003E-2</v>
      </c>
      <c r="M99" s="85">
        <v>5.0000000000000001E-3</v>
      </c>
      <c r="N99" s="114">
        <v>1.4999999999999999E-2</v>
      </c>
      <c r="O99" s="85">
        <v>1.4999999999999999E-2</v>
      </c>
      <c r="P99" s="30"/>
      <c r="Q99" s="1"/>
      <c r="R99" s="1"/>
      <c r="S99" s="1"/>
      <c r="T99" s="1"/>
      <c r="U99" s="1"/>
      <c r="V99" s="1"/>
    </row>
    <row r="100" spans="1:26" ht="15.75" customHeight="1" x14ac:dyDescent="0.25">
      <c r="A100" s="21"/>
      <c r="B100" s="105" t="s">
        <v>41</v>
      </c>
      <c r="C100" s="77">
        <v>9</v>
      </c>
      <c r="D100" s="78" t="s">
        <v>13</v>
      </c>
      <c r="E100" s="79">
        <v>0.17499999999999999</v>
      </c>
      <c r="F100" s="79">
        <v>7.4999999999999997E-2</v>
      </c>
      <c r="G100" s="80">
        <v>7.4999999999999997E-2</v>
      </c>
      <c r="H100" s="80">
        <v>0.17499999999999999</v>
      </c>
      <c r="I100" s="79">
        <v>7.4999999999999997E-2</v>
      </c>
      <c r="J100" s="79">
        <v>0.17499999999999999</v>
      </c>
      <c r="K100" s="80">
        <v>3.5000000000000003E-2</v>
      </c>
      <c r="L100" s="81">
        <v>3.5000000000000003E-2</v>
      </c>
      <c r="M100" s="85">
        <v>7.4999999999999997E-2</v>
      </c>
      <c r="N100" s="114">
        <v>0.17499999999999999</v>
      </c>
      <c r="O100" s="85">
        <v>3.5000000000000003E-2</v>
      </c>
      <c r="P100" s="30"/>
      <c r="Q100" s="1"/>
      <c r="R100" s="1"/>
      <c r="S100" s="1"/>
      <c r="T100" s="1"/>
      <c r="U100" s="1"/>
      <c r="V100" s="1"/>
    </row>
    <row r="101" spans="1:26" ht="15.75" customHeight="1" x14ac:dyDescent="0.25">
      <c r="A101" s="21">
        <v>45</v>
      </c>
      <c r="B101" s="104" t="s">
        <v>46</v>
      </c>
      <c r="C101" s="77">
        <v>1</v>
      </c>
      <c r="D101" s="78" t="s">
        <v>21</v>
      </c>
      <c r="E101" s="79">
        <v>1.4999999999999999E-2</v>
      </c>
      <c r="F101" s="79">
        <v>1.4999999999999999E-2</v>
      </c>
      <c r="G101" s="80">
        <v>5.0000000000000001E-3</v>
      </c>
      <c r="H101" s="80">
        <v>1.4999999999999999E-2</v>
      </c>
      <c r="I101" s="79">
        <v>1.4999999999999999E-2</v>
      </c>
      <c r="J101" s="79">
        <v>1.4999999999999999E-2</v>
      </c>
      <c r="K101" s="80">
        <v>5.0000000000000001E-3</v>
      </c>
      <c r="L101" s="81">
        <v>5.0000000000000001E-3</v>
      </c>
      <c r="M101" s="85">
        <v>7.4999999999999997E-2</v>
      </c>
      <c r="N101" s="114">
        <v>5.0000000000000001E-3</v>
      </c>
      <c r="O101" s="85">
        <v>5.0000000000000001E-3</v>
      </c>
      <c r="P101" s="30"/>
      <c r="Q101" s="1"/>
      <c r="R101" s="1"/>
      <c r="S101" s="1"/>
      <c r="T101" s="1"/>
      <c r="U101" s="1"/>
      <c r="V101" s="1"/>
    </row>
    <row r="102" spans="1:26" ht="15.75" customHeight="1" x14ac:dyDescent="0.25">
      <c r="A102" s="21">
        <v>13</v>
      </c>
      <c r="B102" s="105" t="s">
        <v>99</v>
      </c>
      <c r="C102" s="77">
        <v>3</v>
      </c>
      <c r="D102" s="78" t="s">
        <v>21</v>
      </c>
      <c r="E102" s="79">
        <v>5.0000000000000001E-3</v>
      </c>
      <c r="F102" s="79">
        <v>1.4999999999999999E-2</v>
      </c>
      <c r="G102" s="84"/>
      <c r="H102" s="80">
        <v>5.0000000000000001E-3</v>
      </c>
      <c r="I102" s="87"/>
      <c r="J102" s="87"/>
      <c r="K102" s="84"/>
      <c r="L102" s="81"/>
      <c r="M102" s="85"/>
      <c r="N102" s="114"/>
      <c r="O102" s="85"/>
      <c r="P102" s="30"/>
      <c r="Q102" s="1"/>
      <c r="R102" s="1"/>
      <c r="S102" s="1"/>
      <c r="T102" s="1"/>
      <c r="U102" s="1"/>
      <c r="V102" s="1"/>
    </row>
    <row r="103" spans="1:26" ht="15.75" customHeight="1" x14ac:dyDescent="0.25">
      <c r="A103" s="21">
        <v>5</v>
      </c>
      <c r="B103" s="104" t="s">
        <v>100</v>
      </c>
      <c r="C103" s="77">
        <v>0</v>
      </c>
      <c r="D103" s="78" t="s">
        <v>33</v>
      </c>
      <c r="E103" s="87"/>
      <c r="F103" s="87"/>
      <c r="G103" s="80">
        <v>7.4999999999999997E-2</v>
      </c>
      <c r="H103" s="84"/>
      <c r="I103" s="87"/>
      <c r="J103" s="87"/>
      <c r="K103" s="84"/>
      <c r="L103" s="81"/>
      <c r="M103" s="85"/>
      <c r="N103" s="114"/>
      <c r="O103" s="85"/>
      <c r="P103" s="30"/>
      <c r="Q103" s="1"/>
      <c r="R103" s="1"/>
      <c r="S103" s="1"/>
      <c r="T103" s="1"/>
      <c r="U103" s="1"/>
      <c r="V103" s="1"/>
    </row>
    <row r="104" spans="1:26" ht="15.75" customHeight="1" x14ac:dyDescent="0.25">
      <c r="A104" s="21">
        <v>51</v>
      </c>
      <c r="B104" s="105" t="s">
        <v>101</v>
      </c>
      <c r="C104" s="77">
        <v>0</v>
      </c>
      <c r="D104" s="78" t="s">
        <v>33</v>
      </c>
      <c r="E104" s="87"/>
      <c r="F104" s="87"/>
      <c r="G104" s="84"/>
      <c r="H104" s="80">
        <v>5.0000000000000001E-3</v>
      </c>
      <c r="I104" s="79">
        <v>5.0000000000000001E-3</v>
      </c>
      <c r="J104" s="79">
        <v>5.0000000000000001E-3</v>
      </c>
      <c r="K104" s="80">
        <v>5.0000000000000001E-3</v>
      </c>
      <c r="L104" s="81">
        <v>5.0000000000000001E-3</v>
      </c>
      <c r="M104" s="85">
        <v>5.0000000000000001E-3</v>
      </c>
      <c r="N104" s="114">
        <v>5.0000000000000001E-3</v>
      </c>
      <c r="O104" s="85">
        <v>5.0000000000000001E-3</v>
      </c>
      <c r="P104" s="30"/>
      <c r="Q104" s="1"/>
      <c r="R104" s="1"/>
      <c r="S104" s="1"/>
      <c r="T104" s="1"/>
      <c r="U104" s="1"/>
      <c r="V104" s="1"/>
    </row>
    <row r="105" spans="1:26" ht="15.75" customHeight="1" x14ac:dyDescent="0.25">
      <c r="A105" s="21">
        <v>46</v>
      </c>
      <c r="B105" s="105" t="s">
        <v>102</v>
      </c>
      <c r="C105" s="77">
        <v>3</v>
      </c>
      <c r="D105" s="78" t="s">
        <v>21</v>
      </c>
      <c r="E105" s="87"/>
      <c r="F105" s="87"/>
      <c r="G105" s="84"/>
      <c r="H105" s="84"/>
      <c r="I105" s="79">
        <v>5.0000000000000001E-3</v>
      </c>
      <c r="J105" s="87"/>
      <c r="K105" s="80">
        <v>5.0000000000000001E-3</v>
      </c>
      <c r="L105" s="81">
        <v>5.0000000000000001E-3</v>
      </c>
      <c r="M105" s="522">
        <v>5.0000000000000001E-3</v>
      </c>
      <c r="N105" s="523">
        <v>5.0000000000000001E-3</v>
      </c>
      <c r="O105" s="522">
        <v>5.0000000000000001E-3</v>
      </c>
      <c r="P105" s="30"/>
      <c r="Q105" s="1"/>
      <c r="R105" s="1"/>
      <c r="S105" s="1"/>
      <c r="T105" s="1"/>
      <c r="U105" s="1"/>
      <c r="V105" s="1"/>
    </row>
    <row r="106" spans="1:26" ht="15.75" customHeight="1" x14ac:dyDescent="0.25">
      <c r="A106" s="21"/>
      <c r="B106" s="540" t="s">
        <v>103</v>
      </c>
      <c r="C106" s="77">
        <v>3</v>
      </c>
      <c r="D106" s="78" t="s">
        <v>21</v>
      </c>
      <c r="E106" s="87"/>
      <c r="F106" s="87"/>
      <c r="G106" s="80">
        <v>1E-4</v>
      </c>
      <c r="H106" s="84"/>
      <c r="I106" s="79">
        <v>5.0000000000000001E-3</v>
      </c>
      <c r="J106" s="87"/>
      <c r="K106" s="84"/>
      <c r="L106" s="81"/>
      <c r="M106" s="85">
        <v>5.0000000000000001E-3</v>
      </c>
      <c r="N106" s="114">
        <v>5.0000000000000001E-3</v>
      </c>
      <c r="O106" s="85">
        <v>5.0000000000000001E-3</v>
      </c>
      <c r="P106" s="30"/>
      <c r="Q106" s="1"/>
      <c r="R106" s="1"/>
      <c r="S106" s="1"/>
      <c r="T106" s="1"/>
      <c r="U106" s="1"/>
      <c r="V106" s="1"/>
    </row>
    <row r="107" spans="1:26" ht="15.75" customHeight="1" x14ac:dyDescent="0.25">
      <c r="A107" s="21"/>
      <c r="B107" s="105" t="s">
        <v>186</v>
      </c>
      <c r="C107" s="77">
        <v>0</v>
      </c>
      <c r="D107" s="78" t="s">
        <v>21</v>
      </c>
      <c r="E107" s="87"/>
      <c r="F107" s="87"/>
      <c r="G107" s="84"/>
      <c r="H107" s="84"/>
      <c r="I107" s="79">
        <v>1E-4</v>
      </c>
      <c r="J107" s="87"/>
      <c r="K107" s="84"/>
      <c r="L107" s="81"/>
      <c r="M107" s="85">
        <v>5.0000000000000001E-3</v>
      </c>
      <c r="N107" s="85"/>
      <c r="O107" s="103"/>
      <c r="P107" s="30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21"/>
      <c r="B108" s="524" t="s">
        <v>165</v>
      </c>
      <c r="C108" s="77">
        <v>6</v>
      </c>
      <c r="D108" s="78" t="s">
        <v>21</v>
      </c>
      <c r="E108" s="87"/>
      <c r="F108" s="87"/>
      <c r="G108" s="84"/>
      <c r="H108" s="84"/>
      <c r="I108" s="79">
        <v>5.0000000000000001E-3</v>
      </c>
      <c r="J108" s="79">
        <v>5.0000000000000001E-3</v>
      </c>
      <c r="K108" s="80">
        <v>5.0000000000000001E-3</v>
      </c>
      <c r="L108" s="81"/>
      <c r="M108" s="85"/>
      <c r="N108" s="114">
        <v>5.0000000000000001E-3</v>
      </c>
      <c r="O108" s="85">
        <v>5.0000000000000001E-3</v>
      </c>
      <c r="P108" s="30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21"/>
      <c r="B109" s="104" t="s">
        <v>105</v>
      </c>
      <c r="C109" s="77">
        <v>5</v>
      </c>
      <c r="D109" s="78" t="s">
        <v>33</v>
      </c>
      <c r="E109" s="87"/>
      <c r="F109" s="79">
        <v>1E-4</v>
      </c>
      <c r="G109" s="80">
        <v>1E-4</v>
      </c>
      <c r="H109" s="80">
        <v>5.0000000000000001E-3</v>
      </c>
      <c r="I109" s="79">
        <v>5.0000000000000001E-3</v>
      </c>
      <c r="J109" s="79">
        <v>5.0000000000000001E-3</v>
      </c>
      <c r="K109" s="80">
        <v>5.0000000000000001E-3</v>
      </c>
      <c r="L109" s="81">
        <v>5.0000000000000001E-3</v>
      </c>
      <c r="M109" s="85">
        <v>5.0000000000000001E-3</v>
      </c>
      <c r="N109" s="114">
        <v>5.0000000000000001E-3</v>
      </c>
      <c r="O109" s="85">
        <v>5.0000000000000001E-3</v>
      </c>
      <c r="P109" s="30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21"/>
      <c r="B110" s="104" t="s">
        <v>16</v>
      </c>
      <c r="C110" s="77" t="s">
        <v>19</v>
      </c>
      <c r="D110" s="78" t="s">
        <v>20</v>
      </c>
      <c r="E110" s="79">
        <v>0.625</v>
      </c>
      <c r="F110" s="79">
        <v>0.375</v>
      </c>
      <c r="G110" s="79">
        <v>0.375</v>
      </c>
      <c r="H110" s="80">
        <v>0.625</v>
      </c>
      <c r="I110" s="79">
        <v>0.375</v>
      </c>
      <c r="J110" s="79">
        <v>0.375</v>
      </c>
      <c r="K110" s="80">
        <v>0.375</v>
      </c>
      <c r="L110" s="81">
        <v>0.625</v>
      </c>
      <c r="M110" s="85">
        <v>0.375</v>
      </c>
      <c r="N110" s="114">
        <v>0.375</v>
      </c>
      <c r="O110" s="85">
        <v>0.625</v>
      </c>
      <c r="P110" s="30"/>
      <c r="Q110" s="1"/>
      <c r="R110" s="1"/>
      <c r="S110" s="1"/>
      <c r="T110" s="1"/>
      <c r="U110" s="1"/>
      <c r="V110" s="1"/>
    </row>
    <row r="111" spans="1:26" ht="15.75" customHeight="1" x14ac:dyDescent="0.25">
      <c r="A111" s="21"/>
      <c r="B111" s="506" t="s">
        <v>106</v>
      </c>
      <c r="C111" s="77" t="s">
        <v>19</v>
      </c>
      <c r="D111" s="78" t="s">
        <v>20</v>
      </c>
      <c r="E111" s="79">
        <v>0.625</v>
      </c>
      <c r="F111" s="79">
        <v>0.17499999999999999</v>
      </c>
      <c r="G111" s="80">
        <v>7.4999999999999997E-2</v>
      </c>
      <c r="H111" s="79">
        <v>0.375</v>
      </c>
      <c r="I111" s="79">
        <v>0.375</v>
      </c>
      <c r="J111" s="79">
        <v>0.375</v>
      </c>
      <c r="K111" s="85">
        <v>3.5000000000000003E-2</v>
      </c>
      <c r="L111" s="80">
        <v>5.0000000000000001E-3</v>
      </c>
      <c r="M111" s="85">
        <v>0.375</v>
      </c>
      <c r="N111" s="114">
        <v>7.4999999999999997E-2</v>
      </c>
      <c r="O111" s="85">
        <v>0.375</v>
      </c>
      <c r="P111" s="30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21"/>
      <c r="B112" s="105" t="s">
        <v>399</v>
      </c>
      <c r="C112" s="77" t="s">
        <v>19</v>
      </c>
      <c r="D112" s="78" t="s">
        <v>20</v>
      </c>
      <c r="E112" s="79">
        <v>1.4999999999999999E-2</v>
      </c>
      <c r="F112" s="80">
        <v>3.5000000000000003E-2</v>
      </c>
      <c r="G112" s="80">
        <v>7.4999999999999997E-2</v>
      </c>
      <c r="H112" s="80">
        <v>3.5000000000000003E-2</v>
      </c>
      <c r="I112" s="79">
        <v>1.4999999999999999E-2</v>
      </c>
      <c r="J112" s="79">
        <v>1.4999999999999999E-2</v>
      </c>
      <c r="K112" s="80">
        <v>5.0000000000000001E-3</v>
      </c>
      <c r="L112" s="81">
        <v>3.5000000000000003E-2</v>
      </c>
      <c r="M112" s="85">
        <v>3.5000000000000003E-2</v>
      </c>
      <c r="N112" s="114">
        <v>1.4999999999999999E-2</v>
      </c>
      <c r="O112" s="85">
        <v>1.4999999999999999E-2</v>
      </c>
      <c r="P112" s="30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21">
        <v>48</v>
      </c>
      <c r="B113" s="105" t="s">
        <v>107</v>
      </c>
      <c r="C113" s="77">
        <v>2</v>
      </c>
      <c r="D113" s="78" t="s">
        <v>13</v>
      </c>
      <c r="E113" s="79">
        <v>1E-4</v>
      </c>
      <c r="F113" s="79">
        <v>5.0000000000000001E-3</v>
      </c>
      <c r="G113" s="80">
        <v>5.0000000000000001E-3</v>
      </c>
      <c r="H113" s="80">
        <v>3.5000000000000003E-2</v>
      </c>
      <c r="I113" s="79">
        <v>3.5000000000000003E-2</v>
      </c>
      <c r="J113" s="79">
        <v>5.0000000000000001E-3</v>
      </c>
      <c r="K113" s="80">
        <v>5.0000000000000001E-3</v>
      </c>
      <c r="L113" s="81">
        <v>1.4999999999999999E-2</v>
      </c>
      <c r="M113" s="81">
        <v>5.0000000000000001E-3</v>
      </c>
      <c r="N113" s="114">
        <v>1.4999999999999999E-2</v>
      </c>
      <c r="O113" s="85">
        <v>1.4999999999999999E-2</v>
      </c>
      <c r="P113" s="30"/>
      <c r="Q113" s="1"/>
      <c r="R113" s="1"/>
      <c r="S113" s="1"/>
      <c r="T113" s="1"/>
      <c r="U113" s="1"/>
      <c r="V113" s="1"/>
    </row>
    <row r="114" spans="1:26" ht="15.75" customHeight="1" x14ac:dyDescent="0.25">
      <c r="A114" s="21"/>
      <c r="B114" s="105" t="s">
        <v>28</v>
      </c>
      <c r="C114" s="77">
        <v>6</v>
      </c>
      <c r="D114" s="78" t="s">
        <v>13</v>
      </c>
      <c r="E114" s="79">
        <v>0.625</v>
      </c>
      <c r="F114" s="79">
        <v>0.17499999999999999</v>
      </c>
      <c r="G114" s="80">
        <v>0.375</v>
      </c>
      <c r="H114" s="80">
        <v>0.625</v>
      </c>
      <c r="I114" s="79">
        <v>0.375</v>
      </c>
      <c r="J114" s="79">
        <v>0.17499999999999999</v>
      </c>
      <c r="K114" s="80">
        <v>0.625</v>
      </c>
      <c r="L114" s="81">
        <v>0.625</v>
      </c>
      <c r="M114" s="79">
        <v>0.375</v>
      </c>
      <c r="N114" s="114">
        <v>0.375</v>
      </c>
      <c r="O114" s="81">
        <v>0.625</v>
      </c>
      <c r="P114" s="30"/>
      <c r="Q114" s="1"/>
      <c r="R114" s="1"/>
      <c r="S114" s="1"/>
      <c r="T114" s="1"/>
      <c r="U114" s="1"/>
      <c r="V114" s="1"/>
    </row>
    <row r="115" spans="1:26" ht="15.75" customHeight="1" x14ac:dyDescent="0.25">
      <c r="A115" s="21">
        <v>8</v>
      </c>
      <c r="B115" s="105" t="s">
        <v>108</v>
      </c>
      <c r="C115" s="77">
        <v>2</v>
      </c>
      <c r="D115" s="78" t="s">
        <v>33</v>
      </c>
      <c r="E115" s="79">
        <v>1E-4</v>
      </c>
      <c r="F115" s="79">
        <v>1E-4</v>
      </c>
      <c r="G115" s="80">
        <v>5.0000000000000001E-3</v>
      </c>
      <c r="H115" s="80">
        <v>5.0000000000000001E-3</v>
      </c>
      <c r="I115" s="79">
        <v>5.0000000000000001E-3</v>
      </c>
      <c r="J115" s="79">
        <v>5.0000000000000001E-3</v>
      </c>
      <c r="K115" s="80">
        <v>5.0000000000000001E-3</v>
      </c>
      <c r="L115" s="81">
        <v>5.0000000000000001E-3</v>
      </c>
      <c r="M115" s="85">
        <v>5.0000000000000001E-3</v>
      </c>
      <c r="N115" s="114">
        <v>5.0000000000000001E-3</v>
      </c>
      <c r="O115" s="85">
        <v>5.0000000000000001E-3</v>
      </c>
      <c r="P115" s="30"/>
      <c r="Q115" s="1"/>
      <c r="R115" s="1"/>
      <c r="S115" s="1"/>
      <c r="T115" s="1"/>
      <c r="U115" s="1"/>
      <c r="V115" s="1"/>
    </row>
    <row r="116" spans="1:26" ht="15.75" customHeight="1" x14ac:dyDescent="0.25">
      <c r="A116" s="21">
        <v>3</v>
      </c>
      <c r="B116" s="105" t="s">
        <v>110</v>
      </c>
      <c r="C116" s="77">
        <v>0</v>
      </c>
      <c r="D116" s="78" t="s">
        <v>23</v>
      </c>
      <c r="E116" s="87"/>
      <c r="F116" s="87"/>
      <c r="G116" s="84"/>
      <c r="H116" s="84"/>
      <c r="I116" s="87"/>
      <c r="J116" s="87"/>
      <c r="K116" s="80">
        <v>5.0000000000000001E-3</v>
      </c>
      <c r="L116" s="81"/>
      <c r="M116" s="85"/>
      <c r="N116" s="114"/>
      <c r="O116" s="85"/>
      <c r="P116" s="30"/>
      <c r="Q116" s="1"/>
      <c r="R116" s="1"/>
      <c r="S116" s="1"/>
      <c r="T116" s="1"/>
      <c r="U116" s="1"/>
      <c r="V116" s="1"/>
    </row>
    <row r="117" spans="1:26" ht="15.75" customHeight="1" x14ac:dyDescent="0.25">
      <c r="A117" s="21">
        <v>24</v>
      </c>
      <c r="B117" s="105" t="s">
        <v>26</v>
      </c>
      <c r="C117" s="77">
        <v>2</v>
      </c>
      <c r="D117" s="78" t="s">
        <v>13</v>
      </c>
      <c r="E117" s="79">
        <v>1.4999999999999999E-2</v>
      </c>
      <c r="F117" s="79">
        <v>5.0000000000000001E-3</v>
      </c>
      <c r="G117" s="80">
        <v>5.0000000000000001E-3</v>
      </c>
      <c r="H117" s="80">
        <v>1.4999999999999999E-2</v>
      </c>
      <c r="I117" s="79">
        <v>5.0000000000000001E-3</v>
      </c>
      <c r="J117" s="79">
        <v>3.5000000000000003E-2</v>
      </c>
      <c r="K117" s="80">
        <v>5.0000000000000001E-3</v>
      </c>
      <c r="L117" s="81">
        <v>3.5000000000000003E-2</v>
      </c>
      <c r="M117" s="85">
        <v>1.4999999999999999E-2</v>
      </c>
      <c r="N117" s="114">
        <v>5.0000000000000001E-3</v>
      </c>
      <c r="O117" s="85">
        <v>1.4999999999999999E-2</v>
      </c>
      <c r="P117" s="30"/>
      <c r="Q117" s="1"/>
      <c r="R117" s="1"/>
      <c r="S117" s="1"/>
      <c r="T117" s="1"/>
      <c r="U117" s="1"/>
      <c r="V117" s="1"/>
    </row>
    <row r="118" spans="1:26" ht="15.75" customHeight="1" x14ac:dyDescent="0.25">
      <c r="A118" s="21">
        <v>34</v>
      </c>
      <c r="B118" s="105" t="s">
        <v>1</v>
      </c>
      <c r="C118" s="77" t="s">
        <v>19</v>
      </c>
      <c r="D118" s="78" t="s">
        <v>20</v>
      </c>
      <c r="E118" s="87"/>
      <c r="F118" s="87"/>
      <c r="G118" s="84"/>
      <c r="H118" s="84"/>
      <c r="I118" s="87"/>
      <c r="J118" s="87"/>
      <c r="K118" s="84"/>
      <c r="L118" s="81"/>
      <c r="M118" s="85"/>
      <c r="N118" s="114"/>
      <c r="O118" s="85">
        <v>5.0000000000000001E-3</v>
      </c>
      <c r="P118" s="30"/>
      <c r="Q118" s="1"/>
      <c r="R118" s="1"/>
      <c r="S118" s="1"/>
      <c r="T118" s="1"/>
      <c r="U118" s="1"/>
      <c r="V118" s="1"/>
    </row>
    <row r="119" spans="1:26" ht="15.75" customHeight="1" x14ac:dyDescent="0.25">
      <c r="A119" s="21">
        <v>43</v>
      </c>
      <c r="B119" s="105" t="s">
        <v>112</v>
      </c>
      <c r="C119" s="77">
        <v>4</v>
      </c>
      <c r="D119" s="78" t="s">
        <v>21</v>
      </c>
      <c r="E119" s="87"/>
      <c r="F119" s="87"/>
      <c r="G119" s="84"/>
      <c r="H119" s="84"/>
      <c r="I119" s="79">
        <v>1E-4</v>
      </c>
      <c r="J119" s="79">
        <v>1.4999999999999999E-2</v>
      </c>
      <c r="K119" s="84"/>
      <c r="L119" s="81">
        <v>5.0000000000000001E-3</v>
      </c>
      <c r="M119" s="85">
        <v>5.0000000000000001E-3</v>
      </c>
      <c r="N119" s="114">
        <v>5.0000000000000001E-3</v>
      </c>
      <c r="O119" s="85">
        <v>5.0000000000000001E-3</v>
      </c>
      <c r="P119" s="30"/>
      <c r="Q119" s="1"/>
      <c r="R119" s="1"/>
      <c r="S119" s="1"/>
      <c r="T119" s="1"/>
      <c r="U119" s="1"/>
      <c r="V119" s="1"/>
      <c r="W119" s="38"/>
    </row>
    <row r="120" spans="1:26" ht="15.75" customHeight="1" x14ac:dyDescent="0.25">
      <c r="A120" s="21">
        <v>28</v>
      </c>
      <c r="B120" s="105" t="s">
        <v>115</v>
      </c>
      <c r="C120" s="77">
        <v>2</v>
      </c>
      <c r="D120" s="78" t="s">
        <v>21</v>
      </c>
      <c r="E120" s="79">
        <v>1E-4</v>
      </c>
      <c r="F120" s="79">
        <v>5.0000000000000001E-3</v>
      </c>
      <c r="G120" s="80">
        <v>5.0000000000000001E-3</v>
      </c>
      <c r="H120" s="80">
        <v>5.0000000000000001E-3</v>
      </c>
      <c r="I120" s="79">
        <v>5.0000000000000001E-3</v>
      </c>
      <c r="J120" s="87"/>
      <c r="K120" s="80">
        <v>5.0000000000000001E-3</v>
      </c>
      <c r="L120" s="81"/>
      <c r="M120" s="85"/>
      <c r="N120" s="114"/>
      <c r="O120" s="85"/>
      <c r="P120" s="30"/>
      <c r="Q120" s="1"/>
      <c r="R120" s="1"/>
      <c r="S120" s="1"/>
      <c r="T120" s="1"/>
      <c r="U120" s="1"/>
      <c r="V120" s="1"/>
      <c r="W120" s="38"/>
    </row>
    <row r="121" spans="1:26" ht="15.75" customHeight="1" x14ac:dyDescent="0.25">
      <c r="A121" s="21">
        <v>55</v>
      </c>
      <c r="B121" s="105" t="s">
        <v>43</v>
      </c>
      <c r="C121" s="77">
        <v>3</v>
      </c>
      <c r="D121" s="78" t="s">
        <v>36</v>
      </c>
      <c r="E121" s="87"/>
      <c r="F121" s="79">
        <v>1E-4</v>
      </c>
      <c r="G121" s="84"/>
      <c r="H121" s="80">
        <v>1E-4</v>
      </c>
      <c r="I121" s="79">
        <v>5.0000000000000001E-3</v>
      </c>
      <c r="J121" s="87"/>
      <c r="K121" s="84"/>
      <c r="L121" s="81">
        <v>5.0000000000000001E-3</v>
      </c>
      <c r="M121" s="85">
        <v>5.0000000000000001E-3</v>
      </c>
      <c r="N121" s="114"/>
      <c r="O121" s="85"/>
      <c r="P121" s="30"/>
      <c r="Q121" s="1"/>
      <c r="R121" s="1"/>
      <c r="S121" s="1"/>
      <c r="T121" s="1"/>
      <c r="U121" s="1"/>
      <c r="V121" s="1"/>
    </row>
    <row r="122" spans="1:26" ht="15.75" customHeight="1" x14ac:dyDescent="0.25">
      <c r="A122" s="21">
        <v>1</v>
      </c>
      <c r="B122" s="105" t="s">
        <v>200</v>
      </c>
      <c r="C122" s="77">
        <v>0</v>
      </c>
      <c r="D122" s="78" t="s">
        <v>70</v>
      </c>
      <c r="E122" s="87"/>
      <c r="F122" s="87"/>
      <c r="G122" s="84"/>
      <c r="H122" s="84"/>
      <c r="I122" s="79">
        <v>5.0000000000000001E-3</v>
      </c>
      <c r="J122" s="87"/>
      <c r="K122" s="84"/>
      <c r="L122" s="81"/>
      <c r="M122" s="85"/>
      <c r="N122" s="114"/>
      <c r="O122" s="85"/>
      <c r="P122" s="30"/>
      <c r="Q122" s="1"/>
      <c r="R122" s="1"/>
      <c r="S122" s="1"/>
      <c r="T122" s="1"/>
      <c r="U122" s="1"/>
      <c r="V122" s="1"/>
    </row>
    <row r="123" spans="1:26" ht="15.75" customHeight="1" x14ac:dyDescent="0.25">
      <c r="A123" s="21">
        <v>58</v>
      </c>
      <c r="B123" s="545" t="s">
        <v>74</v>
      </c>
      <c r="C123" s="77">
        <v>3</v>
      </c>
      <c r="D123" s="78" t="s">
        <v>33</v>
      </c>
      <c r="E123" s="87"/>
      <c r="F123" s="87"/>
      <c r="G123" s="84"/>
      <c r="H123" s="84"/>
      <c r="I123" s="79"/>
      <c r="J123" s="87"/>
      <c r="K123" s="84"/>
      <c r="L123" s="81"/>
      <c r="M123" s="85"/>
      <c r="N123" s="114">
        <v>5.0000000000000001E-3</v>
      </c>
      <c r="O123" s="85"/>
      <c r="P123" s="30"/>
      <c r="Q123" s="1"/>
      <c r="R123" s="1"/>
      <c r="S123" s="1"/>
      <c r="T123" s="1"/>
      <c r="U123" s="1"/>
      <c r="V123" s="1"/>
    </row>
    <row r="124" spans="1:26" ht="15.75" customHeight="1" x14ac:dyDescent="0.25">
      <c r="A124" s="21"/>
      <c r="B124" s="105" t="s">
        <v>25</v>
      </c>
      <c r="C124" s="77">
        <v>3</v>
      </c>
      <c r="D124" s="78" t="s">
        <v>40</v>
      </c>
      <c r="E124" s="79">
        <v>1.4999999999999999E-2</v>
      </c>
      <c r="F124" s="79">
        <v>1.4999999999999999E-2</v>
      </c>
      <c r="G124" s="80">
        <v>5.0000000000000001E-3</v>
      </c>
      <c r="H124" s="80">
        <v>3.5000000000000003E-2</v>
      </c>
      <c r="I124" s="79">
        <v>3.5000000000000003E-2</v>
      </c>
      <c r="J124" s="79">
        <v>5.0000000000000001E-3</v>
      </c>
      <c r="K124" s="80">
        <v>5.0000000000000001E-3</v>
      </c>
      <c r="L124" s="81">
        <v>3.5000000000000003E-2</v>
      </c>
      <c r="M124" s="85">
        <v>5.0000000000000001E-3</v>
      </c>
      <c r="N124" s="523">
        <v>5.0000000000000001E-3</v>
      </c>
      <c r="O124" s="522">
        <v>3.5000000000000003E-2</v>
      </c>
      <c r="P124" s="30"/>
      <c r="Q124" s="1"/>
      <c r="R124" s="1"/>
      <c r="S124" s="1"/>
      <c r="T124" s="1"/>
      <c r="U124" s="1"/>
      <c r="V124" s="1"/>
    </row>
    <row r="125" spans="1:26" ht="15.75" customHeight="1" x14ac:dyDescent="0.25">
      <c r="A125" s="21"/>
      <c r="B125" s="104" t="s">
        <v>120</v>
      </c>
      <c r="C125" s="77">
        <v>6</v>
      </c>
      <c r="D125" s="78" t="s">
        <v>15</v>
      </c>
      <c r="E125" s="87"/>
      <c r="F125" s="87"/>
      <c r="G125" s="84"/>
      <c r="H125" s="84"/>
      <c r="I125" s="79">
        <v>5.0000000000000001E-3</v>
      </c>
      <c r="J125" s="79">
        <v>5.0000000000000001E-3</v>
      </c>
      <c r="K125" s="80">
        <v>1E-4</v>
      </c>
      <c r="L125" s="81"/>
      <c r="M125" s="85">
        <v>5.0000000000000001E-3</v>
      </c>
      <c r="N125" s="114">
        <v>5.0000000000000001E-3</v>
      </c>
      <c r="O125" s="85">
        <v>5.0000000000000001E-3</v>
      </c>
      <c r="P125" s="30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21">
        <v>30</v>
      </c>
      <c r="B126" s="105" t="s">
        <v>182</v>
      </c>
      <c r="C126" s="77">
        <v>8</v>
      </c>
      <c r="D126" s="78" t="s">
        <v>21</v>
      </c>
      <c r="E126" s="87"/>
      <c r="F126" s="87"/>
      <c r="G126" s="80">
        <v>5.0000000000000001E-3</v>
      </c>
      <c r="H126" s="84"/>
      <c r="I126" s="79">
        <v>1.4999999999999999E-2</v>
      </c>
      <c r="J126" s="79">
        <v>5.0000000000000001E-3</v>
      </c>
      <c r="K126" s="84"/>
      <c r="L126" s="81"/>
      <c r="M126" s="85"/>
      <c r="N126" s="114"/>
      <c r="O126" s="85"/>
      <c r="P126" s="30"/>
      <c r="Q126" s="1"/>
      <c r="R126" s="1"/>
      <c r="S126" s="1"/>
      <c r="T126" s="1"/>
      <c r="U126" s="1"/>
      <c r="V126" s="1"/>
    </row>
    <row r="127" spans="1:26" ht="15.75" customHeight="1" x14ac:dyDescent="0.25">
      <c r="A127" s="21"/>
      <c r="B127" s="104" t="s">
        <v>35</v>
      </c>
      <c r="C127" s="77">
        <v>0</v>
      </c>
      <c r="D127" s="78" t="s">
        <v>36</v>
      </c>
      <c r="E127" s="79">
        <v>0.17499999999999999</v>
      </c>
      <c r="F127" s="79">
        <v>0.17499999999999999</v>
      </c>
      <c r="G127" s="80">
        <v>0.17499999999999999</v>
      </c>
      <c r="H127" s="80">
        <v>0.17499999999999999</v>
      </c>
      <c r="I127" s="79">
        <v>0.17499999999999999</v>
      </c>
      <c r="J127" s="79">
        <v>0.375</v>
      </c>
      <c r="K127" s="80">
        <v>0.17499999999999999</v>
      </c>
      <c r="L127" s="81">
        <v>0.17499999999999999</v>
      </c>
      <c r="M127" s="85">
        <v>0.375</v>
      </c>
      <c r="N127" s="114">
        <v>0.375</v>
      </c>
      <c r="O127" s="85">
        <v>0.375</v>
      </c>
      <c r="P127" s="30"/>
      <c r="Q127" s="1"/>
      <c r="R127" s="1"/>
      <c r="S127" s="1"/>
      <c r="T127" s="1"/>
      <c r="U127" s="1"/>
      <c r="V127" s="1"/>
    </row>
    <row r="128" spans="1:26" ht="15.75" customHeight="1" x14ac:dyDescent="0.25">
      <c r="A128" s="21"/>
      <c r="B128" s="104" t="s">
        <v>187</v>
      </c>
      <c r="C128" s="77">
        <v>4</v>
      </c>
      <c r="D128" s="78" t="s">
        <v>13</v>
      </c>
      <c r="E128" s="87"/>
      <c r="F128" s="87"/>
      <c r="G128" s="84"/>
      <c r="H128" s="84"/>
      <c r="I128" s="87"/>
      <c r="J128" s="87"/>
      <c r="K128" s="80">
        <v>1E-4</v>
      </c>
      <c r="L128" s="81"/>
      <c r="M128" s="85"/>
      <c r="N128" s="114"/>
      <c r="O128" s="85"/>
      <c r="P128" s="30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21">
        <v>49</v>
      </c>
      <c r="B129" s="105" t="s">
        <v>67</v>
      </c>
      <c r="C129" s="77">
        <v>0</v>
      </c>
      <c r="D129" s="78" t="s">
        <v>33</v>
      </c>
      <c r="E129" s="87"/>
      <c r="F129" s="79">
        <v>1.4999999999999999E-2</v>
      </c>
      <c r="G129" s="84"/>
      <c r="H129" s="84"/>
      <c r="I129" s="87"/>
      <c r="J129" s="79">
        <v>1E-4</v>
      </c>
      <c r="K129" s="84"/>
      <c r="L129" s="81"/>
      <c r="M129" s="85"/>
      <c r="N129" s="114"/>
      <c r="O129" s="85"/>
      <c r="P129" s="30"/>
      <c r="Q129" s="1"/>
      <c r="R129" s="1"/>
      <c r="S129" s="1"/>
      <c r="T129" s="1"/>
      <c r="U129" s="1"/>
      <c r="V129" s="1"/>
    </row>
    <row r="130" spans="1:26" ht="15.75" customHeight="1" x14ac:dyDescent="0.25">
      <c r="A130" s="21"/>
      <c r="B130" s="105" t="s">
        <v>45</v>
      </c>
      <c r="C130" s="77">
        <v>5</v>
      </c>
      <c r="D130" s="78" t="s">
        <v>21</v>
      </c>
      <c r="E130" s="79">
        <v>3.5000000000000003E-2</v>
      </c>
      <c r="F130" s="79">
        <v>7.4999999999999997E-2</v>
      </c>
      <c r="G130" s="80">
        <v>7.4999999999999997E-2</v>
      </c>
      <c r="H130" s="80">
        <v>0.17499999999999999</v>
      </c>
      <c r="I130" s="79">
        <v>0.17499999999999999</v>
      </c>
      <c r="J130" s="79">
        <v>0.17499999999999999</v>
      </c>
      <c r="K130" s="80">
        <v>0.17499999999999999</v>
      </c>
      <c r="L130" s="81">
        <v>0.17499999999999999</v>
      </c>
      <c r="M130" s="85">
        <v>7.4999999999999997E-2</v>
      </c>
      <c r="N130" s="114">
        <v>0.17499999999999999</v>
      </c>
      <c r="O130" s="85">
        <v>7.4999999999999997E-2</v>
      </c>
      <c r="P130" s="30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21"/>
      <c r="B131" s="105" t="s">
        <v>121</v>
      </c>
      <c r="C131" s="77">
        <v>1</v>
      </c>
      <c r="D131" s="78" t="s">
        <v>15</v>
      </c>
      <c r="E131" s="79">
        <v>1E-4</v>
      </c>
      <c r="F131" s="87"/>
      <c r="G131" s="84"/>
      <c r="H131" s="84"/>
      <c r="I131" s="87"/>
      <c r="J131" s="87"/>
      <c r="K131" s="84"/>
      <c r="L131" s="81"/>
      <c r="M131" s="85"/>
      <c r="N131" s="114"/>
      <c r="O131" s="85"/>
      <c r="P131" s="30"/>
      <c r="Q131" s="1"/>
      <c r="R131" s="1"/>
      <c r="S131" s="1"/>
      <c r="T131" s="1"/>
      <c r="U131" s="1"/>
      <c r="V131" s="1"/>
    </row>
    <row r="132" spans="1:26" ht="15.75" customHeight="1" x14ac:dyDescent="0.25">
      <c r="A132" s="21"/>
      <c r="B132" s="105" t="s">
        <v>122</v>
      </c>
      <c r="C132" s="77">
        <v>1</v>
      </c>
      <c r="D132" s="78" t="s">
        <v>33</v>
      </c>
      <c r="E132" s="79">
        <v>5.0000000000000001E-3</v>
      </c>
      <c r="F132" s="79">
        <v>5.0000000000000001E-3</v>
      </c>
      <c r="G132" s="80">
        <v>1E-4</v>
      </c>
      <c r="H132" s="80">
        <v>5.0000000000000001E-3</v>
      </c>
      <c r="I132" s="87"/>
      <c r="J132" s="79">
        <v>5.0000000000000001E-3</v>
      </c>
      <c r="K132" s="80">
        <v>5.0000000000000001E-3</v>
      </c>
      <c r="L132" s="81">
        <v>5.0000000000000001E-3</v>
      </c>
      <c r="M132" s="85">
        <v>5.0000000000000001E-3</v>
      </c>
      <c r="N132" s="114"/>
      <c r="O132" s="85"/>
      <c r="P132" s="30"/>
      <c r="Q132" s="1"/>
      <c r="R132" s="1"/>
      <c r="S132" s="1"/>
      <c r="T132" s="1"/>
      <c r="U132" s="1"/>
      <c r="V132" s="1"/>
    </row>
    <row r="133" spans="1:26" ht="15.75" customHeight="1" x14ac:dyDescent="0.25">
      <c r="A133" s="21">
        <v>4</v>
      </c>
      <c r="B133" s="105" t="s">
        <v>49</v>
      </c>
      <c r="C133" s="77">
        <v>5</v>
      </c>
      <c r="D133" s="78" t="s">
        <v>13</v>
      </c>
      <c r="E133" s="79">
        <v>0.17499999999999999</v>
      </c>
      <c r="F133" s="79">
        <v>3.5000000000000003E-2</v>
      </c>
      <c r="G133" s="80">
        <v>7.4999999999999997E-2</v>
      </c>
      <c r="H133" s="80">
        <v>3.5000000000000003E-2</v>
      </c>
      <c r="I133" s="79">
        <v>1.4999999999999999E-2</v>
      </c>
      <c r="J133" s="79">
        <v>0.17499999999999999</v>
      </c>
      <c r="K133" s="80">
        <v>7.4999999999999997E-2</v>
      </c>
      <c r="L133" s="81">
        <v>3.5000000000000003E-2</v>
      </c>
      <c r="M133" s="85">
        <v>3.5000000000000003E-2</v>
      </c>
      <c r="N133" s="114">
        <v>1.4999999999999999E-2</v>
      </c>
      <c r="O133" s="85">
        <v>3.5000000000000003E-2</v>
      </c>
      <c r="P133" s="30"/>
      <c r="Q133" s="1"/>
      <c r="R133" s="1"/>
      <c r="S133" s="1"/>
      <c r="T133" s="1"/>
      <c r="U133" s="1"/>
      <c r="V133" s="1"/>
    </row>
    <row r="134" spans="1:26" ht="15.75" customHeight="1" x14ac:dyDescent="0.25">
      <c r="A134" s="21"/>
      <c r="B134" s="540" t="s">
        <v>168</v>
      </c>
      <c r="C134" s="77">
        <v>3</v>
      </c>
      <c r="D134" s="78" t="s">
        <v>13</v>
      </c>
      <c r="E134" s="79">
        <v>1E-4</v>
      </c>
      <c r="F134" s="87"/>
      <c r="G134" s="84"/>
      <c r="H134" s="84"/>
      <c r="I134" s="87"/>
      <c r="J134" s="87"/>
      <c r="K134" s="84"/>
      <c r="L134" s="81"/>
      <c r="M134" s="85">
        <v>1.4999999999999999E-2</v>
      </c>
      <c r="N134" s="114">
        <v>1.4999999999999999E-2</v>
      </c>
      <c r="O134" s="85">
        <v>1.4999999999999999E-2</v>
      </c>
      <c r="P134" s="30"/>
      <c r="Q134" s="1"/>
      <c r="R134" s="1"/>
      <c r="S134" s="1"/>
      <c r="T134" s="1"/>
      <c r="U134" s="1"/>
      <c r="V134" s="1"/>
    </row>
    <row r="135" spans="1:26" ht="15.75" customHeight="1" x14ac:dyDescent="0.25">
      <c r="A135" s="21">
        <v>29</v>
      </c>
      <c r="B135" s="104" t="s">
        <v>177</v>
      </c>
      <c r="C135" s="77">
        <v>3</v>
      </c>
      <c r="D135" s="78" t="s">
        <v>39</v>
      </c>
      <c r="E135" s="87"/>
      <c r="F135" s="87"/>
      <c r="G135" s="80">
        <v>1E-4</v>
      </c>
      <c r="H135" s="84"/>
      <c r="I135" s="87"/>
      <c r="J135" s="87"/>
      <c r="K135" s="84"/>
      <c r="L135" s="81"/>
      <c r="M135" s="85"/>
      <c r="N135" s="114"/>
      <c r="O135" s="85"/>
      <c r="P135" s="30"/>
      <c r="Q135" s="1"/>
      <c r="R135" s="1"/>
      <c r="S135" s="1"/>
      <c r="T135" s="1"/>
      <c r="U135" s="1"/>
      <c r="V135" s="1"/>
    </row>
    <row r="136" spans="1:26" ht="15.75" customHeight="1" x14ac:dyDescent="0.25">
      <c r="A136" s="21">
        <v>39</v>
      </c>
      <c r="B136" s="104" t="s">
        <v>126</v>
      </c>
      <c r="C136" s="77">
        <v>3</v>
      </c>
      <c r="D136" s="78" t="s">
        <v>23</v>
      </c>
      <c r="E136" s="87"/>
      <c r="F136" s="79">
        <v>5.0000000000000001E-3</v>
      </c>
      <c r="G136" s="80">
        <v>1.4999999999999999E-2</v>
      </c>
      <c r="H136" s="80">
        <v>5.0000000000000001E-3</v>
      </c>
      <c r="I136" s="79">
        <v>3.5000000000000003E-2</v>
      </c>
      <c r="J136" s="79">
        <v>5.0000000000000001E-3</v>
      </c>
      <c r="K136" s="80">
        <v>5.0000000000000001E-3</v>
      </c>
      <c r="L136" s="81">
        <v>1.4999999999999999E-2</v>
      </c>
      <c r="M136" s="85">
        <v>5.0000000000000001E-3</v>
      </c>
      <c r="N136" s="114">
        <v>5.0000000000000001E-3</v>
      </c>
      <c r="O136" s="85">
        <v>5.0000000000000001E-3</v>
      </c>
      <c r="P136" s="30"/>
      <c r="Q136" s="1"/>
      <c r="R136" s="1"/>
      <c r="S136" s="1"/>
      <c r="T136" s="1"/>
      <c r="U136" s="1"/>
      <c r="V136" s="1"/>
    </row>
    <row r="137" spans="1:26" ht="15.75" customHeight="1" x14ac:dyDescent="0.25">
      <c r="A137" s="21">
        <v>15</v>
      </c>
      <c r="B137" s="104" t="s">
        <v>156</v>
      </c>
      <c r="C137" s="77">
        <v>6</v>
      </c>
      <c r="D137" s="78" t="s">
        <v>21</v>
      </c>
      <c r="E137" s="79">
        <v>1.4999999999999999E-2</v>
      </c>
      <c r="F137" s="79">
        <v>5.0000000000000001E-3</v>
      </c>
      <c r="G137" s="80">
        <v>5.0000000000000001E-3</v>
      </c>
      <c r="H137" s="80">
        <v>1.4999999999999999E-2</v>
      </c>
      <c r="I137" s="79">
        <v>1.4999999999999999E-2</v>
      </c>
      <c r="J137" s="79">
        <v>1.4999999999999999E-2</v>
      </c>
      <c r="K137" s="80">
        <v>5.0000000000000001E-3</v>
      </c>
      <c r="L137" s="81">
        <v>1.4999999999999999E-2</v>
      </c>
      <c r="M137" s="85">
        <v>5.0000000000000001E-3</v>
      </c>
      <c r="N137" s="114">
        <v>5.0000000000000001E-3</v>
      </c>
      <c r="O137" s="85">
        <v>1.4999999999999999E-2</v>
      </c>
      <c r="P137" s="30"/>
      <c r="Q137" s="1"/>
      <c r="R137" s="1"/>
      <c r="S137" s="1"/>
      <c r="T137" s="1"/>
      <c r="U137" s="1"/>
      <c r="V137" s="1"/>
    </row>
    <row r="138" spans="1:26" ht="15.75" customHeight="1" x14ac:dyDescent="0.25">
      <c r="A138" s="21">
        <v>2</v>
      </c>
      <c r="B138" s="105" t="s">
        <v>157</v>
      </c>
      <c r="C138" s="77">
        <v>0</v>
      </c>
      <c r="D138" s="78" t="s">
        <v>82</v>
      </c>
      <c r="E138" s="87"/>
      <c r="F138" s="87"/>
      <c r="G138" s="84"/>
      <c r="H138" s="84"/>
      <c r="I138" s="87"/>
      <c r="J138" s="87"/>
      <c r="K138" s="80">
        <v>5.0000000000000001E-3</v>
      </c>
      <c r="L138" s="81"/>
      <c r="M138" s="85">
        <v>1E-4</v>
      </c>
      <c r="N138" s="114">
        <v>5.0000000000000001E-3</v>
      </c>
      <c r="O138" s="85"/>
      <c r="P138" s="30"/>
      <c r="Q138" s="1"/>
      <c r="R138" s="1"/>
      <c r="S138" s="1"/>
      <c r="T138" s="1"/>
      <c r="U138" s="1"/>
      <c r="V138" s="1"/>
    </row>
    <row r="139" spans="1:26" ht="15.75" customHeight="1" x14ac:dyDescent="0.25">
      <c r="A139" s="21"/>
      <c r="B139" s="105" t="s">
        <v>128</v>
      </c>
      <c r="C139" s="77">
        <v>6</v>
      </c>
      <c r="D139" s="78" t="s">
        <v>21</v>
      </c>
      <c r="E139" s="79">
        <v>3.5000000000000003E-2</v>
      </c>
      <c r="F139" s="79">
        <v>5.0000000000000001E-3</v>
      </c>
      <c r="G139" s="80">
        <v>5.0000000000000001E-3</v>
      </c>
      <c r="H139" s="80">
        <v>1.4999999999999999E-2</v>
      </c>
      <c r="I139" s="79">
        <v>3.5000000000000003E-2</v>
      </c>
      <c r="J139" s="79">
        <v>5.0000000000000001E-3</v>
      </c>
      <c r="K139" s="80">
        <v>5.0000000000000001E-3</v>
      </c>
      <c r="L139" s="81">
        <v>5.0000000000000001E-3</v>
      </c>
      <c r="M139" s="85">
        <v>5.0000000000000001E-3</v>
      </c>
      <c r="N139" s="114">
        <v>1.4999999999999999E-2</v>
      </c>
      <c r="O139" s="85">
        <v>1.4999999999999999E-2</v>
      </c>
      <c r="P139" s="30"/>
      <c r="Q139" s="1"/>
      <c r="R139" s="1"/>
      <c r="S139" s="1"/>
      <c r="T139" s="1"/>
      <c r="U139" s="1"/>
      <c r="V139" s="1"/>
    </row>
    <row r="140" spans="1:26" ht="15.75" customHeight="1" x14ac:dyDescent="0.25">
      <c r="A140" s="21"/>
      <c r="B140" s="105" t="s">
        <v>129</v>
      </c>
      <c r="C140" s="77">
        <v>2</v>
      </c>
      <c r="D140" s="78" t="s">
        <v>36</v>
      </c>
      <c r="E140" s="79">
        <v>1E-4</v>
      </c>
      <c r="F140" s="87"/>
      <c r="G140" s="84"/>
      <c r="H140" s="80">
        <v>5.0000000000000001E-3</v>
      </c>
      <c r="I140" s="87"/>
      <c r="J140" s="79">
        <v>5.0000000000000001E-3</v>
      </c>
      <c r="K140" s="80">
        <v>5.0000000000000001E-3</v>
      </c>
      <c r="L140" s="81"/>
      <c r="M140" s="85">
        <v>5.0000000000000001E-3</v>
      </c>
      <c r="N140" s="114">
        <v>5.0000000000000001E-3</v>
      </c>
      <c r="O140" s="85">
        <v>5.0000000000000001E-3</v>
      </c>
      <c r="P140" s="30"/>
      <c r="Q140" s="1"/>
      <c r="R140" s="1"/>
      <c r="S140" s="1"/>
      <c r="T140" s="1"/>
      <c r="U140" s="1"/>
      <c r="V140" s="1"/>
    </row>
    <row r="141" spans="1:26" ht="15.75" customHeight="1" x14ac:dyDescent="0.25">
      <c r="A141" s="21">
        <v>59</v>
      </c>
      <c r="B141" s="104" t="s">
        <v>29</v>
      </c>
      <c r="C141" s="77">
        <v>7</v>
      </c>
      <c r="D141" s="78" t="s">
        <v>21</v>
      </c>
      <c r="E141" s="79">
        <v>7.4999999999999997E-2</v>
      </c>
      <c r="F141" s="79">
        <v>5.0000000000000001E-3</v>
      </c>
      <c r="G141" s="80">
        <v>7.4999999999999997E-2</v>
      </c>
      <c r="H141" s="80">
        <v>7.4999999999999997E-2</v>
      </c>
      <c r="I141" s="79">
        <v>0.17499999999999999</v>
      </c>
      <c r="J141" s="79">
        <v>7.4999999999999997E-2</v>
      </c>
      <c r="K141" s="80">
        <v>7.4999999999999997E-2</v>
      </c>
      <c r="L141" s="81">
        <v>0.17499999999999999</v>
      </c>
      <c r="M141" s="85">
        <v>7.4999999999999997E-2</v>
      </c>
      <c r="N141" s="114">
        <v>0.17499999999999999</v>
      </c>
      <c r="O141" s="85">
        <v>0.17499999999999999</v>
      </c>
      <c r="P141" s="30"/>
      <c r="Q141" s="1"/>
      <c r="R141" s="1"/>
      <c r="S141" s="1"/>
      <c r="T141" s="1"/>
      <c r="U141" s="1"/>
      <c r="V141" s="1"/>
    </row>
    <row r="142" spans="1:26" ht="15.75" customHeight="1" x14ac:dyDescent="0.25">
      <c r="A142" s="21">
        <v>42</v>
      </c>
      <c r="B142" s="105" t="s">
        <v>158</v>
      </c>
      <c r="C142" s="77">
        <v>6</v>
      </c>
      <c r="D142" s="78" t="s">
        <v>23</v>
      </c>
      <c r="E142" s="87"/>
      <c r="F142" s="87"/>
      <c r="G142" s="84"/>
      <c r="H142" s="84"/>
      <c r="I142" s="87"/>
      <c r="J142" s="87"/>
      <c r="K142" s="80">
        <v>1.4999999999999999E-2</v>
      </c>
      <c r="L142" s="81">
        <v>5.0000000000000001E-3</v>
      </c>
      <c r="M142" s="85"/>
      <c r="N142" s="114"/>
      <c r="O142" s="85"/>
      <c r="P142" s="30"/>
      <c r="Q142" s="1"/>
      <c r="R142" s="1"/>
      <c r="S142" s="1"/>
      <c r="T142" s="1"/>
      <c r="U142" s="1"/>
      <c r="V142" s="1"/>
    </row>
    <row r="143" spans="1:26" ht="15.75" customHeight="1" x14ac:dyDescent="0.25">
      <c r="A143" s="21">
        <v>16</v>
      </c>
      <c r="B143" s="105" t="s">
        <v>133</v>
      </c>
      <c r="C143" s="77">
        <v>1</v>
      </c>
      <c r="D143" s="78" t="s">
        <v>36</v>
      </c>
      <c r="E143" s="79">
        <v>1E-4</v>
      </c>
      <c r="F143" s="79">
        <v>5.0000000000000001E-3</v>
      </c>
      <c r="G143" s="80">
        <v>5.0000000000000001E-3</v>
      </c>
      <c r="H143" s="80">
        <v>5.0000000000000001E-3</v>
      </c>
      <c r="I143" s="79">
        <v>5.0000000000000001E-3</v>
      </c>
      <c r="J143" s="79">
        <v>5.0000000000000001E-3</v>
      </c>
      <c r="K143" s="80">
        <v>5.0000000000000001E-3</v>
      </c>
      <c r="L143" s="81">
        <v>5.0000000000000001E-3</v>
      </c>
      <c r="M143" s="85">
        <v>5.0000000000000001E-3</v>
      </c>
      <c r="N143" s="114">
        <v>5.0000000000000001E-3</v>
      </c>
      <c r="O143" s="85">
        <v>5.0000000000000001E-3</v>
      </c>
      <c r="P143" s="30"/>
      <c r="Q143" s="1"/>
      <c r="R143" s="1"/>
      <c r="S143" s="1"/>
      <c r="T143" s="1"/>
      <c r="U143" s="1"/>
      <c r="V143" s="1"/>
    </row>
    <row r="144" spans="1:26" ht="15.75" customHeight="1" x14ac:dyDescent="0.25">
      <c r="A144" s="21"/>
      <c r="B144" s="105" t="s">
        <v>34</v>
      </c>
      <c r="C144" s="77">
        <v>7</v>
      </c>
      <c r="D144" s="78" t="s">
        <v>21</v>
      </c>
      <c r="E144" s="79">
        <v>0.17499999999999999</v>
      </c>
      <c r="F144" s="79">
        <v>7.4999999999999997E-2</v>
      </c>
      <c r="G144" s="80">
        <v>3.5000000000000003E-2</v>
      </c>
      <c r="H144" s="80">
        <v>7.4999999999999997E-2</v>
      </c>
      <c r="I144" s="79">
        <v>0.17499999999999999</v>
      </c>
      <c r="J144" s="79">
        <v>0.17499999999999999</v>
      </c>
      <c r="K144" s="80">
        <v>0.17499999999999999</v>
      </c>
      <c r="L144" s="81">
        <v>0.17499999999999999</v>
      </c>
      <c r="M144" s="85">
        <v>7.4999999999999997E-2</v>
      </c>
      <c r="N144" s="114">
        <v>7.4999999999999997E-2</v>
      </c>
      <c r="O144" s="85">
        <v>3.5000000000000003E-2</v>
      </c>
      <c r="P144" s="30"/>
      <c r="Q144" s="1"/>
      <c r="R144" s="1"/>
      <c r="S144" s="1"/>
      <c r="T144" s="1"/>
      <c r="U144" s="1"/>
      <c r="V144" s="1"/>
    </row>
    <row r="145" spans="1:26" ht="15.75" customHeight="1" x14ac:dyDescent="0.25">
      <c r="A145" s="21">
        <v>44</v>
      </c>
      <c r="B145" s="105" t="s">
        <v>169</v>
      </c>
      <c r="C145" s="77">
        <v>1</v>
      </c>
      <c r="D145" s="78" t="s">
        <v>21</v>
      </c>
      <c r="E145" s="79">
        <v>1E-4</v>
      </c>
      <c r="F145" s="79">
        <v>1E-4</v>
      </c>
      <c r="G145" s="84"/>
      <c r="H145" s="84"/>
      <c r="I145" s="87"/>
      <c r="J145" s="87"/>
      <c r="K145" s="84"/>
      <c r="L145" s="81"/>
      <c r="M145" s="103"/>
      <c r="N145" s="114"/>
      <c r="O145" s="85"/>
      <c r="P145" s="30"/>
      <c r="Q145" s="1"/>
      <c r="R145" s="1"/>
      <c r="S145" s="1"/>
      <c r="T145" s="1"/>
      <c r="U145" s="1"/>
      <c r="V145" s="1"/>
    </row>
    <row r="146" spans="1:26" ht="15.75" customHeight="1" x14ac:dyDescent="0.25">
      <c r="A146" s="21"/>
      <c r="B146" s="540" t="s">
        <v>87</v>
      </c>
      <c r="C146" s="77">
        <v>2</v>
      </c>
      <c r="D146" s="487" t="s">
        <v>39</v>
      </c>
      <c r="E146" s="79">
        <v>1E-4</v>
      </c>
      <c r="F146" s="79">
        <v>1E-4</v>
      </c>
      <c r="G146" s="84"/>
      <c r="H146" s="84"/>
      <c r="I146" s="87"/>
      <c r="J146" s="79">
        <v>1E-4</v>
      </c>
      <c r="K146" s="80">
        <v>7.4999999999999997E-2</v>
      </c>
      <c r="L146" s="81">
        <v>5.0000000000000001E-3</v>
      </c>
      <c r="M146" s="85">
        <v>5.0000000000000001E-3</v>
      </c>
      <c r="N146" s="114"/>
      <c r="O146" s="85">
        <v>5.0000000000000001E-3</v>
      </c>
      <c r="P146" s="30"/>
      <c r="Q146" s="1"/>
      <c r="R146" s="1"/>
      <c r="S146" s="1"/>
      <c r="T146" s="1"/>
      <c r="U146" s="1"/>
      <c r="V146" s="1"/>
    </row>
    <row r="147" spans="1:26" ht="15.75" customHeight="1" x14ac:dyDescent="0.25">
      <c r="A147" s="21"/>
      <c r="B147" s="105" t="s">
        <v>48</v>
      </c>
      <c r="C147" s="77">
        <v>6</v>
      </c>
      <c r="D147" s="78" t="s">
        <v>39</v>
      </c>
      <c r="E147" s="79">
        <v>7.4999999999999997E-2</v>
      </c>
      <c r="F147" s="79">
        <v>7.4999999999999997E-2</v>
      </c>
      <c r="G147" s="80">
        <v>3.5000000000000003E-2</v>
      </c>
      <c r="H147" s="80">
        <v>3.5000000000000003E-2</v>
      </c>
      <c r="I147" s="79">
        <v>0.17499999999999999</v>
      </c>
      <c r="J147" s="79">
        <v>3.5000000000000003E-2</v>
      </c>
      <c r="K147" s="80">
        <v>7.4999999999999997E-2</v>
      </c>
      <c r="L147" s="81">
        <v>7.4999999999999997E-2</v>
      </c>
      <c r="M147" s="85">
        <v>3.5000000000000003E-2</v>
      </c>
      <c r="N147" s="114">
        <v>7.4999999999999997E-2</v>
      </c>
      <c r="O147" s="85">
        <v>7.4999999999999997E-2</v>
      </c>
      <c r="P147" s="30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21"/>
      <c r="B148" s="105" t="s">
        <v>159</v>
      </c>
      <c r="C148" s="77">
        <v>5</v>
      </c>
      <c r="D148" s="78" t="s">
        <v>13</v>
      </c>
      <c r="E148" s="79">
        <v>5.0000000000000001E-3</v>
      </c>
      <c r="F148" s="79">
        <v>5.0000000000000001E-3</v>
      </c>
      <c r="G148" s="80">
        <v>5.0000000000000001E-3</v>
      </c>
      <c r="H148" s="80">
        <v>5.0000000000000001E-3</v>
      </c>
      <c r="I148" s="79">
        <v>3.5000000000000003E-2</v>
      </c>
      <c r="J148" s="79">
        <v>5.0000000000000001E-3</v>
      </c>
      <c r="K148" s="84"/>
      <c r="L148" s="81">
        <v>1.4999999999999999E-2</v>
      </c>
      <c r="M148" s="85">
        <v>1.4999999999999999E-2</v>
      </c>
      <c r="N148" s="114">
        <v>1.4999999999999999E-2</v>
      </c>
      <c r="O148" s="85">
        <v>1.4999999999999999E-2</v>
      </c>
      <c r="P148" s="30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21">
        <v>12</v>
      </c>
      <c r="B149" s="105" t="s">
        <v>134</v>
      </c>
      <c r="C149" s="77">
        <v>2</v>
      </c>
      <c r="D149" s="78" t="s">
        <v>36</v>
      </c>
      <c r="E149" s="87"/>
      <c r="F149" s="79">
        <v>5.0000000000000001E-3</v>
      </c>
      <c r="G149" s="80">
        <v>1E-4</v>
      </c>
      <c r="H149" s="84"/>
      <c r="I149" s="79">
        <v>5.0000000000000001E-3</v>
      </c>
      <c r="J149" s="79">
        <v>5.0000000000000001E-3</v>
      </c>
      <c r="K149" s="80">
        <v>5.0000000000000001E-3</v>
      </c>
      <c r="L149" s="81"/>
      <c r="M149" s="85">
        <v>5.0000000000000001E-3</v>
      </c>
      <c r="N149" s="114">
        <v>5.0000000000000001E-3</v>
      </c>
      <c r="O149" s="85">
        <v>5.0000000000000001E-3</v>
      </c>
      <c r="P149" s="30"/>
      <c r="Q149" s="1"/>
      <c r="R149" s="1"/>
      <c r="S149" s="1"/>
      <c r="T149" s="1"/>
      <c r="U149" s="1"/>
      <c r="V149" s="1"/>
    </row>
    <row r="150" spans="1:26" ht="15.75" customHeight="1" x14ac:dyDescent="0.25">
      <c r="A150" s="21"/>
      <c r="B150" s="105" t="s">
        <v>190</v>
      </c>
      <c r="C150" s="77">
        <v>5</v>
      </c>
      <c r="D150" s="78" t="s">
        <v>36</v>
      </c>
      <c r="E150" s="87"/>
      <c r="F150" s="87"/>
      <c r="G150" s="84"/>
      <c r="H150" s="84"/>
      <c r="I150" s="87"/>
      <c r="J150" s="87"/>
      <c r="K150" s="80">
        <v>1.4999999999999999E-2</v>
      </c>
      <c r="L150" s="81">
        <v>5.0000000000000001E-3</v>
      </c>
      <c r="M150" s="85"/>
      <c r="N150" s="85"/>
      <c r="O150" s="103"/>
      <c r="P150" s="30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21">
        <v>14</v>
      </c>
      <c r="B151" s="504" t="s">
        <v>413</v>
      </c>
      <c r="C151" s="74">
        <v>5</v>
      </c>
      <c r="D151" s="73" t="s">
        <v>13</v>
      </c>
      <c r="E151" s="87"/>
      <c r="F151" s="87"/>
      <c r="G151" s="84"/>
      <c r="H151" s="80">
        <v>5.0000000000000001E-3</v>
      </c>
      <c r="I151" s="87"/>
      <c r="J151" s="87"/>
      <c r="K151" s="80">
        <v>5.0000000000000001E-3</v>
      </c>
      <c r="L151" s="81">
        <v>5.0000000000000001E-3</v>
      </c>
      <c r="M151" s="85"/>
      <c r="N151" s="85"/>
      <c r="O151" s="103"/>
      <c r="P151" s="30"/>
      <c r="Q151" s="1"/>
      <c r="R151" s="1"/>
      <c r="S151" s="1"/>
      <c r="T151" s="1"/>
      <c r="U151" s="1"/>
      <c r="V151" s="1"/>
    </row>
    <row r="152" spans="1:26" ht="15.75" customHeight="1" x14ac:dyDescent="0.25">
      <c r="A152" s="21"/>
      <c r="B152" s="504" t="s">
        <v>414</v>
      </c>
      <c r="C152" s="74">
        <v>3</v>
      </c>
      <c r="D152" s="73" t="s">
        <v>13</v>
      </c>
      <c r="E152" s="79">
        <v>1E-4</v>
      </c>
      <c r="F152" s="79">
        <v>1E-4</v>
      </c>
      <c r="G152" s="84"/>
      <c r="H152" s="80">
        <v>1E-4</v>
      </c>
      <c r="I152" s="87"/>
      <c r="J152" s="87"/>
      <c r="K152" s="84"/>
      <c r="L152" s="81"/>
      <c r="M152" s="85"/>
      <c r="N152" s="85"/>
      <c r="O152" s="103"/>
      <c r="P152" s="30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21">
        <v>11</v>
      </c>
      <c r="B153" s="28"/>
      <c r="C153" s="28"/>
      <c r="D153" s="28"/>
      <c r="E153" s="28"/>
      <c r="F153" s="30"/>
      <c r="G153" s="31"/>
      <c r="H153" s="30"/>
      <c r="I153" s="30"/>
      <c r="J153" s="30"/>
      <c r="K153" s="30"/>
      <c r="L153" s="30"/>
      <c r="M153" s="30"/>
      <c r="N153" s="30"/>
      <c r="O153" s="30"/>
      <c r="P153" s="30"/>
      <c r="Q153" s="1"/>
      <c r="R153" s="1"/>
      <c r="S153" s="1"/>
      <c r="T153" s="1"/>
      <c r="U153" s="1"/>
      <c r="V153" s="1"/>
    </row>
    <row r="154" spans="1:26" ht="15.75" customHeight="1" x14ac:dyDescent="0.3">
      <c r="A154" s="21">
        <v>56</v>
      </c>
      <c r="B154" s="28"/>
      <c r="C154" s="28"/>
      <c r="D154" s="28"/>
      <c r="E154" s="28"/>
      <c r="F154" s="30"/>
      <c r="G154" s="31"/>
      <c r="H154" s="30"/>
      <c r="I154" s="30"/>
      <c r="J154" s="30"/>
      <c r="K154" s="30"/>
      <c r="L154" s="30"/>
      <c r="M154" s="30"/>
      <c r="N154" s="30"/>
      <c r="O154" s="30"/>
      <c r="P154" s="30"/>
      <c r="Q154" s="1"/>
      <c r="R154" s="1"/>
      <c r="S154" s="1"/>
      <c r="T154" s="1"/>
      <c r="U154" s="1"/>
      <c r="V154" s="1"/>
    </row>
    <row r="155" spans="1:26" ht="15.75" customHeight="1" x14ac:dyDescent="0.3">
      <c r="A155" s="21">
        <v>19</v>
      </c>
      <c r="B155" s="28"/>
      <c r="C155" s="28"/>
      <c r="D155" s="28"/>
      <c r="E155" s="28"/>
      <c r="F155" s="30"/>
      <c r="G155" s="31"/>
      <c r="H155" s="30"/>
      <c r="I155" s="30"/>
      <c r="J155" s="30"/>
      <c r="K155" s="30"/>
      <c r="L155" s="30"/>
      <c r="M155" s="30"/>
      <c r="N155" s="30"/>
      <c r="O155" s="30"/>
      <c r="P155" s="30"/>
      <c r="Q155" s="1"/>
      <c r="R155" s="1"/>
      <c r="S155" s="1"/>
      <c r="T155" s="1"/>
      <c r="U155" s="1"/>
      <c r="V155" s="1"/>
    </row>
    <row r="156" spans="1:26" ht="15.75" customHeight="1" x14ac:dyDescent="0.3">
      <c r="A156" s="21">
        <v>10</v>
      </c>
      <c r="B156" s="28"/>
      <c r="C156" s="28"/>
      <c r="D156" s="28"/>
      <c r="E156" s="28"/>
      <c r="F156" s="30"/>
      <c r="G156" s="31"/>
      <c r="H156" s="30"/>
      <c r="I156" s="30"/>
      <c r="J156" s="30"/>
      <c r="K156" s="30"/>
      <c r="L156" s="30"/>
      <c r="M156" s="30"/>
      <c r="N156" s="30"/>
      <c r="O156" s="30"/>
      <c r="P156" s="30"/>
      <c r="Q156" s="1"/>
      <c r="R156" s="1"/>
      <c r="S156" s="1"/>
      <c r="T156" s="1"/>
      <c r="U156" s="1"/>
      <c r="V156" s="1"/>
    </row>
    <row r="157" spans="1:26" ht="15.75" customHeight="1" x14ac:dyDescent="0.3">
      <c r="A157" s="21">
        <v>61</v>
      </c>
      <c r="B157" s="28"/>
      <c r="C157" s="28"/>
      <c r="D157" s="28"/>
      <c r="E157" s="28"/>
      <c r="F157" s="30"/>
      <c r="G157" s="31"/>
      <c r="H157" s="30"/>
      <c r="I157" s="30"/>
      <c r="J157" s="30"/>
      <c r="K157" s="30"/>
      <c r="L157" s="30"/>
      <c r="M157" s="30"/>
      <c r="N157" s="30"/>
      <c r="O157" s="30"/>
      <c r="P157" s="30"/>
      <c r="Q157" s="1"/>
      <c r="R157" s="1"/>
      <c r="S157" s="1"/>
      <c r="T157" s="1"/>
      <c r="U157" s="1"/>
      <c r="V157" s="1"/>
    </row>
    <row r="158" spans="1:26" ht="15.75" customHeight="1" x14ac:dyDescent="0.3">
      <c r="A158" s="21">
        <v>64</v>
      </c>
      <c r="B158" s="28"/>
      <c r="C158" s="28"/>
      <c r="D158" s="28"/>
      <c r="E158" s="28"/>
      <c r="F158" s="30"/>
      <c r="G158" s="31"/>
      <c r="H158" s="30"/>
      <c r="I158" s="30"/>
      <c r="J158" s="30"/>
      <c r="K158" s="30"/>
      <c r="L158" s="30"/>
      <c r="M158" s="30"/>
      <c r="N158" s="30"/>
      <c r="O158" s="30"/>
      <c r="P158" s="30"/>
      <c r="Q158" s="1"/>
      <c r="R158" s="1"/>
      <c r="S158" s="1"/>
      <c r="T158" s="1"/>
      <c r="U158" s="1"/>
      <c r="V158" s="1"/>
    </row>
    <row r="159" spans="1:26" ht="15.75" customHeight="1" x14ac:dyDescent="0.3">
      <c r="A159" s="21"/>
      <c r="B159" s="28"/>
      <c r="C159" s="28"/>
      <c r="D159" s="28"/>
      <c r="E159" s="28"/>
      <c r="F159" s="30"/>
      <c r="G159" s="31"/>
      <c r="H159" s="30"/>
      <c r="I159" s="30"/>
      <c r="J159" s="30"/>
      <c r="K159" s="30"/>
      <c r="L159" s="30"/>
      <c r="M159" s="30"/>
      <c r="N159" s="30"/>
      <c r="O159" s="30"/>
      <c r="P159" s="30"/>
      <c r="Q159" s="1"/>
      <c r="R159" s="1"/>
      <c r="S159" s="1"/>
      <c r="T159" s="1"/>
      <c r="U159" s="1"/>
      <c r="V159" s="1"/>
    </row>
    <row r="160" spans="1:26" ht="15.75" customHeight="1" x14ac:dyDescent="0.3">
      <c r="A160" s="21"/>
      <c r="B160" s="28"/>
      <c r="C160" s="28"/>
      <c r="D160" s="28"/>
      <c r="E160" s="28"/>
      <c r="F160" s="30"/>
      <c r="G160" s="31"/>
      <c r="H160" s="30"/>
      <c r="I160" s="30"/>
      <c r="J160" s="30"/>
      <c r="K160" s="30"/>
      <c r="L160" s="30"/>
      <c r="M160" s="30"/>
      <c r="N160" s="30"/>
      <c r="O160" s="30"/>
      <c r="P160" s="30"/>
      <c r="Q160" s="1"/>
      <c r="R160" s="1"/>
      <c r="S160" s="1"/>
      <c r="T160" s="1"/>
      <c r="U160" s="1"/>
      <c r="V160" s="1"/>
    </row>
    <row r="161" spans="1:22" ht="15.75" customHeight="1" x14ac:dyDescent="0.3">
      <c r="A161" s="21"/>
      <c r="B161" s="28"/>
      <c r="C161" s="28"/>
      <c r="D161" s="28"/>
      <c r="E161" s="28"/>
      <c r="F161" s="30"/>
      <c r="G161" s="31"/>
      <c r="H161" s="30"/>
      <c r="I161" s="30"/>
      <c r="J161" s="30"/>
      <c r="K161" s="30"/>
      <c r="L161" s="30"/>
      <c r="M161" s="30"/>
      <c r="N161" s="30"/>
      <c r="O161" s="30"/>
      <c r="P161" s="30"/>
      <c r="Q161" s="1"/>
      <c r="R161" s="1"/>
      <c r="S161" s="1"/>
      <c r="T161" s="1"/>
      <c r="U161" s="1"/>
      <c r="V161" s="1"/>
    </row>
    <row r="162" spans="1:22" ht="15.75" customHeight="1" x14ac:dyDescent="0.3">
      <c r="A162" s="21"/>
      <c r="B162" s="28"/>
      <c r="C162" s="28"/>
      <c r="D162" s="28"/>
      <c r="E162" s="28"/>
      <c r="F162" s="30"/>
      <c r="G162" s="31"/>
      <c r="H162" s="30"/>
      <c r="I162" s="30"/>
      <c r="J162" s="30"/>
      <c r="K162" s="30"/>
      <c r="L162" s="30"/>
      <c r="M162" s="30"/>
      <c r="N162" s="30"/>
      <c r="O162" s="30"/>
      <c r="P162" s="30"/>
      <c r="Q162" s="1"/>
      <c r="R162" s="1"/>
      <c r="S162" s="1"/>
      <c r="T162" s="1"/>
      <c r="U162" s="1"/>
      <c r="V162" s="1"/>
    </row>
    <row r="163" spans="1:22" ht="15.75" customHeight="1" x14ac:dyDescent="0.3">
      <c r="A163" s="21"/>
      <c r="B163" s="28"/>
      <c r="C163" s="28"/>
      <c r="D163" s="28"/>
      <c r="E163" s="28"/>
      <c r="F163" s="30"/>
      <c r="G163" s="31"/>
      <c r="H163" s="30"/>
      <c r="I163" s="30"/>
      <c r="J163" s="30"/>
      <c r="K163" s="30"/>
      <c r="L163" s="30"/>
      <c r="M163" s="30"/>
      <c r="N163" s="30"/>
      <c r="O163" s="30"/>
      <c r="P163" s="30"/>
      <c r="Q163" s="1"/>
      <c r="R163" s="1"/>
      <c r="S163" s="1"/>
      <c r="T163" s="1"/>
      <c r="U163" s="1"/>
      <c r="V163" s="1"/>
    </row>
    <row r="164" spans="1:22" ht="15.75" customHeight="1" x14ac:dyDescent="0.3">
      <c r="A164" s="21"/>
      <c r="B164" s="28"/>
      <c r="C164" s="28"/>
      <c r="D164" s="28"/>
      <c r="E164" s="28"/>
      <c r="F164" s="30"/>
      <c r="G164" s="31"/>
      <c r="H164" s="30"/>
      <c r="I164" s="30"/>
      <c r="J164" s="30"/>
      <c r="K164" s="30"/>
      <c r="L164" s="30"/>
      <c r="M164" s="30"/>
      <c r="N164" s="30"/>
      <c r="O164" s="30"/>
      <c r="P164" s="30"/>
      <c r="Q164" s="1"/>
      <c r="R164" s="1"/>
      <c r="S164" s="1"/>
      <c r="T164" s="1"/>
      <c r="U164" s="1"/>
      <c r="V164" s="1"/>
    </row>
    <row r="165" spans="1:22" ht="15.75" customHeight="1" x14ac:dyDescent="0.3">
      <c r="A165" s="21"/>
      <c r="B165" s="28"/>
      <c r="C165" s="28"/>
      <c r="D165" s="28"/>
      <c r="E165" s="28"/>
      <c r="F165" s="30"/>
      <c r="G165" s="31"/>
      <c r="H165" s="30"/>
      <c r="I165" s="30"/>
      <c r="J165" s="30"/>
      <c r="K165" s="30"/>
      <c r="L165" s="30"/>
      <c r="M165" s="30"/>
      <c r="N165" s="30"/>
      <c r="O165" s="30"/>
      <c r="P165" s="30"/>
      <c r="Q165" s="1"/>
      <c r="R165" s="1"/>
      <c r="S165" s="1"/>
      <c r="T165" s="1"/>
      <c r="U165" s="1"/>
      <c r="V165" s="1"/>
    </row>
    <row r="166" spans="1:22" ht="15.75" customHeight="1" x14ac:dyDescent="0.3">
      <c r="A166" s="21"/>
      <c r="B166" s="28"/>
      <c r="C166" s="28"/>
      <c r="D166" s="28"/>
      <c r="E166" s="28"/>
      <c r="F166" s="30"/>
      <c r="G166" s="31"/>
      <c r="H166" s="30"/>
      <c r="I166" s="30"/>
      <c r="J166" s="30"/>
      <c r="K166" s="30"/>
      <c r="L166" s="30"/>
      <c r="M166" s="30"/>
      <c r="N166" s="30"/>
      <c r="O166" s="30"/>
      <c r="P166" s="30"/>
      <c r="Q166" s="1"/>
      <c r="R166" s="1"/>
      <c r="S166" s="1"/>
      <c r="T166" s="1"/>
      <c r="U166" s="1"/>
      <c r="V166" s="1"/>
    </row>
    <row r="167" spans="1:22" ht="15.75" customHeight="1" x14ac:dyDescent="0.3">
      <c r="A167" s="21"/>
      <c r="B167" s="28"/>
      <c r="C167" s="28"/>
      <c r="D167" s="28"/>
      <c r="E167" s="28"/>
      <c r="F167" s="30"/>
      <c r="G167" s="31"/>
      <c r="H167" s="30"/>
      <c r="I167" s="30"/>
      <c r="J167" s="30"/>
      <c r="K167" s="30"/>
      <c r="L167" s="30"/>
      <c r="M167" s="30"/>
      <c r="N167" s="30"/>
      <c r="O167" s="30"/>
      <c r="P167" s="30"/>
      <c r="Q167" s="1"/>
      <c r="R167" s="1"/>
      <c r="S167" s="1"/>
      <c r="T167" s="1"/>
      <c r="U167" s="1"/>
      <c r="V167" s="1"/>
    </row>
    <row r="168" spans="1:22" ht="15.75" customHeight="1" x14ac:dyDescent="0.3">
      <c r="A168" s="21"/>
      <c r="B168" s="28"/>
      <c r="C168" s="28"/>
      <c r="D168" s="28"/>
      <c r="E168" s="28"/>
      <c r="F168" s="30"/>
      <c r="G168" s="31"/>
      <c r="H168" s="30"/>
      <c r="I168" s="30"/>
      <c r="J168" s="30"/>
      <c r="K168" s="30"/>
      <c r="L168" s="30"/>
      <c r="M168" s="30"/>
      <c r="N168" s="30"/>
      <c r="O168" s="30"/>
      <c r="P168" s="30"/>
      <c r="Q168" s="1"/>
      <c r="R168" s="1"/>
      <c r="S168" s="1"/>
      <c r="T168" s="1"/>
      <c r="U168" s="1"/>
      <c r="V168" s="1"/>
    </row>
    <row r="169" spans="1:22" ht="15.75" customHeight="1" x14ac:dyDescent="0.3">
      <c r="A169" s="21"/>
      <c r="B169" s="28"/>
      <c r="C169" s="28"/>
      <c r="D169" s="28"/>
      <c r="E169" s="28"/>
      <c r="F169" s="30"/>
      <c r="G169" s="31"/>
      <c r="H169" s="30"/>
      <c r="I169" s="30"/>
      <c r="J169" s="30"/>
      <c r="K169" s="30"/>
      <c r="L169" s="30"/>
      <c r="M169" s="30"/>
      <c r="N169" s="30"/>
      <c r="O169" s="30"/>
      <c r="P169" s="30"/>
      <c r="Q169" s="1"/>
      <c r="R169" s="1"/>
      <c r="S169" s="1"/>
      <c r="T169" s="1"/>
      <c r="U169" s="1"/>
      <c r="V169" s="1"/>
    </row>
    <row r="170" spans="1:22" ht="15.75" customHeight="1" x14ac:dyDescent="0.3">
      <c r="A170" s="21"/>
      <c r="B170" s="28"/>
      <c r="C170" s="28"/>
      <c r="D170" s="28"/>
      <c r="E170" s="28"/>
      <c r="F170" s="30"/>
      <c r="G170" s="31"/>
      <c r="H170" s="30"/>
      <c r="I170" s="30"/>
      <c r="J170" s="30"/>
      <c r="K170" s="30"/>
      <c r="L170" s="30"/>
      <c r="M170" s="30"/>
      <c r="N170" s="30"/>
      <c r="O170" s="30"/>
      <c r="P170" s="30"/>
      <c r="Q170" s="1"/>
      <c r="R170" s="1"/>
      <c r="S170" s="1"/>
      <c r="T170" s="1"/>
      <c r="U170" s="1"/>
      <c r="V170" s="1"/>
    </row>
    <row r="171" spans="1:22" ht="15.75" customHeight="1" x14ac:dyDescent="0.3">
      <c r="A171" s="21"/>
      <c r="B171" s="28"/>
      <c r="C171" s="28"/>
      <c r="D171" s="28"/>
      <c r="E171" s="28"/>
      <c r="F171" s="30"/>
      <c r="G171" s="31"/>
      <c r="H171" s="30"/>
      <c r="I171" s="30"/>
      <c r="J171" s="30"/>
      <c r="K171" s="30"/>
      <c r="L171" s="30"/>
      <c r="M171" s="30"/>
      <c r="N171" s="30"/>
      <c r="O171" s="30"/>
      <c r="P171" s="30"/>
      <c r="Q171" s="1"/>
      <c r="R171" s="1"/>
      <c r="S171" s="1"/>
      <c r="T171" s="1"/>
      <c r="U171" s="1"/>
      <c r="V171" s="1"/>
    </row>
    <row r="172" spans="1:22" ht="15.75" customHeight="1" x14ac:dyDescent="0.3">
      <c r="A172" s="21"/>
      <c r="B172" s="28"/>
      <c r="C172" s="28"/>
      <c r="D172" s="28"/>
      <c r="E172" s="28"/>
      <c r="F172" s="30"/>
      <c r="G172" s="31"/>
      <c r="H172" s="30"/>
      <c r="I172" s="30"/>
      <c r="J172" s="30"/>
      <c r="K172" s="30"/>
      <c r="L172" s="30"/>
      <c r="M172" s="30"/>
      <c r="N172" s="30"/>
      <c r="O172" s="30"/>
      <c r="P172" s="30"/>
      <c r="Q172" s="1"/>
      <c r="R172" s="1"/>
      <c r="S172" s="1"/>
      <c r="T172" s="1"/>
      <c r="U172" s="1"/>
      <c r="V172" s="1"/>
    </row>
    <row r="173" spans="1:22" ht="15.75" customHeight="1" x14ac:dyDescent="0.3">
      <c r="A173" s="21"/>
      <c r="B173" s="28"/>
      <c r="C173" s="28"/>
      <c r="D173" s="28"/>
      <c r="E173" s="28"/>
      <c r="F173" s="30"/>
      <c r="G173" s="31"/>
      <c r="H173" s="30"/>
      <c r="I173" s="30"/>
      <c r="J173" s="30"/>
      <c r="K173" s="30"/>
      <c r="L173" s="30"/>
      <c r="M173" s="30"/>
      <c r="N173" s="30"/>
      <c r="O173" s="30"/>
      <c r="P173" s="30"/>
      <c r="Q173" s="1"/>
      <c r="R173" s="1"/>
      <c r="S173" s="1"/>
      <c r="T173" s="1"/>
      <c r="U173" s="1"/>
      <c r="V173" s="1"/>
    </row>
    <row r="174" spans="1:22" ht="15.75" customHeight="1" x14ac:dyDescent="0.3">
      <c r="A174" s="21"/>
      <c r="B174" s="28"/>
      <c r="C174" s="28"/>
      <c r="D174" s="28"/>
      <c r="E174" s="28"/>
      <c r="F174" s="30"/>
      <c r="G174" s="31"/>
      <c r="H174" s="30"/>
      <c r="I174" s="30"/>
      <c r="J174" s="30"/>
      <c r="K174" s="30"/>
      <c r="L174" s="30"/>
      <c r="M174" s="30"/>
      <c r="N174" s="30"/>
      <c r="O174" s="30"/>
      <c r="P174" s="30"/>
      <c r="Q174" s="1"/>
      <c r="R174" s="1"/>
      <c r="S174" s="1"/>
      <c r="T174" s="1"/>
      <c r="U174" s="1"/>
      <c r="V174" s="1"/>
    </row>
    <row r="175" spans="1:22" ht="15.75" customHeight="1" x14ac:dyDescent="0.3">
      <c r="A175" s="21"/>
      <c r="B175" s="28"/>
      <c r="C175" s="28"/>
      <c r="D175" s="28"/>
      <c r="E175" s="28"/>
      <c r="F175" s="30"/>
      <c r="G175" s="31"/>
      <c r="H175" s="30"/>
      <c r="I175" s="30"/>
      <c r="J175" s="30"/>
      <c r="K175" s="30"/>
      <c r="L175" s="30"/>
      <c r="M175" s="30"/>
      <c r="N175" s="30"/>
      <c r="O175" s="30"/>
      <c r="P175" s="30"/>
      <c r="Q175" s="1"/>
      <c r="R175" s="1"/>
      <c r="S175" s="1"/>
      <c r="T175" s="1"/>
      <c r="U175" s="1"/>
      <c r="V175" s="1"/>
    </row>
    <row r="176" spans="1:22" ht="15.75" customHeight="1" x14ac:dyDescent="0.25">
      <c r="A176" s="21"/>
      <c r="B176" s="58"/>
      <c r="C176" s="13"/>
      <c r="D176" s="13"/>
      <c r="E176" s="1"/>
      <c r="F176" s="1"/>
      <c r="G176" s="1"/>
      <c r="H176" s="1"/>
      <c r="I176" s="1"/>
      <c r="J176" s="1"/>
      <c r="N176" s="38"/>
      <c r="O176" s="38"/>
      <c r="S176" s="1"/>
      <c r="T176" s="1"/>
      <c r="U176" s="1"/>
    </row>
    <row r="177" spans="1:21" ht="15.75" customHeight="1" x14ac:dyDescent="0.25">
      <c r="A177" s="21"/>
      <c r="B177" s="58"/>
      <c r="C177" s="13"/>
      <c r="D177" s="13"/>
      <c r="E177" s="1"/>
      <c r="F177" s="1"/>
      <c r="G177" s="1"/>
      <c r="H177" s="1"/>
      <c r="I177" s="1"/>
      <c r="J177" s="1"/>
      <c r="N177" s="38"/>
      <c r="O177" s="38"/>
      <c r="S177" s="1"/>
      <c r="T177" s="1"/>
      <c r="U177" s="1"/>
    </row>
    <row r="178" spans="1:21" ht="15.75" customHeight="1" x14ac:dyDescent="0.25">
      <c r="A178" s="21">
        <v>54</v>
      </c>
      <c r="B178" s="58"/>
      <c r="C178" s="13"/>
      <c r="D178" s="13"/>
      <c r="E178" s="1"/>
      <c r="F178" s="1"/>
      <c r="G178" s="1"/>
      <c r="H178" s="1"/>
      <c r="I178" s="1"/>
      <c r="J178" s="1"/>
      <c r="N178" s="38"/>
      <c r="O178" s="38"/>
      <c r="S178" s="1"/>
      <c r="T178" s="1"/>
      <c r="U178" s="1"/>
    </row>
    <row r="179" spans="1:21" ht="15.75" customHeight="1" x14ac:dyDescent="0.25">
      <c r="A179" s="21"/>
      <c r="G179" s="11"/>
      <c r="S179" s="1"/>
      <c r="T179" s="1"/>
      <c r="U179" s="1"/>
    </row>
    <row r="180" spans="1:21" ht="15.75" customHeight="1" x14ac:dyDescent="0.25">
      <c r="A180" s="21"/>
      <c r="B180" s="1" t="s">
        <v>364</v>
      </c>
      <c r="G180" s="11"/>
      <c r="S180" s="1"/>
      <c r="T180" s="1"/>
      <c r="U180" s="1"/>
    </row>
    <row r="181" spans="1:21" ht="15.75" customHeight="1" x14ac:dyDescent="0.25">
      <c r="A181" s="21"/>
      <c r="G181" s="11"/>
      <c r="S181" s="1"/>
      <c r="T181" s="1"/>
      <c r="U181" s="1"/>
    </row>
    <row r="182" spans="1:21" ht="15.75" customHeight="1" x14ac:dyDescent="0.25">
      <c r="A182" s="21"/>
      <c r="G182" s="11"/>
      <c r="S182" s="1"/>
      <c r="T182" s="1"/>
      <c r="U182" s="1"/>
    </row>
    <row r="183" spans="1:21" ht="15.75" customHeight="1" x14ac:dyDescent="0.25">
      <c r="A183" s="21"/>
      <c r="G183" s="11"/>
    </row>
    <row r="184" spans="1:21" ht="15.75" customHeight="1" x14ac:dyDescent="0.25">
      <c r="A184" s="21"/>
      <c r="G184" s="11"/>
    </row>
    <row r="185" spans="1:21" ht="15.75" customHeight="1" x14ac:dyDescent="0.25">
      <c r="A185" s="21"/>
      <c r="G185" s="11"/>
    </row>
    <row r="186" spans="1:21" ht="15.75" customHeight="1" x14ac:dyDescent="0.25">
      <c r="A186" s="21"/>
      <c r="G186" s="11"/>
    </row>
    <row r="187" spans="1:21" ht="15.75" customHeight="1" x14ac:dyDescent="0.25">
      <c r="A187" s="21"/>
      <c r="G187" s="11"/>
    </row>
    <row r="188" spans="1:21" ht="15.75" customHeight="1" x14ac:dyDescent="0.25">
      <c r="A188" s="21"/>
      <c r="G188" s="11"/>
    </row>
    <row r="189" spans="1:21" ht="15.75" customHeight="1" x14ac:dyDescent="0.25">
      <c r="A189" s="21"/>
      <c r="G189" s="11"/>
    </row>
    <row r="190" spans="1:21" ht="15.75" customHeight="1" x14ac:dyDescent="0.25">
      <c r="A190" s="21"/>
      <c r="G190" s="11"/>
    </row>
    <row r="191" spans="1:21" ht="15.75" customHeight="1" x14ac:dyDescent="0.25">
      <c r="A191" s="21"/>
      <c r="G191" s="11"/>
    </row>
    <row r="192" spans="1:21" ht="15.75" customHeight="1" x14ac:dyDescent="0.25">
      <c r="A192" s="21"/>
      <c r="G192" s="11"/>
    </row>
    <row r="193" spans="1:7" ht="15.75" customHeight="1" x14ac:dyDescent="0.25">
      <c r="A193" s="21"/>
      <c r="G193" s="11"/>
    </row>
    <row r="194" spans="1:7" ht="15.75" customHeight="1" x14ac:dyDescent="0.25">
      <c r="A194" s="21"/>
      <c r="G194" s="11"/>
    </row>
    <row r="195" spans="1:7" ht="15.75" customHeight="1" x14ac:dyDescent="0.25">
      <c r="A195" s="21"/>
      <c r="G195" s="11"/>
    </row>
    <row r="196" spans="1:7" ht="15.75" customHeight="1" x14ac:dyDescent="0.25">
      <c r="A196" s="21"/>
      <c r="G196" s="11"/>
    </row>
    <row r="197" spans="1:7" ht="15.75" customHeight="1" x14ac:dyDescent="0.25">
      <c r="A197" s="21"/>
      <c r="G197" s="11"/>
    </row>
    <row r="198" spans="1:7" ht="15.75" customHeight="1" x14ac:dyDescent="0.25">
      <c r="A198" s="21"/>
      <c r="G198" s="11"/>
    </row>
    <row r="199" spans="1:7" ht="15.75" customHeight="1" x14ac:dyDescent="0.25">
      <c r="A199" s="21"/>
      <c r="G199" s="11"/>
    </row>
    <row r="200" spans="1:7" ht="15.75" customHeight="1" x14ac:dyDescent="0.25">
      <c r="A200" s="21"/>
      <c r="G200" s="11"/>
    </row>
    <row r="201" spans="1:7" ht="15.75" customHeight="1" x14ac:dyDescent="0.25">
      <c r="A201" s="21"/>
      <c r="G201" s="11"/>
    </row>
    <row r="202" spans="1:7" ht="15.75" customHeight="1" x14ac:dyDescent="0.25">
      <c r="A202" s="21"/>
      <c r="G202" s="11"/>
    </row>
    <row r="203" spans="1:7" ht="15.75" customHeight="1" x14ac:dyDescent="0.25">
      <c r="A203" s="21"/>
      <c r="G203" s="11"/>
    </row>
    <row r="204" spans="1:7" ht="15.75" customHeight="1" x14ac:dyDescent="0.25">
      <c r="A204" s="21"/>
      <c r="G204" s="11"/>
    </row>
    <row r="205" spans="1:7" ht="15.75" customHeight="1" x14ac:dyDescent="0.25">
      <c r="A205" s="21"/>
      <c r="G205" s="11"/>
    </row>
    <row r="206" spans="1:7" ht="15.75" customHeight="1" x14ac:dyDescent="0.25">
      <c r="A206" s="21"/>
      <c r="G206" s="11"/>
    </row>
    <row r="207" spans="1:7" ht="15.75" customHeight="1" x14ac:dyDescent="0.25">
      <c r="A207" s="21"/>
      <c r="G207" s="11"/>
    </row>
    <row r="208" spans="1:7" ht="15.75" customHeight="1" x14ac:dyDescent="0.25">
      <c r="A208" s="21"/>
      <c r="G208" s="11"/>
    </row>
    <row r="209" spans="1:7" ht="15.75" customHeight="1" x14ac:dyDescent="0.25">
      <c r="A209" s="21"/>
      <c r="G209" s="11"/>
    </row>
    <row r="210" spans="1:7" ht="15.75" customHeight="1" x14ac:dyDescent="0.25">
      <c r="A210" s="21"/>
      <c r="G210" s="11"/>
    </row>
    <row r="211" spans="1:7" ht="15.75" customHeight="1" x14ac:dyDescent="0.25">
      <c r="A211" s="21"/>
      <c r="G211" s="11"/>
    </row>
    <row r="212" spans="1:7" ht="15.75" customHeight="1" x14ac:dyDescent="0.25">
      <c r="A212" s="21"/>
      <c r="G212" s="11"/>
    </row>
    <row r="213" spans="1:7" ht="15.75" customHeight="1" x14ac:dyDescent="0.25">
      <c r="A213" s="21"/>
      <c r="G213" s="11"/>
    </row>
    <row r="214" spans="1:7" ht="15.75" customHeight="1" x14ac:dyDescent="0.25">
      <c r="A214" s="21"/>
      <c r="G214" s="11"/>
    </row>
    <row r="215" spans="1:7" ht="15.75" customHeight="1" x14ac:dyDescent="0.25">
      <c r="A215" s="21"/>
      <c r="G215" s="11"/>
    </row>
    <row r="216" spans="1:7" ht="15.75" customHeight="1" x14ac:dyDescent="0.25">
      <c r="A216" s="21"/>
      <c r="G216" s="11"/>
    </row>
    <row r="217" spans="1:7" ht="15.75" customHeight="1" x14ac:dyDescent="0.25">
      <c r="A217" s="21"/>
      <c r="G217" s="11"/>
    </row>
    <row r="218" spans="1:7" ht="15.75" customHeight="1" x14ac:dyDescent="0.25">
      <c r="A218" s="21"/>
      <c r="G218" s="11"/>
    </row>
    <row r="219" spans="1:7" ht="15.75" customHeight="1" x14ac:dyDescent="0.25">
      <c r="A219" s="21"/>
      <c r="G219" s="11"/>
    </row>
    <row r="220" spans="1:7" ht="15.75" customHeight="1" x14ac:dyDescent="0.25">
      <c r="A220" s="21"/>
      <c r="G220" s="11"/>
    </row>
    <row r="221" spans="1:7" ht="15.75" customHeight="1" x14ac:dyDescent="0.25">
      <c r="A221" s="21"/>
      <c r="G221" s="11"/>
    </row>
    <row r="222" spans="1:7" ht="15.75" customHeight="1" x14ac:dyDescent="0.25">
      <c r="A222" s="21"/>
      <c r="G222" s="11"/>
    </row>
    <row r="223" spans="1:7" ht="15.75" customHeight="1" x14ac:dyDescent="0.25">
      <c r="A223" s="21"/>
      <c r="G223" s="11"/>
    </row>
    <row r="224" spans="1:7" ht="15.75" customHeight="1" x14ac:dyDescent="0.25">
      <c r="A224" s="21"/>
      <c r="G224" s="11"/>
    </row>
    <row r="225" spans="1:7" ht="15.75" customHeight="1" x14ac:dyDescent="0.25">
      <c r="A225" s="21"/>
      <c r="G225" s="11"/>
    </row>
    <row r="226" spans="1:7" ht="15.75" customHeight="1" x14ac:dyDescent="0.25">
      <c r="A226" s="21"/>
      <c r="G226" s="11"/>
    </row>
    <row r="227" spans="1:7" ht="15.75" customHeight="1" x14ac:dyDescent="0.25">
      <c r="A227" s="21"/>
      <c r="G227" s="11"/>
    </row>
    <row r="228" spans="1:7" ht="15.75" customHeight="1" x14ac:dyDescent="0.25">
      <c r="A228" s="21"/>
      <c r="G228" s="11"/>
    </row>
    <row r="229" spans="1:7" ht="15.75" customHeight="1" x14ac:dyDescent="0.25">
      <c r="A229" s="21"/>
      <c r="G229" s="11"/>
    </row>
    <row r="230" spans="1:7" ht="15.75" customHeight="1" x14ac:dyDescent="0.25">
      <c r="A230" s="21"/>
      <c r="G230" s="11"/>
    </row>
    <row r="231" spans="1:7" ht="15.75" customHeight="1" x14ac:dyDescent="0.25">
      <c r="A231" s="21"/>
      <c r="G231" s="11"/>
    </row>
    <row r="232" spans="1:7" ht="15.75" customHeight="1" x14ac:dyDescent="0.25">
      <c r="A232" s="21"/>
      <c r="G232" s="11"/>
    </row>
    <row r="233" spans="1:7" ht="15.75" customHeight="1" x14ac:dyDescent="0.25">
      <c r="A233" s="21"/>
      <c r="G233" s="11"/>
    </row>
    <row r="234" spans="1:7" ht="15.75" customHeight="1" x14ac:dyDescent="0.25">
      <c r="A234" s="21"/>
      <c r="G234" s="11"/>
    </row>
    <row r="235" spans="1:7" ht="15.75" customHeight="1" x14ac:dyDescent="0.25">
      <c r="A235" s="21"/>
      <c r="G235" s="11"/>
    </row>
    <row r="236" spans="1:7" ht="15.75" customHeight="1" x14ac:dyDescent="0.25">
      <c r="A236" s="21"/>
      <c r="G236" s="11"/>
    </row>
    <row r="237" spans="1:7" ht="15.75" customHeight="1" x14ac:dyDescent="0.25">
      <c r="A237" s="21"/>
      <c r="G237" s="11"/>
    </row>
    <row r="238" spans="1:7" ht="15.75" customHeight="1" x14ac:dyDescent="0.25">
      <c r="A238" s="21"/>
      <c r="G238" s="11"/>
    </row>
    <row r="239" spans="1:7" ht="15.75" customHeight="1" x14ac:dyDescent="0.25">
      <c r="A239" s="21"/>
      <c r="G239" s="11"/>
    </row>
    <row r="240" spans="1:7" ht="15.75" customHeight="1" x14ac:dyDescent="0.25">
      <c r="A240" s="21"/>
      <c r="G240" s="11"/>
    </row>
    <row r="241" spans="1:7" ht="15.75" customHeight="1" x14ac:dyDescent="0.25">
      <c r="A241" s="21"/>
      <c r="G241" s="11"/>
    </row>
    <row r="242" spans="1:7" ht="15.75" customHeight="1" x14ac:dyDescent="0.25">
      <c r="A242" s="21"/>
      <c r="G242" s="11"/>
    </row>
    <row r="243" spans="1:7" ht="15.75" customHeight="1" x14ac:dyDescent="0.25">
      <c r="A243" s="21"/>
      <c r="G243" s="11"/>
    </row>
    <row r="244" spans="1:7" ht="15.75" customHeight="1" x14ac:dyDescent="0.25">
      <c r="A244" s="21"/>
      <c r="G244" s="11"/>
    </row>
    <row r="245" spans="1:7" ht="15.75" customHeight="1" x14ac:dyDescent="0.25">
      <c r="A245" s="21"/>
      <c r="G245" s="11"/>
    </row>
    <row r="246" spans="1:7" ht="15.75" customHeight="1" x14ac:dyDescent="0.25">
      <c r="A246" s="21"/>
      <c r="G246" s="11"/>
    </row>
    <row r="247" spans="1:7" ht="15.75" customHeight="1" x14ac:dyDescent="0.25">
      <c r="A247" s="21"/>
      <c r="G247" s="11"/>
    </row>
    <row r="248" spans="1:7" ht="15.75" customHeight="1" x14ac:dyDescent="0.25">
      <c r="A248" s="21"/>
      <c r="G248" s="11"/>
    </row>
    <row r="249" spans="1:7" ht="15.75" customHeight="1" x14ac:dyDescent="0.25">
      <c r="A249" s="21"/>
      <c r="G249" s="11"/>
    </row>
    <row r="250" spans="1:7" ht="15.75" customHeight="1" x14ac:dyDescent="0.25">
      <c r="A250" s="21"/>
      <c r="G250" s="11"/>
    </row>
    <row r="251" spans="1:7" ht="15.75" customHeight="1" x14ac:dyDescent="0.25">
      <c r="A251" s="21"/>
      <c r="G251" s="11"/>
    </row>
    <row r="252" spans="1:7" ht="15.75" customHeight="1" x14ac:dyDescent="0.25">
      <c r="A252" s="21"/>
      <c r="G252" s="11"/>
    </row>
    <row r="253" spans="1:7" ht="15.75" customHeight="1" x14ac:dyDescent="0.25">
      <c r="A253" s="21"/>
      <c r="G253" s="11"/>
    </row>
    <row r="254" spans="1:7" ht="15.75" customHeight="1" x14ac:dyDescent="0.25">
      <c r="A254" s="21"/>
      <c r="G254" s="11"/>
    </row>
    <row r="255" spans="1:7" ht="15.75" customHeight="1" x14ac:dyDescent="0.25">
      <c r="A255" s="21"/>
      <c r="G255" s="11"/>
    </row>
    <row r="256" spans="1:7" ht="15.75" customHeight="1" x14ac:dyDescent="0.25">
      <c r="A256" s="21"/>
      <c r="G256" s="11"/>
    </row>
    <row r="257" spans="1:7" ht="15.75" customHeight="1" x14ac:dyDescent="0.25">
      <c r="A257" s="21"/>
      <c r="G257" s="11"/>
    </row>
    <row r="258" spans="1:7" ht="15.75" customHeight="1" x14ac:dyDescent="0.25">
      <c r="A258" s="21"/>
      <c r="G258" s="11"/>
    </row>
    <row r="259" spans="1:7" ht="15.75" customHeight="1" x14ac:dyDescent="0.25">
      <c r="A259" s="21"/>
      <c r="G259" s="11"/>
    </row>
    <row r="260" spans="1:7" ht="15.75" customHeight="1" x14ac:dyDescent="0.25">
      <c r="A260" s="21"/>
      <c r="G260" s="11"/>
    </row>
    <row r="261" spans="1:7" ht="15.75" customHeight="1" x14ac:dyDescent="0.25">
      <c r="A261" s="21"/>
      <c r="G261" s="11"/>
    </row>
    <row r="262" spans="1:7" ht="15.75" customHeight="1" x14ac:dyDescent="0.25">
      <c r="A262" s="21"/>
      <c r="G262" s="11"/>
    </row>
    <row r="263" spans="1:7" ht="15.75" customHeight="1" x14ac:dyDescent="0.25">
      <c r="A263" s="21"/>
      <c r="G263" s="11"/>
    </row>
    <row r="264" spans="1:7" ht="15.75" customHeight="1" x14ac:dyDescent="0.25">
      <c r="A264" s="21"/>
      <c r="G264" s="11"/>
    </row>
    <row r="265" spans="1:7" ht="15.75" customHeight="1" x14ac:dyDescent="0.25">
      <c r="A265" s="21"/>
      <c r="G265" s="11"/>
    </row>
    <row r="266" spans="1:7" ht="15.75" customHeight="1" x14ac:dyDescent="0.25">
      <c r="A266" s="21"/>
      <c r="G266" s="11"/>
    </row>
    <row r="267" spans="1:7" ht="15.75" customHeight="1" x14ac:dyDescent="0.25">
      <c r="A267" s="21"/>
      <c r="G267" s="11"/>
    </row>
    <row r="268" spans="1:7" ht="15.75" customHeight="1" x14ac:dyDescent="0.25">
      <c r="A268" s="21"/>
      <c r="G268" s="11"/>
    </row>
    <row r="269" spans="1:7" ht="15.75" customHeight="1" x14ac:dyDescent="0.25">
      <c r="A269" s="21"/>
      <c r="G269" s="11"/>
    </row>
    <row r="270" spans="1:7" ht="15.75" customHeight="1" x14ac:dyDescent="0.25">
      <c r="A270" s="21"/>
      <c r="G270" s="11"/>
    </row>
    <row r="271" spans="1:7" ht="15.75" customHeight="1" x14ac:dyDescent="0.25">
      <c r="A271" s="21"/>
      <c r="G271" s="11"/>
    </row>
    <row r="272" spans="1:7" ht="15.75" customHeight="1" x14ac:dyDescent="0.25">
      <c r="A272" s="21"/>
      <c r="G272" s="11"/>
    </row>
    <row r="273" spans="1:7" ht="15.75" customHeight="1" x14ac:dyDescent="0.25">
      <c r="A273" s="21"/>
      <c r="G273" s="11"/>
    </row>
    <row r="274" spans="1:7" ht="15.75" customHeight="1" x14ac:dyDescent="0.25">
      <c r="A274" s="21"/>
      <c r="G274" s="11"/>
    </row>
    <row r="275" spans="1:7" ht="15.75" customHeight="1" x14ac:dyDescent="0.25">
      <c r="A275" s="21"/>
      <c r="G275" s="11"/>
    </row>
    <row r="276" spans="1:7" ht="15.75" customHeight="1" x14ac:dyDescent="0.25">
      <c r="A276" s="21"/>
      <c r="G276" s="11"/>
    </row>
    <row r="277" spans="1:7" ht="15.75" customHeight="1" x14ac:dyDescent="0.25">
      <c r="A277" s="21"/>
      <c r="G277" s="11"/>
    </row>
    <row r="278" spans="1:7" ht="15.75" customHeight="1" x14ac:dyDescent="0.25">
      <c r="A278" s="21"/>
      <c r="G278" s="11"/>
    </row>
    <row r="279" spans="1:7" ht="15.75" customHeight="1" x14ac:dyDescent="0.25">
      <c r="A279" s="21"/>
      <c r="G279" s="11"/>
    </row>
    <row r="280" spans="1:7" ht="15.75" customHeight="1" x14ac:dyDescent="0.25">
      <c r="A280" s="21"/>
      <c r="G280" s="11"/>
    </row>
    <row r="281" spans="1:7" ht="15.75" customHeight="1" x14ac:dyDescent="0.25">
      <c r="A281" s="21"/>
      <c r="G281" s="11"/>
    </row>
    <row r="282" spans="1:7" ht="15.75" customHeight="1" x14ac:dyDescent="0.25">
      <c r="A282" s="21"/>
      <c r="G282" s="11"/>
    </row>
    <row r="283" spans="1:7" ht="15.75" customHeight="1" x14ac:dyDescent="0.25">
      <c r="A283" s="21"/>
      <c r="G283" s="11"/>
    </row>
    <row r="284" spans="1:7" ht="15.75" customHeight="1" x14ac:dyDescent="0.25">
      <c r="A284" s="21"/>
      <c r="G284" s="11"/>
    </row>
    <row r="285" spans="1:7" ht="15.75" customHeight="1" x14ac:dyDescent="0.25">
      <c r="A285" s="21"/>
      <c r="G285" s="11"/>
    </row>
    <row r="286" spans="1:7" ht="15.75" customHeight="1" x14ac:dyDescent="0.25">
      <c r="A286" s="21"/>
      <c r="G286" s="11"/>
    </row>
    <row r="287" spans="1:7" ht="15.75" customHeight="1" x14ac:dyDescent="0.25">
      <c r="A287" s="21"/>
      <c r="G287" s="11"/>
    </row>
    <row r="288" spans="1:7" ht="15.75" customHeight="1" x14ac:dyDescent="0.25">
      <c r="A288" s="21"/>
      <c r="G288" s="11"/>
    </row>
    <row r="289" spans="1:7" ht="15.75" customHeight="1" x14ac:dyDescent="0.25">
      <c r="A289" s="21"/>
      <c r="G289" s="11"/>
    </row>
    <row r="290" spans="1:7" ht="15.75" customHeight="1" x14ac:dyDescent="0.25">
      <c r="A290" s="21"/>
      <c r="G290" s="11"/>
    </row>
    <row r="291" spans="1:7" ht="15.75" customHeight="1" x14ac:dyDescent="0.25">
      <c r="A291" s="21"/>
      <c r="G291" s="11"/>
    </row>
    <row r="292" spans="1:7" ht="15.75" customHeight="1" x14ac:dyDescent="0.25">
      <c r="A292" s="21"/>
      <c r="G292" s="11"/>
    </row>
    <row r="293" spans="1:7" ht="15.75" customHeight="1" x14ac:dyDescent="0.25">
      <c r="A293" s="21"/>
      <c r="G293" s="11"/>
    </row>
    <row r="294" spans="1:7" ht="15.75" customHeight="1" x14ac:dyDescent="0.25">
      <c r="A294" s="21"/>
      <c r="G294" s="11"/>
    </row>
    <row r="295" spans="1:7" ht="15.75" customHeight="1" x14ac:dyDescent="0.25">
      <c r="A295" s="21"/>
      <c r="G295" s="11"/>
    </row>
    <row r="296" spans="1:7" ht="15.75" customHeight="1" x14ac:dyDescent="0.25">
      <c r="A296" s="21"/>
      <c r="G296" s="11"/>
    </row>
    <row r="297" spans="1:7" ht="15.75" customHeight="1" x14ac:dyDescent="0.25">
      <c r="A297" s="21"/>
      <c r="G297" s="11"/>
    </row>
    <row r="298" spans="1:7" ht="15.75" customHeight="1" x14ac:dyDescent="0.25">
      <c r="A298" s="21"/>
      <c r="G298" s="11"/>
    </row>
    <row r="299" spans="1:7" ht="15.75" customHeight="1" x14ac:dyDescent="0.25">
      <c r="A299" s="21"/>
      <c r="G299" s="11"/>
    </row>
    <row r="300" spans="1:7" ht="15.75" customHeight="1" x14ac:dyDescent="0.25">
      <c r="A300" s="21"/>
      <c r="G300" s="11"/>
    </row>
    <row r="301" spans="1:7" ht="15.75" customHeight="1" x14ac:dyDescent="0.25">
      <c r="A301" s="21"/>
      <c r="G301" s="11"/>
    </row>
    <row r="302" spans="1:7" ht="15.75" customHeight="1" x14ac:dyDescent="0.25">
      <c r="A302" s="21"/>
      <c r="G302" s="11"/>
    </row>
    <row r="303" spans="1:7" ht="15.75" customHeight="1" x14ac:dyDescent="0.25">
      <c r="A303" s="21"/>
      <c r="G303" s="11"/>
    </row>
    <row r="304" spans="1:7" ht="15.75" customHeight="1" x14ac:dyDescent="0.25">
      <c r="A304" s="21"/>
      <c r="G304" s="11"/>
    </row>
    <row r="305" spans="1:7" ht="15.75" customHeight="1" x14ac:dyDescent="0.25">
      <c r="A305" s="21"/>
      <c r="G305" s="11"/>
    </row>
    <row r="306" spans="1:7" ht="15.75" customHeight="1" x14ac:dyDescent="0.25">
      <c r="A306" s="21"/>
      <c r="G306" s="11"/>
    </row>
    <row r="307" spans="1:7" ht="15.75" customHeight="1" x14ac:dyDescent="0.25">
      <c r="A307" s="21"/>
      <c r="G307" s="11"/>
    </row>
    <row r="308" spans="1:7" ht="15.75" customHeight="1" x14ac:dyDescent="0.25">
      <c r="A308" s="21"/>
      <c r="G308" s="11"/>
    </row>
    <row r="309" spans="1:7" ht="15.75" customHeight="1" x14ac:dyDescent="0.25">
      <c r="A309" s="21"/>
      <c r="G309" s="11"/>
    </row>
    <row r="310" spans="1:7" ht="15.75" customHeight="1" x14ac:dyDescent="0.25">
      <c r="A310" s="21"/>
      <c r="G310" s="11"/>
    </row>
    <row r="311" spans="1:7" ht="15.75" customHeight="1" x14ac:dyDescent="0.25">
      <c r="A311" s="21"/>
      <c r="G311" s="11"/>
    </row>
    <row r="312" spans="1:7" ht="15.75" customHeight="1" x14ac:dyDescent="0.25">
      <c r="A312" s="21"/>
      <c r="G312" s="11"/>
    </row>
    <row r="313" spans="1:7" ht="15.75" customHeight="1" x14ac:dyDescent="0.25">
      <c r="A313" s="21"/>
      <c r="G313" s="11"/>
    </row>
    <row r="314" spans="1:7" ht="15.75" customHeight="1" x14ac:dyDescent="0.25">
      <c r="A314" s="21"/>
      <c r="G314" s="11"/>
    </row>
    <row r="315" spans="1:7" ht="15.75" customHeight="1" x14ac:dyDescent="0.25">
      <c r="A315" s="21"/>
      <c r="G315" s="11"/>
    </row>
    <row r="316" spans="1:7" ht="15.75" customHeight="1" x14ac:dyDescent="0.25">
      <c r="A316" s="21"/>
      <c r="G316" s="11"/>
    </row>
    <row r="317" spans="1:7" ht="15.75" customHeight="1" x14ac:dyDescent="0.25">
      <c r="A317" s="21"/>
      <c r="G317" s="11"/>
    </row>
    <row r="318" spans="1:7" ht="15.75" customHeight="1" x14ac:dyDescent="0.25">
      <c r="A318" s="21"/>
      <c r="G318" s="11"/>
    </row>
    <row r="319" spans="1:7" ht="15.75" customHeight="1" x14ac:dyDescent="0.25">
      <c r="A319" s="21"/>
      <c r="G319" s="11"/>
    </row>
    <row r="320" spans="1:7" ht="15.75" customHeight="1" x14ac:dyDescent="0.25">
      <c r="A320" s="21"/>
      <c r="G320" s="11"/>
    </row>
    <row r="321" spans="1:7" ht="15.75" customHeight="1" x14ac:dyDescent="0.25">
      <c r="A321" s="21"/>
      <c r="G321" s="11"/>
    </row>
    <row r="322" spans="1:7" ht="15.75" customHeight="1" x14ac:dyDescent="0.25">
      <c r="A322" s="21"/>
      <c r="G322" s="11"/>
    </row>
    <row r="323" spans="1:7" ht="15.75" customHeight="1" x14ac:dyDescent="0.25">
      <c r="A323" s="21"/>
      <c r="G323" s="11"/>
    </row>
    <row r="324" spans="1:7" ht="15.75" customHeight="1" x14ac:dyDescent="0.25">
      <c r="A324" s="21"/>
      <c r="G324" s="11"/>
    </row>
    <row r="325" spans="1:7" ht="15.75" customHeight="1" x14ac:dyDescent="0.25">
      <c r="A325" s="21"/>
      <c r="G325" s="11"/>
    </row>
    <row r="326" spans="1:7" ht="15.75" customHeight="1" x14ac:dyDescent="0.25">
      <c r="A326" s="21"/>
      <c r="G326" s="11"/>
    </row>
    <row r="327" spans="1:7" ht="15.75" customHeight="1" x14ac:dyDescent="0.25">
      <c r="A327" s="21"/>
      <c r="G327" s="11"/>
    </row>
    <row r="328" spans="1:7" ht="15.75" customHeight="1" x14ac:dyDescent="0.25">
      <c r="A328" s="21"/>
      <c r="G328" s="11"/>
    </row>
    <row r="329" spans="1:7" ht="15.75" customHeight="1" x14ac:dyDescent="0.25">
      <c r="A329" s="21"/>
      <c r="G329" s="11"/>
    </row>
    <row r="330" spans="1:7" ht="15.75" customHeight="1" x14ac:dyDescent="0.25">
      <c r="A330" s="21"/>
      <c r="G330" s="11"/>
    </row>
    <row r="331" spans="1:7" ht="15.75" customHeight="1" x14ac:dyDescent="0.25">
      <c r="A331" s="21"/>
      <c r="G331" s="11"/>
    </row>
    <row r="332" spans="1:7" ht="15.75" customHeight="1" x14ac:dyDescent="0.25">
      <c r="A332" s="21"/>
      <c r="G332" s="11"/>
    </row>
    <row r="333" spans="1:7" ht="15.75" customHeight="1" x14ac:dyDescent="0.25">
      <c r="A333" s="21"/>
      <c r="G333" s="11"/>
    </row>
    <row r="334" spans="1:7" ht="15.75" customHeight="1" x14ac:dyDescent="0.25">
      <c r="A334" s="21"/>
      <c r="G334" s="11"/>
    </row>
    <row r="335" spans="1:7" ht="15.75" customHeight="1" x14ac:dyDescent="0.25">
      <c r="A335" s="21"/>
      <c r="G335" s="11"/>
    </row>
    <row r="336" spans="1:7" ht="15.75" customHeight="1" x14ac:dyDescent="0.25">
      <c r="A336" s="21"/>
      <c r="G336" s="11"/>
    </row>
    <row r="337" spans="1:7" ht="15.75" customHeight="1" x14ac:dyDescent="0.25">
      <c r="A337" s="21"/>
      <c r="G337" s="11"/>
    </row>
    <row r="338" spans="1:7" ht="15.75" customHeight="1" x14ac:dyDescent="0.25">
      <c r="A338" s="21"/>
      <c r="G338" s="11"/>
    </row>
    <row r="339" spans="1:7" ht="15.75" customHeight="1" x14ac:dyDescent="0.25">
      <c r="A339" s="21"/>
      <c r="G339" s="11"/>
    </row>
    <row r="340" spans="1:7" ht="15.75" customHeight="1" x14ac:dyDescent="0.25">
      <c r="A340" s="21"/>
      <c r="G340" s="11"/>
    </row>
    <row r="341" spans="1:7" ht="15.75" customHeight="1" x14ac:dyDescent="0.25">
      <c r="A341" s="21"/>
      <c r="G341" s="11"/>
    </row>
    <row r="342" spans="1:7" ht="15.75" customHeight="1" x14ac:dyDescent="0.25">
      <c r="A342" s="21"/>
      <c r="G342" s="11"/>
    </row>
    <row r="343" spans="1:7" ht="15.75" customHeight="1" x14ac:dyDescent="0.25">
      <c r="A343" s="21"/>
      <c r="G343" s="11"/>
    </row>
    <row r="344" spans="1:7" ht="15.75" customHeight="1" x14ac:dyDescent="0.25">
      <c r="A344" s="21"/>
      <c r="G344" s="11"/>
    </row>
    <row r="345" spans="1:7" ht="15.75" customHeight="1" x14ac:dyDescent="0.25">
      <c r="A345" s="21"/>
      <c r="G345" s="11"/>
    </row>
    <row r="346" spans="1:7" ht="15.75" customHeight="1" x14ac:dyDescent="0.25">
      <c r="A346" s="21"/>
      <c r="G346" s="11"/>
    </row>
    <row r="347" spans="1:7" ht="15.75" customHeight="1" x14ac:dyDescent="0.25">
      <c r="A347" s="21"/>
      <c r="G347" s="11"/>
    </row>
    <row r="348" spans="1:7" ht="15.75" customHeight="1" x14ac:dyDescent="0.25">
      <c r="A348" s="21"/>
      <c r="G348" s="11"/>
    </row>
    <row r="349" spans="1:7" ht="15.75" customHeight="1" x14ac:dyDescent="0.25">
      <c r="A349" s="21"/>
      <c r="G349" s="11"/>
    </row>
    <row r="350" spans="1:7" ht="15.75" customHeight="1" x14ac:dyDescent="0.25">
      <c r="A350" s="21"/>
      <c r="G350" s="11"/>
    </row>
    <row r="351" spans="1:7" ht="15.75" customHeight="1" x14ac:dyDescent="0.25">
      <c r="A351" s="21"/>
      <c r="G351" s="11"/>
    </row>
    <row r="352" spans="1:7" ht="15.75" customHeight="1" x14ac:dyDescent="0.25">
      <c r="A352" s="21"/>
      <c r="G352" s="11"/>
    </row>
    <row r="353" spans="1:7" ht="15.75" customHeight="1" x14ac:dyDescent="0.25">
      <c r="A353" s="21"/>
      <c r="G353" s="11"/>
    </row>
    <row r="354" spans="1:7" ht="15.75" customHeight="1" x14ac:dyDescent="0.25">
      <c r="A354" s="21"/>
      <c r="G354" s="11"/>
    </row>
    <row r="355" spans="1:7" ht="15.75" customHeight="1" x14ac:dyDescent="0.25">
      <c r="A355" s="21"/>
      <c r="G355" s="11"/>
    </row>
    <row r="356" spans="1:7" ht="15.75" customHeight="1" x14ac:dyDescent="0.25">
      <c r="A356" s="21"/>
      <c r="G356" s="11"/>
    </row>
    <row r="357" spans="1:7" ht="15.75" customHeight="1" x14ac:dyDescent="0.25">
      <c r="A357" s="21"/>
      <c r="G357" s="11"/>
    </row>
    <row r="358" spans="1:7" ht="15.75" customHeight="1" x14ac:dyDescent="0.25">
      <c r="A358" s="21"/>
      <c r="G358" s="11"/>
    </row>
    <row r="359" spans="1:7" ht="15.75" customHeight="1" x14ac:dyDescent="0.25">
      <c r="A359" s="21"/>
      <c r="G359" s="11"/>
    </row>
    <row r="360" spans="1:7" ht="15.75" customHeight="1" x14ac:dyDescent="0.25">
      <c r="A360" s="21"/>
      <c r="G360" s="11"/>
    </row>
    <row r="361" spans="1:7" ht="15.75" customHeight="1" x14ac:dyDescent="0.25">
      <c r="A361" s="21"/>
      <c r="G361" s="11"/>
    </row>
    <row r="362" spans="1:7" ht="15.75" customHeight="1" x14ac:dyDescent="0.25">
      <c r="A362" s="21"/>
      <c r="G362" s="11"/>
    </row>
    <row r="363" spans="1:7" ht="15.75" customHeight="1" x14ac:dyDescent="0.25">
      <c r="A363" s="21"/>
      <c r="G363" s="11"/>
    </row>
    <row r="364" spans="1:7" ht="15.75" customHeight="1" x14ac:dyDescent="0.25">
      <c r="A364" s="21"/>
      <c r="G364" s="11"/>
    </row>
    <row r="365" spans="1:7" ht="15.75" customHeight="1" x14ac:dyDescent="0.25">
      <c r="A365" s="21"/>
      <c r="G365" s="11"/>
    </row>
    <row r="366" spans="1:7" ht="15.75" customHeight="1" x14ac:dyDescent="0.25">
      <c r="A366" s="21"/>
      <c r="G366" s="11"/>
    </row>
    <row r="367" spans="1:7" ht="15.75" customHeight="1" x14ac:dyDescent="0.25">
      <c r="A367" s="21"/>
      <c r="G367" s="11"/>
    </row>
    <row r="368" spans="1:7" ht="15.75" customHeight="1" x14ac:dyDescent="0.25">
      <c r="A368" s="21"/>
      <c r="G368" s="11"/>
    </row>
    <row r="369" spans="1:7" ht="15.75" customHeight="1" x14ac:dyDescent="0.25">
      <c r="A369" s="21"/>
      <c r="G369" s="11"/>
    </row>
    <row r="370" spans="1:7" ht="15.75" customHeight="1" x14ac:dyDescent="0.25">
      <c r="A370" s="21"/>
      <c r="G370" s="11"/>
    </row>
    <row r="371" spans="1:7" ht="15.75" customHeight="1" x14ac:dyDescent="0.25">
      <c r="A371" s="21"/>
      <c r="G371" s="11"/>
    </row>
    <row r="372" spans="1:7" ht="15.75" customHeight="1" x14ac:dyDescent="0.25">
      <c r="A372" s="21"/>
      <c r="G372" s="11"/>
    </row>
    <row r="373" spans="1:7" ht="15.75" customHeight="1" x14ac:dyDescent="0.25">
      <c r="A373" s="21"/>
      <c r="G373" s="11"/>
    </row>
    <row r="374" spans="1:7" ht="15.75" customHeight="1" x14ac:dyDescent="0.25">
      <c r="A374" s="21"/>
      <c r="G374" s="11"/>
    </row>
    <row r="375" spans="1:7" ht="15.75" customHeight="1" x14ac:dyDescent="0.25">
      <c r="A375" s="21"/>
      <c r="G375" s="11"/>
    </row>
    <row r="376" spans="1:7" ht="15.75" customHeight="1" x14ac:dyDescent="0.25">
      <c r="A376" s="21"/>
      <c r="G376" s="11"/>
    </row>
    <row r="377" spans="1:7" ht="15.75" customHeight="1" x14ac:dyDescent="0.25">
      <c r="A377" s="21"/>
      <c r="G377" s="11"/>
    </row>
    <row r="378" spans="1:7" ht="15.75" customHeight="1" x14ac:dyDescent="0.25">
      <c r="A378" s="21"/>
      <c r="G378" s="11"/>
    </row>
    <row r="379" spans="1:7" ht="15.75" customHeight="1" x14ac:dyDescent="0.25">
      <c r="A379" s="21"/>
      <c r="G379" s="11"/>
    </row>
    <row r="380" spans="1:7" ht="15.75" customHeight="1" x14ac:dyDescent="0.25">
      <c r="A380" s="21"/>
      <c r="G380" s="11"/>
    </row>
    <row r="381" spans="1:7" ht="15.75" customHeight="1" x14ac:dyDescent="0.25">
      <c r="A381" s="21"/>
      <c r="G381" s="11"/>
    </row>
    <row r="382" spans="1:7" ht="15.75" customHeight="1" x14ac:dyDescent="0.25">
      <c r="A382" s="21"/>
      <c r="G382" s="11"/>
    </row>
    <row r="383" spans="1:7" ht="15.75" customHeight="1" x14ac:dyDescent="0.25">
      <c r="A383" s="21"/>
      <c r="G383" s="11"/>
    </row>
    <row r="384" spans="1:7" ht="15.75" customHeight="1" x14ac:dyDescent="0.25">
      <c r="A384" s="21"/>
      <c r="G384" s="11"/>
    </row>
    <row r="385" spans="1:7" ht="15.75" customHeight="1" x14ac:dyDescent="0.25">
      <c r="A385" s="21"/>
      <c r="G385" s="11"/>
    </row>
    <row r="386" spans="1:7" ht="15.75" customHeight="1" x14ac:dyDescent="0.25">
      <c r="A386" s="21"/>
      <c r="G386" s="11"/>
    </row>
    <row r="387" spans="1:7" ht="15.75" customHeight="1" x14ac:dyDescent="0.25">
      <c r="A387" s="21"/>
      <c r="G387" s="11"/>
    </row>
    <row r="388" spans="1:7" ht="15.75" customHeight="1" x14ac:dyDescent="0.25">
      <c r="A388" s="21"/>
      <c r="G388" s="11"/>
    </row>
    <row r="389" spans="1:7" ht="15.75" customHeight="1" x14ac:dyDescent="0.25">
      <c r="A389" s="21"/>
      <c r="G389" s="11"/>
    </row>
    <row r="390" spans="1:7" ht="15.75" customHeight="1" x14ac:dyDescent="0.25">
      <c r="A390" s="21"/>
      <c r="G390" s="11"/>
    </row>
    <row r="391" spans="1:7" ht="15.75" customHeight="1" x14ac:dyDescent="0.25">
      <c r="A391" s="21"/>
      <c r="G391" s="11"/>
    </row>
    <row r="392" spans="1:7" ht="15.75" customHeight="1" x14ac:dyDescent="0.25">
      <c r="A392" s="21"/>
      <c r="G392" s="11"/>
    </row>
    <row r="393" spans="1:7" ht="15.75" customHeight="1" x14ac:dyDescent="0.25">
      <c r="A393" s="21"/>
      <c r="G393" s="11"/>
    </row>
    <row r="394" spans="1:7" ht="15.75" customHeight="1" x14ac:dyDescent="0.25">
      <c r="A394" s="21"/>
      <c r="G394" s="11"/>
    </row>
    <row r="395" spans="1:7" ht="15.75" customHeight="1" x14ac:dyDescent="0.25">
      <c r="A395" s="21"/>
      <c r="G395" s="11"/>
    </row>
    <row r="396" spans="1:7" ht="15.75" customHeight="1" x14ac:dyDescent="0.25">
      <c r="A396" s="21"/>
      <c r="G396" s="11"/>
    </row>
    <row r="397" spans="1:7" ht="15.75" customHeight="1" x14ac:dyDescent="0.25">
      <c r="A397" s="21"/>
      <c r="G397" s="11"/>
    </row>
    <row r="398" spans="1:7" ht="15.75" customHeight="1" x14ac:dyDescent="0.25">
      <c r="A398" s="21"/>
      <c r="G398" s="11"/>
    </row>
    <row r="399" spans="1:7" ht="15.75" customHeight="1" x14ac:dyDescent="0.25">
      <c r="A399" s="21"/>
      <c r="G399" s="11"/>
    </row>
    <row r="400" spans="1:7" ht="15.75" customHeight="1" x14ac:dyDescent="0.25">
      <c r="A400" s="21"/>
      <c r="G400" s="11"/>
    </row>
    <row r="401" spans="1:7" ht="15.75" customHeight="1" x14ac:dyDescent="0.25">
      <c r="A401" s="21"/>
      <c r="G401" s="11"/>
    </row>
    <row r="402" spans="1:7" ht="15.75" customHeight="1" x14ac:dyDescent="0.25">
      <c r="A402" s="21"/>
      <c r="G402" s="11"/>
    </row>
    <row r="403" spans="1:7" ht="15.75" customHeight="1" x14ac:dyDescent="0.25">
      <c r="A403" s="21"/>
      <c r="G403" s="11"/>
    </row>
    <row r="404" spans="1:7" ht="15.75" customHeight="1" x14ac:dyDescent="0.25">
      <c r="A404" s="21"/>
      <c r="G404" s="11"/>
    </row>
    <row r="405" spans="1:7" ht="15.75" customHeight="1" x14ac:dyDescent="0.25">
      <c r="A405" s="21"/>
      <c r="G405" s="11"/>
    </row>
    <row r="406" spans="1:7" ht="15.75" customHeight="1" x14ac:dyDescent="0.25">
      <c r="A406" s="21"/>
      <c r="G406" s="11"/>
    </row>
    <row r="407" spans="1:7" ht="15.75" customHeight="1" x14ac:dyDescent="0.25">
      <c r="A407" s="21"/>
      <c r="G407" s="11"/>
    </row>
    <row r="408" spans="1:7" ht="15.75" customHeight="1" x14ac:dyDescent="0.25">
      <c r="A408" s="21"/>
      <c r="G408" s="11"/>
    </row>
    <row r="409" spans="1:7" ht="15.75" customHeight="1" x14ac:dyDescent="0.25">
      <c r="A409" s="21"/>
      <c r="G409" s="11"/>
    </row>
    <row r="410" spans="1:7" ht="15.75" customHeight="1" x14ac:dyDescent="0.25">
      <c r="A410" s="21"/>
      <c r="G410" s="11"/>
    </row>
    <row r="411" spans="1:7" ht="15.75" customHeight="1" x14ac:dyDescent="0.25">
      <c r="A411" s="21"/>
      <c r="G411" s="11"/>
    </row>
    <row r="412" spans="1:7" ht="15.75" customHeight="1" x14ac:dyDescent="0.25">
      <c r="A412" s="21"/>
      <c r="G412" s="11"/>
    </row>
    <row r="413" spans="1:7" ht="15.75" customHeight="1" x14ac:dyDescent="0.25">
      <c r="A413" s="21"/>
      <c r="G413" s="11"/>
    </row>
    <row r="414" spans="1:7" ht="15.75" customHeight="1" x14ac:dyDescent="0.25">
      <c r="A414" s="21"/>
      <c r="G414" s="11"/>
    </row>
    <row r="415" spans="1:7" ht="15.75" customHeight="1" x14ac:dyDescent="0.25">
      <c r="A415" s="21"/>
      <c r="G415" s="11"/>
    </row>
    <row r="416" spans="1:7" ht="15.75" customHeight="1" x14ac:dyDescent="0.25">
      <c r="A416" s="21"/>
      <c r="G416" s="11"/>
    </row>
    <row r="417" spans="1:7" ht="15.75" customHeight="1" x14ac:dyDescent="0.25">
      <c r="A417" s="21"/>
      <c r="G417" s="11"/>
    </row>
    <row r="418" spans="1:7" ht="15.75" customHeight="1" x14ac:dyDescent="0.25">
      <c r="A418" s="21"/>
      <c r="G418" s="11"/>
    </row>
    <row r="419" spans="1:7" ht="15.75" customHeight="1" x14ac:dyDescent="0.25">
      <c r="A419" s="21"/>
      <c r="G419" s="11"/>
    </row>
    <row r="420" spans="1:7" ht="15.75" customHeight="1" x14ac:dyDescent="0.25">
      <c r="A420" s="21"/>
      <c r="G420" s="11"/>
    </row>
    <row r="421" spans="1:7" ht="15.75" customHeight="1" x14ac:dyDescent="0.25">
      <c r="A421" s="21"/>
      <c r="G421" s="11"/>
    </row>
    <row r="422" spans="1:7" ht="15.75" customHeight="1" x14ac:dyDescent="0.25">
      <c r="A422" s="21"/>
      <c r="G422" s="11"/>
    </row>
    <row r="423" spans="1:7" ht="15.75" customHeight="1" x14ac:dyDescent="0.25">
      <c r="A423" s="21"/>
      <c r="G423" s="11"/>
    </row>
    <row r="424" spans="1:7" ht="15.75" customHeight="1" x14ac:dyDescent="0.25">
      <c r="A424" s="21"/>
      <c r="G424" s="11"/>
    </row>
    <row r="425" spans="1:7" ht="15.75" customHeight="1" x14ac:dyDescent="0.25">
      <c r="A425" s="21"/>
      <c r="G425" s="11"/>
    </row>
    <row r="426" spans="1:7" ht="15.75" customHeight="1" x14ac:dyDescent="0.25">
      <c r="A426" s="21"/>
      <c r="G426" s="11"/>
    </row>
    <row r="427" spans="1:7" ht="15.75" customHeight="1" x14ac:dyDescent="0.25">
      <c r="A427" s="21"/>
      <c r="G427" s="11"/>
    </row>
    <row r="428" spans="1:7" ht="15.75" customHeight="1" x14ac:dyDescent="0.25">
      <c r="A428" s="21"/>
      <c r="G428" s="11"/>
    </row>
    <row r="429" spans="1:7" ht="15.75" customHeight="1" x14ac:dyDescent="0.25">
      <c r="A429" s="21"/>
      <c r="G429" s="11"/>
    </row>
    <row r="430" spans="1:7" ht="15.75" customHeight="1" x14ac:dyDescent="0.25">
      <c r="A430" s="21"/>
      <c r="G430" s="11"/>
    </row>
    <row r="431" spans="1:7" ht="15.75" customHeight="1" x14ac:dyDescent="0.25">
      <c r="A431" s="21"/>
      <c r="G431" s="11"/>
    </row>
    <row r="432" spans="1:7" ht="15.75" customHeight="1" x14ac:dyDescent="0.25">
      <c r="A432" s="21"/>
      <c r="G432" s="11"/>
    </row>
    <row r="433" spans="1:7" ht="15.75" customHeight="1" x14ac:dyDescent="0.25">
      <c r="A433" s="21"/>
      <c r="G433" s="11"/>
    </row>
    <row r="434" spans="1:7" ht="15.75" customHeight="1" x14ac:dyDescent="0.25">
      <c r="A434" s="21"/>
      <c r="G434" s="11"/>
    </row>
    <row r="435" spans="1:7" ht="15.75" customHeight="1" x14ac:dyDescent="0.25">
      <c r="A435" s="21"/>
      <c r="G435" s="11"/>
    </row>
    <row r="436" spans="1:7" ht="15.75" customHeight="1" x14ac:dyDescent="0.25">
      <c r="A436" s="21"/>
      <c r="G436" s="11"/>
    </row>
    <row r="437" spans="1:7" ht="15.75" customHeight="1" x14ac:dyDescent="0.25">
      <c r="A437" s="21"/>
      <c r="G437" s="11"/>
    </row>
    <row r="438" spans="1:7" ht="15.75" customHeight="1" x14ac:dyDescent="0.25">
      <c r="A438" s="21"/>
      <c r="G438" s="11"/>
    </row>
    <row r="439" spans="1:7" ht="15.75" customHeight="1" x14ac:dyDescent="0.25">
      <c r="A439" s="21"/>
      <c r="G439" s="11"/>
    </row>
    <row r="440" spans="1:7" ht="15.75" customHeight="1" x14ac:dyDescent="0.25">
      <c r="A440" s="21"/>
      <c r="G440" s="11"/>
    </row>
    <row r="441" spans="1:7" ht="15.75" customHeight="1" x14ac:dyDescent="0.25">
      <c r="A441" s="21"/>
      <c r="G441" s="11"/>
    </row>
    <row r="442" spans="1:7" ht="15.75" customHeight="1" x14ac:dyDescent="0.25">
      <c r="A442" s="21"/>
      <c r="G442" s="11"/>
    </row>
    <row r="443" spans="1:7" ht="15.75" customHeight="1" x14ac:dyDescent="0.25">
      <c r="A443" s="21"/>
      <c r="G443" s="11"/>
    </row>
    <row r="444" spans="1:7" ht="15.75" customHeight="1" x14ac:dyDescent="0.25">
      <c r="A444" s="21"/>
      <c r="G444" s="11"/>
    </row>
    <row r="445" spans="1:7" ht="15.75" customHeight="1" x14ac:dyDescent="0.25">
      <c r="A445" s="21"/>
      <c r="G445" s="11"/>
    </row>
    <row r="446" spans="1:7" ht="15.75" customHeight="1" x14ac:dyDescent="0.25">
      <c r="A446" s="21"/>
      <c r="G446" s="11"/>
    </row>
    <row r="447" spans="1:7" ht="15.75" customHeight="1" x14ac:dyDescent="0.25">
      <c r="A447" s="21"/>
      <c r="G447" s="11"/>
    </row>
    <row r="448" spans="1:7" ht="15.75" customHeight="1" x14ac:dyDescent="0.25">
      <c r="A448" s="21"/>
      <c r="G448" s="11"/>
    </row>
    <row r="449" spans="1:7" ht="15.75" customHeight="1" x14ac:dyDescent="0.25">
      <c r="A449" s="21"/>
      <c r="G449" s="11"/>
    </row>
    <row r="450" spans="1:7" ht="15.75" customHeight="1" x14ac:dyDescent="0.25">
      <c r="A450" s="21"/>
      <c r="G450" s="11"/>
    </row>
    <row r="451" spans="1:7" ht="15.75" customHeight="1" x14ac:dyDescent="0.25">
      <c r="A451" s="21"/>
      <c r="G451" s="11"/>
    </row>
    <row r="452" spans="1:7" ht="15.75" customHeight="1" x14ac:dyDescent="0.25">
      <c r="A452" s="21"/>
      <c r="G452" s="11"/>
    </row>
    <row r="453" spans="1:7" ht="15.75" customHeight="1" x14ac:dyDescent="0.25">
      <c r="A453" s="21"/>
      <c r="G453" s="11"/>
    </row>
    <row r="454" spans="1:7" ht="15.75" customHeight="1" x14ac:dyDescent="0.25">
      <c r="A454" s="21"/>
      <c r="G454" s="11"/>
    </row>
    <row r="455" spans="1:7" ht="15.75" customHeight="1" x14ac:dyDescent="0.25">
      <c r="A455" s="21"/>
      <c r="G455" s="11"/>
    </row>
    <row r="456" spans="1:7" ht="15.75" customHeight="1" x14ac:dyDescent="0.25">
      <c r="A456" s="21"/>
      <c r="G456" s="11"/>
    </row>
    <row r="457" spans="1:7" ht="15.75" customHeight="1" x14ac:dyDescent="0.25">
      <c r="A457" s="21"/>
      <c r="G457" s="11"/>
    </row>
    <row r="458" spans="1:7" ht="15.75" customHeight="1" x14ac:dyDescent="0.25">
      <c r="A458" s="21"/>
      <c r="G458" s="11"/>
    </row>
    <row r="459" spans="1:7" ht="15.75" customHeight="1" x14ac:dyDescent="0.25">
      <c r="A459" s="21"/>
      <c r="G459" s="11"/>
    </row>
    <row r="460" spans="1:7" ht="15.75" customHeight="1" x14ac:dyDescent="0.25">
      <c r="A460" s="21"/>
      <c r="G460" s="11"/>
    </row>
    <row r="461" spans="1:7" ht="15.75" customHeight="1" x14ac:dyDescent="0.25">
      <c r="A461" s="21"/>
      <c r="G461" s="11"/>
    </row>
    <row r="462" spans="1:7" ht="15.75" customHeight="1" x14ac:dyDescent="0.25">
      <c r="A462" s="21"/>
      <c r="G462" s="11"/>
    </row>
    <row r="463" spans="1:7" ht="15.75" customHeight="1" x14ac:dyDescent="0.25">
      <c r="A463" s="21"/>
      <c r="G463" s="11"/>
    </row>
    <row r="464" spans="1:7" ht="15.75" customHeight="1" x14ac:dyDescent="0.25">
      <c r="A464" s="21"/>
      <c r="G464" s="11"/>
    </row>
    <row r="465" spans="1:7" ht="15.75" customHeight="1" x14ac:dyDescent="0.25">
      <c r="A465" s="21"/>
      <c r="G465" s="11"/>
    </row>
    <row r="466" spans="1:7" ht="15.75" customHeight="1" x14ac:dyDescent="0.25">
      <c r="A466" s="21"/>
      <c r="G466" s="11"/>
    </row>
    <row r="467" spans="1:7" ht="15.75" customHeight="1" x14ac:dyDescent="0.25">
      <c r="A467" s="21"/>
      <c r="G467" s="11"/>
    </row>
    <row r="468" spans="1:7" ht="15.75" customHeight="1" x14ac:dyDescent="0.25">
      <c r="A468" s="21"/>
      <c r="G468" s="11"/>
    </row>
    <row r="469" spans="1:7" ht="15.75" customHeight="1" x14ac:dyDescent="0.25">
      <c r="A469" s="21"/>
      <c r="G469" s="11"/>
    </row>
    <row r="470" spans="1:7" ht="15.75" customHeight="1" x14ac:dyDescent="0.25">
      <c r="A470" s="21"/>
      <c r="G470" s="11"/>
    </row>
    <row r="471" spans="1:7" ht="15.75" customHeight="1" x14ac:dyDescent="0.25">
      <c r="A471" s="21"/>
      <c r="G471" s="11"/>
    </row>
    <row r="472" spans="1:7" ht="15.75" customHeight="1" x14ac:dyDescent="0.25">
      <c r="A472" s="21"/>
      <c r="G472" s="11"/>
    </row>
    <row r="473" spans="1:7" ht="15.75" customHeight="1" x14ac:dyDescent="0.25">
      <c r="A473" s="21"/>
      <c r="G473" s="11"/>
    </row>
    <row r="474" spans="1:7" ht="15.75" customHeight="1" x14ac:dyDescent="0.25">
      <c r="A474" s="21"/>
      <c r="G474" s="11"/>
    </row>
    <row r="475" spans="1:7" ht="15.75" customHeight="1" x14ac:dyDescent="0.25">
      <c r="A475" s="21"/>
      <c r="G475" s="11"/>
    </row>
    <row r="476" spans="1:7" ht="15.75" customHeight="1" x14ac:dyDescent="0.25">
      <c r="A476" s="21"/>
      <c r="G476" s="11"/>
    </row>
    <row r="477" spans="1:7" ht="15.75" customHeight="1" x14ac:dyDescent="0.25">
      <c r="A477" s="21"/>
      <c r="G477" s="11"/>
    </row>
    <row r="478" spans="1:7" ht="15.75" customHeight="1" x14ac:dyDescent="0.25">
      <c r="A478" s="21"/>
      <c r="G478" s="11"/>
    </row>
    <row r="479" spans="1:7" ht="15.75" customHeight="1" x14ac:dyDescent="0.25">
      <c r="A479" s="21"/>
      <c r="G479" s="11"/>
    </row>
    <row r="480" spans="1:7" ht="15.75" customHeight="1" x14ac:dyDescent="0.25">
      <c r="A480" s="21"/>
      <c r="G480" s="11"/>
    </row>
    <row r="481" spans="1:7" ht="15.75" customHeight="1" x14ac:dyDescent="0.25">
      <c r="A481" s="21"/>
      <c r="G481" s="11"/>
    </row>
    <row r="482" spans="1:7" ht="15.75" customHeight="1" x14ac:dyDescent="0.25">
      <c r="A482" s="21"/>
      <c r="G482" s="11"/>
    </row>
    <row r="483" spans="1:7" ht="15.75" customHeight="1" x14ac:dyDescent="0.25">
      <c r="A483" s="21"/>
      <c r="G483" s="11"/>
    </row>
    <row r="484" spans="1:7" ht="15.75" customHeight="1" x14ac:dyDescent="0.25">
      <c r="A484" s="21"/>
      <c r="G484" s="11"/>
    </row>
    <row r="485" spans="1:7" ht="15.75" customHeight="1" x14ac:dyDescent="0.25">
      <c r="A485" s="21"/>
      <c r="G485" s="11"/>
    </row>
    <row r="486" spans="1:7" ht="15.75" customHeight="1" x14ac:dyDescent="0.25">
      <c r="A486" s="21"/>
      <c r="G486" s="11"/>
    </row>
    <row r="487" spans="1:7" ht="15.75" customHeight="1" x14ac:dyDescent="0.25">
      <c r="A487" s="21"/>
      <c r="G487" s="11"/>
    </row>
    <row r="488" spans="1:7" ht="15.75" customHeight="1" x14ac:dyDescent="0.25">
      <c r="A488" s="21"/>
      <c r="G488" s="11"/>
    </row>
    <row r="489" spans="1:7" ht="15.75" customHeight="1" x14ac:dyDescent="0.25">
      <c r="A489" s="21"/>
      <c r="G489" s="11"/>
    </row>
    <row r="490" spans="1:7" ht="15.75" customHeight="1" x14ac:dyDescent="0.25">
      <c r="A490" s="21"/>
      <c r="G490" s="11"/>
    </row>
    <row r="491" spans="1:7" ht="15.75" customHeight="1" x14ac:dyDescent="0.25">
      <c r="A491" s="21"/>
      <c r="G491" s="11"/>
    </row>
    <row r="492" spans="1:7" ht="15.75" customHeight="1" x14ac:dyDescent="0.25">
      <c r="A492" s="21"/>
      <c r="G492" s="11"/>
    </row>
    <row r="493" spans="1:7" ht="15.75" customHeight="1" x14ac:dyDescent="0.25">
      <c r="A493" s="21"/>
      <c r="G493" s="11"/>
    </row>
    <row r="494" spans="1:7" ht="15.75" customHeight="1" x14ac:dyDescent="0.25">
      <c r="A494" s="21"/>
      <c r="G494" s="11"/>
    </row>
    <row r="495" spans="1:7" ht="15.75" customHeight="1" x14ac:dyDescent="0.25">
      <c r="A495" s="21"/>
      <c r="G495" s="11"/>
    </row>
    <row r="496" spans="1:7" ht="15.75" customHeight="1" x14ac:dyDescent="0.25">
      <c r="A496" s="21"/>
      <c r="G496" s="11"/>
    </row>
    <row r="497" spans="1:7" ht="15.75" customHeight="1" x14ac:dyDescent="0.25">
      <c r="A497" s="21"/>
      <c r="G497" s="11"/>
    </row>
    <row r="498" spans="1:7" ht="15.75" customHeight="1" x14ac:dyDescent="0.25">
      <c r="A498" s="21"/>
      <c r="G498" s="11"/>
    </row>
    <row r="499" spans="1:7" ht="15.75" customHeight="1" x14ac:dyDescent="0.25">
      <c r="A499" s="21"/>
      <c r="G499" s="11"/>
    </row>
    <row r="500" spans="1:7" ht="15.75" customHeight="1" x14ac:dyDescent="0.25">
      <c r="A500" s="21"/>
      <c r="G500" s="11"/>
    </row>
    <row r="501" spans="1:7" ht="15.75" customHeight="1" x14ac:dyDescent="0.25">
      <c r="A501" s="21"/>
      <c r="G501" s="11"/>
    </row>
    <row r="502" spans="1:7" ht="15.75" customHeight="1" x14ac:dyDescent="0.25">
      <c r="A502" s="21"/>
      <c r="G502" s="11"/>
    </row>
    <row r="503" spans="1:7" ht="15.75" customHeight="1" x14ac:dyDescent="0.25">
      <c r="A503" s="21"/>
      <c r="G503" s="11"/>
    </row>
    <row r="504" spans="1:7" ht="15.75" customHeight="1" x14ac:dyDescent="0.25">
      <c r="A504" s="21"/>
      <c r="G504" s="11"/>
    </row>
    <row r="505" spans="1:7" ht="15.75" customHeight="1" x14ac:dyDescent="0.25">
      <c r="A505" s="21"/>
      <c r="G505" s="11"/>
    </row>
    <row r="506" spans="1:7" ht="15.75" customHeight="1" x14ac:dyDescent="0.25">
      <c r="A506" s="21"/>
      <c r="G506" s="11"/>
    </row>
    <row r="507" spans="1:7" ht="15.75" customHeight="1" x14ac:dyDescent="0.25">
      <c r="A507" s="21"/>
      <c r="G507" s="11"/>
    </row>
    <row r="508" spans="1:7" ht="15.75" customHeight="1" x14ac:dyDescent="0.25">
      <c r="A508" s="21"/>
      <c r="G508" s="11"/>
    </row>
    <row r="509" spans="1:7" ht="15.75" customHeight="1" x14ac:dyDescent="0.25">
      <c r="A509" s="21"/>
      <c r="G509" s="11"/>
    </row>
    <row r="510" spans="1:7" ht="15.75" customHeight="1" x14ac:dyDescent="0.25">
      <c r="A510" s="21"/>
      <c r="G510" s="11"/>
    </row>
    <row r="511" spans="1:7" ht="15.75" customHeight="1" x14ac:dyDescent="0.25">
      <c r="A511" s="21"/>
      <c r="G511" s="11"/>
    </row>
    <row r="512" spans="1:7" ht="15.75" customHeight="1" x14ac:dyDescent="0.25">
      <c r="A512" s="21"/>
      <c r="G512" s="11"/>
    </row>
    <row r="513" spans="1:7" ht="15.75" customHeight="1" x14ac:dyDescent="0.25">
      <c r="A513" s="21"/>
      <c r="G513" s="11"/>
    </row>
    <row r="514" spans="1:7" ht="15.75" customHeight="1" x14ac:dyDescent="0.25">
      <c r="A514" s="21"/>
      <c r="G514" s="11"/>
    </row>
    <row r="515" spans="1:7" ht="15.75" customHeight="1" x14ac:dyDescent="0.25">
      <c r="A515" s="21"/>
      <c r="G515" s="11"/>
    </row>
    <row r="516" spans="1:7" ht="15.75" customHeight="1" x14ac:dyDescent="0.25">
      <c r="A516" s="21"/>
      <c r="G516" s="11"/>
    </row>
    <row r="517" spans="1:7" ht="15.75" customHeight="1" x14ac:dyDescent="0.25">
      <c r="A517" s="21"/>
      <c r="G517" s="11"/>
    </row>
    <row r="518" spans="1:7" ht="15.75" customHeight="1" x14ac:dyDescent="0.25">
      <c r="A518" s="21"/>
      <c r="G518" s="11"/>
    </row>
    <row r="519" spans="1:7" ht="15.75" customHeight="1" x14ac:dyDescent="0.25">
      <c r="A519" s="21"/>
      <c r="G519" s="11"/>
    </row>
    <row r="520" spans="1:7" ht="15.75" customHeight="1" x14ac:dyDescent="0.25">
      <c r="A520" s="21"/>
      <c r="G520" s="11"/>
    </row>
    <row r="521" spans="1:7" ht="15.75" customHeight="1" x14ac:dyDescent="0.25">
      <c r="A521" s="21"/>
      <c r="G521" s="11"/>
    </row>
    <row r="522" spans="1:7" ht="15.75" customHeight="1" x14ac:dyDescent="0.25">
      <c r="A522" s="21"/>
      <c r="G522" s="11"/>
    </row>
    <row r="523" spans="1:7" ht="15.75" customHeight="1" x14ac:dyDescent="0.25">
      <c r="A523" s="21"/>
      <c r="G523" s="11"/>
    </row>
    <row r="524" spans="1:7" ht="15.75" customHeight="1" x14ac:dyDescent="0.25">
      <c r="A524" s="21"/>
      <c r="G524" s="11"/>
    </row>
    <row r="525" spans="1:7" ht="15.75" customHeight="1" x14ac:dyDescent="0.25">
      <c r="A525" s="21"/>
      <c r="G525" s="11"/>
    </row>
    <row r="526" spans="1:7" ht="15.75" customHeight="1" x14ac:dyDescent="0.25">
      <c r="A526" s="21"/>
      <c r="G526" s="11"/>
    </row>
    <row r="527" spans="1:7" ht="15.75" customHeight="1" x14ac:dyDescent="0.25">
      <c r="A527" s="21"/>
      <c r="G527" s="11"/>
    </row>
    <row r="528" spans="1:7" ht="15.75" customHeight="1" x14ac:dyDescent="0.25">
      <c r="A528" s="21"/>
      <c r="G528" s="11"/>
    </row>
    <row r="529" spans="1:7" ht="15.75" customHeight="1" x14ac:dyDescent="0.25">
      <c r="A529" s="21"/>
      <c r="G529" s="11"/>
    </row>
    <row r="530" spans="1:7" ht="15.75" customHeight="1" x14ac:dyDescent="0.25">
      <c r="A530" s="21"/>
      <c r="G530" s="11"/>
    </row>
    <row r="531" spans="1:7" ht="15.75" customHeight="1" x14ac:dyDescent="0.25">
      <c r="A531" s="21"/>
      <c r="G531" s="11"/>
    </row>
    <row r="532" spans="1:7" ht="15.75" customHeight="1" x14ac:dyDescent="0.25">
      <c r="A532" s="21"/>
      <c r="G532" s="11"/>
    </row>
    <row r="533" spans="1:7" ht="15.75" customHeight="1" x14ac:dyDescent="0.25">
      <c r="A533" s="21"/>
      <c r="G533" s="11"/>
    </row>
    <row r="534" spans="1:7" ht="15.75" customHeight="1" x14ac:dyDescent="0.25">
      <c r="A534" s="21"/>
      <c r="G534" s="11"/>
    </row>
    <row r="535" spans="1:7" ht="15.75" customHeight="1" x14ac:dyDescent="0.25">
      <c r="A535" s="21"/>
      <c r="G535" s="11"/>
    </row>
    <row r="536" spans="1:7" ht="15.75" customHeight="1" x14ac:dyDescent="0.25">
      <c r="A536" s="21"/>
      <c r="G536" s="11"/>
    </row>
    <row r="537" spans="1:7" ht="15.75" customHeight="1" x14ac:dyDescent="0.25">
      <c r="A537" s="21"/>
      <c r="G537" s="11"/>
    </row>
    <row r="538" spans="1:7" ht="15.75" customHeight="1" x14ac:dyDescent="0.25">
      <c r="A538" s="21"/>
      <c r="G538" s="11"/>
    </row>
    <row r="539" spans="1:7" ht="15.75" customHeight="1" x14ac:dyDescent="0.25">
      <c r="A539" s="21"/>
      <c r="G539" s="11"/>
    </row>
    <row r="540" spans="1:7" ht="15.75" customHeight="1" x14ac:dyDescent="0.25">
      <c r="A540" s="21"/>
      <c r="G540" s="11"/>
    </row>
    <row r="541" spans="1:7" ht="15.75" customHeight="1" x14ac:dyDescent="0.25">
      <c r="A541" s="21"/>
      <c r="G541" s="11"/>
    </row>
    <row r="542" spans="1:7" ht="15.75" customHeight="1" x14ac:dyDescent="0.25">
      <c r="A542" s="21"/>
      <c r="G542" s="11"/>
    </row>
    <row r="543" spans="1:7" ht="15.75" customHeight="1" x14ac:dyDescent="0.25">
      <c r="A543" s="21"/>
      <c r="G543" s="11"/>
    </row>
    <row r="544" spans="1:7" ht="15.75" customHeight="1" x14ac:dyDescent="0.25">
      <c r="A544" s="21"/>
      <c r="G544" s="11"/>
    </row>
    <row r="545" spans="1:7" ht="15.75" customHeight="1" x14ac:dyDescent="0.25">
      <c r="A545" s="21"/>
      <c r="G545" s="11"/>
    </row>
    <row r="546" spans="1:7" ht="15.75" customHeight="1" x14ac:dyDescent="0.25">
      <c r="A546" s="21"/>
      <c r="G546" s="11"/>
    </row>
    <row r="547" spans="1:7" ht="15.75" customHeight="1" x14ac:dyDescent="0.25">
      <c r="A547" s="21"/>
      <c r="G547" s="11"/>
    </row>
    <row r="548" spans="1:7" ht="15.75" customHeight="1" x14ac:dyDescent="0.25">
      <c r="A548" s="21"/>
      <c r="G548" s="11"/>
    </row>
    <row r="549" spans="1:7" ht="15.75" customHeight="1" x14ac:dyDescent="0.25">
      <c r="A549" s="21"/>
      <c r="G549" s="11"/>
    </row>
    <row r="550" spans="1:7" ht="15.75" customHeight="1" x14ac:dyDescent="0.25">
      <c r="A550" s="21"/>
      <c r="G550" s="11"/>
    </row>
    <row r="551" spans="1:7" ht="15.75" customHeight="1" x14ac:dyDescent="0.25">
      <c r="A551" s="21"/>
      <c r="G551" s="11"/>
    </row>
    <row r="552" spans="1:7" ht="15.75" customHeight="1" x14ac:dyDescent="0.25">
      <c r="A552" s="21"/>
      <c r="G552" s="11"/>
    </row>
    <row r="553" spans="1:7" ht="15.75" customHeight="1" x14ac:dyDescent="0.25">
      <c r="A553" s="21"/>
      <c r="G553" s="11"/>
    </row>
    <row r="554" spans="1:7" ht="15.75" customHeight="1" x14ac:dyDescent="0.25">
      <c r="A554" s="21"/>
      <c r="G554" s="11"/>
    </row>
    <row r="555" spans="1:7" ht="15.75" customHeight="1" x14ac:dyDescent="0.25">
      <c r="A555" s="21"/>
      <c r="G555" s="11"/>
    </row>
    <row r="556" spans="1:7" ht="15.75" customHeight="1" x14ac:dyDescent="0.25">
      <c r="A556" s="21"/>
      <c r="G556" s="11"/>
    </row>
    <row r="557" spans="1:7" ht="15.75" customHeight="1" x14ac:dyDescent="0.25">
      <c r="A557" s="21"/>
      <c r="G557" s="11"/>
    </row>
    <row r="558" spans="1:7" ht="15.75" customHeight="1" x14ac:dyDescent="0.25">
      <c r="A558" s="21"/>
      <c r="G558" s="11"/>
    </row>
    <row r="559" spans="1:7" ht="15.75" customHeight="1" x14ac:dyDescent="0.25">
      <c r="A559" s="21"/>
      <c r="G559" s="11"/>
    </row>
    <row r="560" spans="1:7" ht="15.75" customHeight="1" x14ac:dyDescent="0.25">
      <c r="A560" s="21"/>
      <c r="G560" s="11"/>
    </row>
    <row r="561" spans="1:7" ht="15.75" customHeight="1" x14ac:dyDescent="0.25">
      <c r="A561" s="21"/>
      <c r="G561" s="11"/>
    </row>
    <row r="562" spans="1:7" ht="15.75" customHeight="1" x14ac:dyDescent="0.25">
      <c r="A562" s="21"/>
      <c r="G562" s="11"/>
    </row>
    <row r="563" spans="1:7" ht="15.75" customHeight="1" x14ac:dyDescent="0.25">
      <c r="A563" s="21"/>
      <c r="G563" s="11"/>
    </row>
    <row r="564" spans="1:7" ht="15.75" customHeight="1" x14ac:dyDescent="0.25">
      <c r="A564" s="21"/>
      <c r="G564" s="11"/>
    </row>
    <row r="565" spans="1:7" ht="15.75" customHeight="1" x14ac:dyDescent="0.25">
      <c r="A565" s="21"/>
      <c r="G565" s="11"/>
    </row>
    <row r="566" spans="1:7" ht="15.75" customHeight="1" x14ac:dyDescent="0.25">
      <c r="A566" s="21"/>
      <c r="G566" s="11"/>
    </row>
    <row r="567" spans="1:7" ht="15.75" customHeight="1" x14ac:dyDescent="0.25">
      <c r="A567" s="21"/>
      <c r="G567" s="11"/>
    </row>
    <row r="568" spans="1:7" ht="15.75" customHeight="1" x14ac:dyDescent="0.25">
      <c r="A568" s="21"/>
      <c r="G568" s="11"/>
    </row>
    <row r="569" spans="1:7" ht="15.75" customHeight="1" x14ac:dyDescent="0.25">
      <c r="A569" s="21"/>
      <c r="G569" s="11"/>
    </row>
    <row r="570" spans="1:7" ht="15.75" customHeight="1" x14ac:dyDescent="0.25">
      <c r="A570" s="21"/>
      <c r="G570" s="11"/>
    </row>
    <row r="571" spans="1:7" ht="15.75" customHeight="1" x14ac:dyDescent="0.25">
      <c r="A571" s="21"/>
      <c r="G571" s="11"/>
    </row>
    <row r="572" spans="1:7" ht="15.75" customHeight="1" x14ac:dyDescent="0.25">
      <c r="A572" s="21"/>
      <c r="G572" s="11"/>
    </row>
    <row r="573" spans="1:7" ht="15.75" customHeight="1" x14ac:dyDescent="0.25">
      <c r="A573" s="21"/>
      <c r="G573" s="11"/>
    </row>
    <row r="574" spans="1:7" ht="15.75" customHeight="1" x14ac:dyDescent="0.25">
      <c r="A574" s="21"/>
      <c r="G574" s="11"/>
    </row>
    <row r="575" spans="1:7" ht="15.75" customHeight="1" x14ac:dyDescent="0.25">
      <c r="A575" s="21"/>
      <c r="G575" s="11"/>
    </row>
    <row r="576" spans="1:7" ht="15.75" customHeight="1" x14ac:dyDescent="0.25">
      <c r="A576" s="21"/>
      <c r="G576" s="11"/>
    </row>
    <row r="577" spans="1:7" ht="15.75" customHeight="1" x14ac:dyDescent="0.25">
      <c r="A577" s="21"/>
      <c r="G577" s="11"/>
    </row>
    <row r="578" spans="1:7" ht="15.75" customHeight="1" x14ac:dyDescent="0.25">
      <c r="A578" s="21"/>
      <c r="G578" s="11"/>
    </row>
    <row r="579" spans="1:7" ht="15.75" customHeight="1" x14ac:dyDescent="0.25">
      <c r="A579" s="21"/>
      <c r="G579" s="11"/>
    </row>
    <row r="580" spans="1:7" ht="15.75" customHeight="1" x14ac:dyDescent="0.25">
      <c r="A580" s="21"/>
      <c r="G580" s="11"/>
    </row>
    <row r="581" spans="1:7" ht="15.75" customHeight="1" x14ac:dyDescent="0.25">
      <c r="A581" s="21"/>
      <c r="G581" s="11"/>
    </row>
    <row r="582" spans="1:7" ht="15.75" customHeight="1" x14ac:dyDescent="0.25">
      <c r="A582" s="21"/>
      <c r="G582" s="11"/>
    </row>
    <row r="583" spans="1:7" ht="15.75" customHeight="1" x14ac:dyDescent="0.25">
      <c r="A583" s="21"/>
      <c r="G583" s="11"/>
    </row>
    <row r="584" spans="1:7" ht="15.75" customHeight="1" x14ac:dyDescent="0.25">
      <c r="A584" s="21"/>
      <c r="G584" s="11"/>
    </row>
    <row r="585" spans="1:7" ht="15.75" customHeight="1" x14ac:dyDescent="0.25">
      <c r="A585" s="21"/>
      <c r="G585" s="11"/>
    </row>
    <row r="586" spans="1:7" ht="15.75" customHeight="1" x14ac:dyDescent="0.25">
      <c r="A586" s="21"/>
      <c r="G586" s="11"/>
    </row>
    <row r="587" spans="1:7" ht="15.75" customHeight="1" x14ac:dyDescent="0.25">
      <c r="A587" s="21"/>
      <c r="G587" s="11"/>
    </row>
    <row r="588" spans="1:7" ht="15.75" customHeight="1" x14ac:dyDescent="0.25">
      <c r="A588" s="21"/>
      <c r="G588" s="11"/>
    </row>
    <row r="589" spans="1:7" ht="15.75" customHeight="1" x14ac:dyDescent="0.25">
      <c r="A589" s="21"/>
      <c r="G589" s="11"/>
    </row>
    <row r="590" spans="1:7" ht="15.75" customHeight="1" x14ac:dyDescent="0.25">
      <c r="A590" s="21"/>
      <c r="G590" s="11"/>
    </row>
    <row r="591" spans="1:7" ht="15.75" customHeight="1" x14ac:dyDescent="0.25">
      <c r="A591" s="21"/>
      <c r="G591" s="11"/>
    </row>
    <row r="592" spans="1:7" ht="15.75" customHeight="1" x14ac:dyDescent="0.25">
      <c r="A592" s="21"/>
      <c r="G592" s="11"/>
    </row>
    <row r="593" spans="1:7" ht="15.75" customHeight="1" x14ac:dyDescent="0.25">
      <c r="A593" s="21"/>
      <c r="G593" s="11"/>
    </row>
    <row r="594" spans="1:7" ht="15.75" customHeight="1" x14ac:dyDescent="0.25">
      <c r="A594" s="21"/>
      <c r="G594" s="11"/>
    </row>
    <row r="595" spans="1:7" ht="15.75" customHeight="1" x14ac:dyDescent="0.25">
      <c r="A595" s="21"/>
      <c r="G595" s="11"/>
    </row>
    <row r="596" spans="1:7" ht="15.75" customHeight="1" x14ac:dyDescent="0.25">
      <c r="A596" s="21"/>
      <c r="G596" s="11"/>
    </row>
    <row r="597" spans="1:7" ht="15.75" customHeight="1" x14ac:dyDescent="0.25">
      <c r="A597" s="21"/>
      <c r="G597" s="11"/>
    </row>
    <row r="598" spans="1:7" ht="15.75" customHeight="1" x14ac:dyDescent="0.25">
      <c r="A598" s="21"/>
      <c r="G598" s="11"/>
    </row>
    <row r="599" spans="1:7" ht="15.75" customHeight="1" x14ac:dyDescent="0.25">
      <c r="A599" s="21"/>
      <c r="G599" s="11"/>
    </row>
    <row r="600" spans="1:7" ht="15.75" customHeight="1" x14ac:dyDescent="0.25">
      <c r="A600" s="21"/>
      <c r="G600" s="11"/>
    </row>
    <row r="601" spans="1:7" ht="15.75" customHeight="1" x14ac:dyDescent="0.25">
      <c r="A601" s="21"/>
      <c r="G601" s="11"/>
    </row>
    <row r="602" spans="1:7" ht="15.75" customHeight="1" x14ac:dyDescent="0.25">
      <c r="A602" s="21"/>
      <c r="G602" s="11"/>
    </row>
    <row r="603" spans="1:7" ht="15.75" customHeight="1" x14ac:dyDescent="0.25">
      <c r="A603" s="21"/>
      <c r="G603" s="11"/>
    </row>
    <row r="604" spans="1:7" ht="15.75" customHeight="1" x14ac:dyDescent="0.25">
      <c r="A604" s="21"/>
      <c r="G604" s="11"/>
    </row>
    <row r="605" spans="1:7" ht="15.75" customHeight="1" x14ac:dyDescent="0.25">
      <c r="A605" s="21"/>
      <c r="G605" s="11"/>
    </row>
    <row r="606" spans="1:7" ht="15.75" customHeight="1" x14ac:dyDescent="0.25">
      <c r="A606" s="21"/>
      <c r="G606" s="11"/>
    </row>
    <row r="607" spans="1:7" ht="15.75" customHeight="1" x14ac:dyDescent="0.25">
      <c r="A607" s="21"/>
      <c r="G607" s="11"/>
    </row>
    <row r="608" spans="1:7" ht="15.75" customHeight="1" x14ac:dyDescent="0.25">
      <c r="A608" s="21"/>
      <c r="G608" s="11"/>
    </row>
    <row r="609" spans="1:7" ht="15.75" customHeight="1" x14ac:dyDescent="0.25">
      <c r="A609" s="21"/>
      <c r="G609" s="11"/>
    </row>
    <row r="610" spans="1:7" ht="15.75" customHeight="1" x14ac:dyDescent="0.25">
      <c r="A610" s="21"/>
      <c r="G610" s="11"/>
    </row>
    <row r="611" spans="1:7" ht="15.75" customHeight="1" x14ac:dyDescent="0.25">
      <c r="A611" s="21"/>
      <c r="G611" s="11"/>
    </row>
    <row r="612" spans="1:7" ht="15.75" customHeight="1" x14ac:dyDescent="0.25">
      <c r="A612" s="21"/>
      <c r="G612" s="11"/>
    </row>
    <row r="613" spans="1:7" ht="15.75" customHeight="1" x14ac:dyDescent="0.25">
      <c r="A613" s="21"/>
      <c r="G613" s="11"/>
    </row>
    <row r="614" spans="1:7" ht="15.75" customHeight="1" x14ac:dyDescent="0.25">
      <c r="A614" s="21"/>
      <c r="G614" s="11"/>
    </row>
    <row r="615" spans="1:7" ht="15.75" customHeight="1" x14ac:dyDescent="0.25">
      <c r="A615" s="21"/>
      <c r="G615" s="11"/>
    </row>
    <row r="616" spans="1:7" ht="15.75" customHeight="1" x14ac:dyDescent="0.25">
      <c r="A616" s="21"/>
      <c r="G616" s="11"/>
    </row>
    <row r="617" spans="1:7" ht="15.75" customHeight="1" x14ac:dyDescent="0.25">
      <c r="A617" s="21"/>
      <c r="G617" s="11"/>
    </row>
    <row r="618" spans="1:7" ht="15.75" customHeight="1" x14ac:dyDescent="0.25">
      <c r="A618" s="21"/>
      <c r="G618" s="11"/>
    </row>
    <row r="619" spans="1:7" ht="15.75" customHeight="1" x14ac:dyDescent="0.25">
      <c r="A619" s="21"/>
      <c r="G619" s="11"/>
    </row>
    <row r="620" spans="1:7" ht="15.75" customHeight="1" x14ac:dyDescent="0.25">
      <c r="A620" s="21"/>
      <c r="G620" s="11"/>
    </row>
    <row r="621" spans="1:7" ht="15.75" customHeight="1" x14ac:dyDescent="0.25">
      <c r="A621" s="21"/>
      <c r="G621" s="11"/>
    </row>
    <row r="622" spans="1:7" ht="15.75" customHeight="1" x14ac:dyDescent="0.25">
      <c r="A622" s="21"/>
      <c r="G622" s="11"/>
    </row>
    <row r="623" spans="1:7" ht="15.75" customHeight="1" x14ac:dyDescent="0.25">
      <c r="A623" s="21"/>
      <c r="G623" s="11"/>
    </row>
    <row r="624" spans="1:7" ht="15.75" customHeight="1" x14ac:dyDescent="0.25">
      <c r="A624" s="21"/>
      <c r="G624" s="11"/>
    </row>
    <row r="625" spans="1:7" ht="15.75" customHeight="1" x14ac:dyDescent="0.25">
      <c r="A625" s="21"/>
      <c r="G625" s="11"/>
    </row>
    <row r="626" spans="1:7" ht="15.75" customHeight="1" x14ac:dyDescent="0.25">
      <c r="A626" s="21"/>
      <c r="G626" s="11"/>
    </row>
    <row r="627" spans="1:7" ht="15.75" customHeight="1" x14ac:dyDescent="0.25">
      <c r="A627" s="21"/>
      <c r="G627" s="11"/>
    </row>
    <row r="628" spans="1:7" ht="15.75" customHeight="1" x14ac:dyDescent="0.25">
      <c r="A628" s="21"/>
      <c r="G628" s="11"/>
    </row>
    <row r="629" spans="1:7" ht="15.75" customHeight="1" x14ac:dyDescent="0.25">
      <c r="A629" s="21"/>
      <c r="G629" s="11"/>
    </row>
    <row r="630" spans="1:7" ht="15.75" customHeight="1" x14ac:dyDescent="0.25">
      <c r="A630" s="21"/>
      <c r="G630" s="11"/>
    </row>
    <row r="631" spans="1:7" ht="15.75" customHeight="1" x14ac:dyDescent="0.25">
      <c r="A631" s="21"/>
      <c r="G631" s="11"/>
    </row>
    <row r="632" spans="1:7" ht="15.75" customHeight="1" x14ac:dyDescent="0.25">
      <c r="A632" s="21"/>
      <c r="G632" s="11"/>
    </row>
    <row r="633" spans="1:7" ht="15.75" customHeight="1" x14ac:dyDescent="0.25">
      <c r="A633" s="21"/>
      <c r="G633" s="11"/>
    </row>
    <row r="634" spans="1:7" ht="15.75" customHeight="1" x14ac:dyDescent="0.25">
      <c r="A634" s="21"/>
      <c r="G634" s="11"/>
    </row>
    <row r="635" spans="1:7" ht="15.75" customHeight="1" x14ac:dyDescent="0.25">
      <c r="A635" s="21"/>
      <c r="G635" s="11"/>
    </row>
    <row r="636" spans="1:7" ht="15.75" customHeight="1" x14ac:dyDescent="0.25">
      <c r="A636" s="21"/>
      <c r="G636" s="11"/>
    </row>
    <row r="637" spans="1:7" ht="15.75" customHeight="1" x14ac:dyDescent="0.25">
      <c r="A637" s="21"/>
      <c r="G637" s="11"/>
    </row>
    <row r="638" spans="1:7" ht="15.75" customHeight="1" x14ac:dyDescent="0.25">
      <c r="A638" s="21"/>
      <c r="G638" s="11"/>
    </row>
    <row r="639" spans="1:7" ht="15.75" customHeight="1" x14ac:dyDescent="0.25">
      <c r="A639" s="21"/>
      <c r="G639" s="11"/>
    </row>
    <row r="640" spans="1:7" ht="15.75" customHeight="1" x14ac:dyDescent="0.25">
      <c r="A640" s="21"/>
      <c r="G640" s="11"/>
    </row>
    <row r="641" spans="1:7" ht="15.75" customHeight="1" x14ac:dyDescent="0.25">
      <c r="A641" s="21"/>
      <c r="G641" s="11"/>
    </row>
    <row r="642" spans="1:7" ht="15.75" customHeight="1" x14ac:dyDescent="0.25">
      <c r="A642" s="21"/>
      <c r="G642" s="11"/>
    </row>
    <row r="643" spans="1:7" ht="15.75" customHeight="1" x14ac:dyDescent="0.25">
      <c r="A643" s="21"/>
      <c r="G643" s="11"/>
    </row>
    <row r="644" spans="1:7" ht="15.75" customHeight="1" x14ac:dyDescent="0.25">
      <c r="A644" s="21"/>
      <c r="G644" s="11"/>
    </row>
    <row r="645" spans="1:7" ht="15.75" customHeight="1" x14ac:dyDescent="0.25">
      <c r="A645" s="21"/>
      <c r="G645" s="11"/>
    </row>
    <row r="646" spans="1:7" ht="15.75" customHeight="1" x14ac:dyDescent="0.25">
      <c r="A646" s="21"/>
      <c r="G646" s="11"/>
    </row>
    <row r="647" spans="1:7" ht="15.75" customHeight="1" x14ac:dyDescent="0.25">
      <c r="A647" s="21"/>
      <c r="G647" s="11"/>
    </row>
    <row r="648" spans="1:7" ht="15.75" customHeight="1" x14ac:dyDescent="0.25">
      <c r="A648" s="21"/>
      <c r="G648" s="11"/>
    </row>
    <row r="649" spans="1:7" ht="15.75" customHeight="1" x14ac:dyDescent="0.25">
      <c r="A649" s="21"/>
      <c r="G649" s="11"/>
    </row>
    <row r="650" spans="1:7" ht="15.75" customHeight="1" x14ac:dyDescent="0.25">
      <c r="A650" s="21"/>
      <c r="G650" s="11"/>
    </row>
    <row r="651" spans="1:7" ht="15.75" customHeight="1" x14ac:dyDescent="0.25">
      <c r="A651" s="21"/>
      <c r="G651" s="11"/>
    </row>
    <row r="652" spans="1:7" ht="15.75" customHeight="1" x14ac:dyDescent="0.25">
      <c r="A652" s="21"/>
      <c r="G652" s="11"/>
    </row>
    <row r="653" spans="1:7" ht="15.75" customHeight="1" x14ac:dyDescent="0.25">
      <c r="A653" s="21"/>
      <c r="G653" s="11"/>
    </row>
    <row r="654" spans="1:7" ht="15.75" customHeight="1" x14ac:dyDescent="0.25">
      <c r="A654" s="21"/>
      <c r="G654" s="11"/>
    </row>
    <row r="655" spans="1:7" ht="15.75" customHeight="1" x14ac:dyDescent="0.25">
      <c r="A655" s="21"/>
      <c r="G655" s="11"/>
    </row>
    <row r="656" spans="1:7" ht="15.75" customHeight="1" x14ac:dyDescent="0.25">
      <c r="A656" s="21"/>
      <c r="G656" s="11"/>
    </row>
    <row r="657" spans="1:7" ht="15.75" customHeight="1" x14ac:dyDescent="0.25">
      <c r="A657" s="21"/>
      <c r="G657" s="11"/>
    </row>
    <row r="658" spans="1:7" ht="15.75" customHeight="1" x14ac:dyDescent="0.25">
      <c r="A658" s="21"/>
      <c r="G658" s="11"/>
    </row>
    <row r="659" spans="1:7" ht="15.75" customHeight="1" x14ac:dyDescent="0.25">
      <c r="A659" s="21"/>
      <c r="G659" s="11"/>
    </row>
    <row r="660" spans="1:7" ht="15.75" customHeight="1" x14ac:dyDescent="0.25">
      <c r="A660" s="21"/>
      <c r="G660" s="11"/>
    </row>
    <row r="661" spans="1:7" ht="15.75" customHeight="1" x14ac:dyDescent="0.25">
      <c r="A661" s="21"/>
      <c r="G661" s="11"/>
    </row>
    <row r="662" spans="1:7" ht="15.75" customHeight="1" x14ac:dyDescent="0.25">
      <c r="A662" s="21"/>
      <c r="G662" s="11"/>
    </row>
    <row r="663" spans="1:7" ht="15.75" customHeight="1" x14ac:dyDescent="0.25">
      <c r="A663" s="21"/>
      <c r="G663" s="11"/>
    </row>
    <row r="664" spans="1:7" ht="15.75" customHeight="1" x14ac:dyDescent="0.25">
      <c r="A664" s="21"/>
      <c r="G664" s="11"/>
    </row>
    <row r="665" spans="1:7" ht="15.75" customHeight="1" x14ac:dyDescent="0.25">
      <c r="A665" s="21"/>
      <c r="G665" s="11"/>
    </row>
    <row r="666" spans="1:7" ht="15.75" customHeight="1" x14ac:dyDescent="0.25">
      <c r="A666" s="21"/>
      <c r="G666" s="11"/>
    </row>
    <row r="667" spans="1:7" ht="15.75" customHeight="1" x14ac:dyDescent="0.25">
      <c r="A667" s="21"/>
      <c r="G667" s="11"/>
    </row>
    <row r="668" spans="1:7" ht="15.75" customHeight="1" x14ac:dyDescent="0.25">
      <c r="A668" s="21"/>
      <c r="G668" s="11"/>
    </row>
    <row r="669" spans="1:7" ht="15.75" customHeight="1" x14ac:dyDescent="0.25">
      <c r="A669" s="21"/>
      <c r="G669" s="11"/>
    </row>
    <row r="670" spans="1:7" ht="15.75" customHeight="1" x14ac:dyDescent="0.25">
      <c r="A670" s="21"/>
      <c r="G670" s="11"/>
    </row>
    <row r="671" spans="1:7" ht="15.75" customHeight="1" x14ac:dyDescent="0.25">
      <c r="A671" s="21"/>
      <c r="G671" s="11"/>
    </row>
    <row r="672" spans="1:7" ht="15.75" customHeight="1" x14ac:dyDescent="0.25">
      <c r="A672" s="21"/>
      <c r="G672" s="11"/>
    </row>
    <row r="673" spans="1:7" ht="15.75" customHeight="1" x14ac:dyDescent="0.25">
      <c r="A673" s="21"/>
      <c r="G673" s="11"/>
    </row>
    <row r="674" spans="1:7" ht="15.75" customHeight="1" x14ac:dyDescent="0.25">
      <c r="A674" s="21"/>
      <c r="G674" s="11"/>
    </row>
    <row r="675" spans="1:7" ht="15.75" customHeight="1" x14ac:dyDescent="0.25">
      <c r="A675" s="21"/>
      <c r="G675" s="11"/>
    </row>
    <row r="676" spans="1:7" ht="15.75" customHeight="1" x14ac:dyDescent="0.25">
      <c r="A676" s="21"/>
      <c r="G676" s="11"/>
    </row>
    <row r="677" spans="1:7" ht="15.75" customHeight="1" x14ac:dyDescent="0.25">
      <c r="A677" s="21"/>
      <c r="G677" s="11"/>
    </row>
    <row r="678" spans="1:7" ht="15.75" customHeight="1" x14ac:dyDescent="0.25">
      <c r="A678" s="21"/>
      <c r="G678" s="11"/>
    </row>
    <row r="679" spans="1:7" ht="15.75" customHeight="1" x14ac:dyDescent="0.25">
      <c r="A679" s="21"/>
      <c r="G679" s="11"/>
    </row>
    <row r="680" spans="1:7" ht="15.75" customHeight="1" x14ac:dyDescent="0.25">
      <c r="A680" s="21"/>
      <c r="G680" s="11"/>
    </row>
    <row r="681" spans="1:7" ht="15.75" customHeight="1" x14ac:dyDescent="0.25">
      <c r="A681" s="21"/>
      <c r="G681" s="11"/>
    </row>
    <row r="682" spans="1:7" ht="15.75" customHeight="1" x14ac:dyDescent="0.25">
      <c r="A682" s="21"/>
      <c r="G682" s="11"/>
    </row>
    <row r="683" spans="1:7" ht="15.75" customHeight="1" x14ac:dyDescent="0.25">
      <c r="A683" s="21"/>
      <c r="G683" s="11"/>
    </row>
    <row r="684" spans="1:7" ht="15.75" customHeight="1" x14ac:dyDescent="0.25">
      <c r="A684" s="21"/>
      <c r="G684" s="11"/>
    </row>
    <row r="685" spans="1:7" ht="15.75" customHeight="1" x14ac:dyDescent="0.25">
      <c r="A685" s="21"/>
      <c r="G685" s="11"/>
    </row>
    <row r="686" spans="1:7" ht="15.75" customHeight="1" x14ac:dyDescent="0.25">
      <c r="A686" s="21"/>
      <c r="G686" s="11"/>
    </row>
    <row r="687" spans="1:7" ht="15.75" customHeight="1" x14ac:dyDescent="0.25">
      <c r="A687" s="21"/>
      <c r="G687" s="11"/>
    </row>
    <row r="688" spans="1:7" ht="15.75" customHeight="1" x14ac:dyDescent="0.25">
      <c r="A688" s="21"/>
      <c r="G688" s="11"/>
    </row>
    <row r="689" spans="1:7" ht="15.75" customHeight="1" x14ac:dyDescent="0.25">
      <c r="A689" s="21"/>
      <c r="G689" s="11"/>
    </row>
    <row r="690" spans="1:7" ht="15.75" customHeight="1" x14ac:dyDescent="0.25">
      <c r="A690" s="21"/>
      <c r="G690" s="11"/>
    </row>
    <row r="691" spans="1:7" ht="15.75" customHeight="1" x14ac:dyDescent="0.25">
      <c r="A691" s="21"/>
      <c r="G691" s="11"/>
    </row>
    <row r="692" spans="1:7" ht="15.75" customHeight="1" x14ac:dyDescent="0.25">
      <c r="A692" s="21"/>
      <c r="G692" s="11"/>
    </row>
    <row r="693" spans="1:7" ht="15.75" customHeight="1" x14ac:dyDescent="0.25">
      <c r="A693" s="21"/>
      <c r="G693" s="11"/>
    </row>
    <row r="694" spans="1:7" ht="15.75" customHeight="1" x14ac:dyDescent="0.25">
      <c r="A694" s="21"/>
      <c r="G694" s="11"/>
    </row>
    <row r="695" spans="1:7" ht="15.75" customHeight="1" x14ac:dyDescent="0.25">
      <c r="A695" s="21"/>
      <c r="G695" s="11"/>
    </row>
    <row r="696" spans="1:7" ht="15.75" customHeight="1" x14ac:dyDescent="0.25">
      <c r="A696" s="21"/>
      <c r="G696" s="11"/>
    </row>
    <row r="697" spans="1:7" ht="15.75" customHeight="1" x14ac:dyDescent="0.25">
      <c r="A697" s="21"/>
      <c r="G697" s="11"/>
    </row>
    <row r="698" spans="1:7" ht="15.75" customHeight="1" x14ac:dyDescent="0.25">
      <c r="A698" s="21"/>
      <c r="G698" s="11"/>
    </row>
    <row r="699" spans="1:7" ht="15.75" customHeight="1" x14ac:dyDescent="0.25">
      <c r="A699" s="21"/>
      <c r="G699" s="11"/>
    </row>
    <row r="700" spans="1:7" ht="15.75" customHeight="1" x14ac:dyDescent="0.25">
      <c r="A700" s="21"/>
      <c r="G700" s="11"/>
    </row>
    <row r="701" spans="1:7" ht="15.75" customHeight="1" x14ac:dyDescent="0.25">
      <c r="A701" s="21"/>
      <c r="G701" s="11"/>
    </row>
    <row r="702" spans="1:7" ht="15.75" customHeight="1" x14ac:dyDescent="0.25">
      <c r="A702" s="21"/>
      <c r="G702" s="11"/>
    </row>
    <row r="703" spans="1:7" ht="15.75" customHeight="1" x14ac:dyDescent="0.25">
      <c r="A703" s="21"/>
      <c r="G703" s="11"/>
    </row>
    <row r="704" spans="1:7" ht="15.75" customHeight="1" x14ac:dyDescent="0.25">
      <c r="A704" s="21"/>
      <c r="G704" s="11"/>
    </row>
    <row r="705" spans="1:7" ht="15.75" customHeight="1" x14ac:dyDescent="0.25">
      <c r="A705" s="21"/>
      <c r="G705" s="11"/>
    </row>
    <row r="706" spans="1:7" ht="15.75" customHeight="1" x14ac:dyDescent="0.25">
      <c r="A706" s="21"/>
      <c r="G706" s="11"/>
    </row>
    <row r="707" spans="1:7" ht="15.75" customHeight="1" x14ac:dyDescent="0.25">
      <c r="A707" s="21"/>
      <c r="G707" s="11"/>
    </row>
    <row r="708" spans="1:7" ht="15.75" customHeight="1" x14ac:dyDescent="0.25">
      <c r="A708" s="21"/>
      <c r="G708" s="11"/>
    </row>
    <row r="709" spans="1:7" ht="15.75" customHeight="1" x14ac:dyDescent="0.25">
      <c r="A709" s="21"/>
      <c r="G709" s="11"/>
    </row>
    <row r="710" spans="1:7" ht="15.75" customHeight="1" x14ac:dyDescent="0.25">
      <c r="A710" s="21"/>
      <c r="G710" s="11"/>
    </row>
    <row r="711" spans="1:7" ht="15.75" customHeight="1" x14ac:dyDescent="0.25">
      <c r="A711" s="21"/>
      <c r="G711" s="11"/>
    </row>
    <row r="712" spans="1:7" ht="15.75" customHeight="1" x14ac:dyDescent="0.25">
      <c r="A712" s="21"/>
      <c r="G712" s="11"/>
    </row>
    <row r="713" spans="1:7" ht="15.75" customHeight="1" x14ac:dyDescent="0.25">
      <c r="A713" s="21"/>
      <c r="G713" s="11"/>
    </row>
    <row r="714" spans="1:7" ht="15.75" customHeight="1" x14ac:dyDescent="0.25">
      <c r="A714" s="21"/>
      <c r="G714" s="11"/>
    </row>
    <row r="715" spans="1:7" ht="15.75" customHeight="1" x14ac:dyDescent="0.25">
      <c r="A715" s="21"/>
      <c r="G715" s="11"/>
    </row>
    <row r="716" spans="1:7" ht="15.75" customHeight="1" x14ac:dyDescent="0.25">
      <c r="A716" s="21"/>
      <c r="G716" s="11"/>
    </row>
    <row r="717" spans="1:7" ht="15.75" customHeight="1" x14ac:dyDescent="0.25">
      <c r="A717" s="21"/>
      <c r="G717" s="11"/>
    </row>
    <row r="718" spans="1:7" ht="15.75" customHeight="1" x14ac:dyDescent="0.25">
      <c r="A718" s="21"/>
      <c r="G718" s="11"/>
    </row>
    <row r="719" spans="1:7" ht="15.75" customHeight="1" x14ac:dyDescent="0.25">
      <c r="A719" s="21"/>
      <c r="G719" s="11"/>
    </row>
    <row r="720" spans="1:7" ht="15.75" customHeight="1" x14ac:dyDescent="0.25">
      <c r="A720" s="21"/>
      <c r="G720" s="11"/>
    </row>
    <row r="721" spans="1:7" ht="15.75" customHeight="1" x14ac:dyDescent="0.25">
      <c r="A721" s="21"/>
      <c r="G721" s="11"/>
    </row>
    <row r="722" spans="1:7" ht="15.75" customHeight="1" x14ac:dyDescent="0.25">
      <c r="A722" s="21"/>
      <c r="G722" s="11"/>
    </row>
    <row r="723" spans="1:7" ht="15.75" customHeight="1" x14ac:dyDescent="0.25">
      <c r="A723" s="21"/>
      <c r="G723" s="11"/>
    </row>
    <row r="724" spans="1:7" ht="15.75" customHeight="1" x14ac:dyDescent="0.25">
      <c r="A724" s="21"/>
      <c r="G724" s="11"/>
    </row>
    <row r="725" spans="1:7" ht="15.75" customHeight="1" x14ac:dyDescent="0.25">
      <c r="A725" s="21"/>
      <c r="G725" s="11"/>
    </row>
    <row r="726" spans="1:7" ht="15.75" customHeight="1" x14ac:dyDescent="0.25">
      <c r="A726" s="21"/>
      <c r="G726" s="11"/>
    </row>
    <row r="727" spans="1:7" ht="15.75" customHeight="1" x14ac:dyDescent="0.25">
      <c r="A727" s="21"/>
      <c r="G727" s="11"/>
    </row>
    <row r="728" spans="1:7" ht="15.75" customHeight="1" x14ac:dyDescent="0.25">
      <c r="A728" s="21"/>
      <c r="G728" s="11"/>
    </row>
    <row r="729" spans="1:7" ht="15.75" customHeight="1" x14ac:dyDescent="0.25">
      <c r="A729" s="21"/>
      <c r="G729" s="11"/>
    </row>
    <row r="730" spans="1:7" ht="15.75" customHeight="1" x14ac:dyDescent="0.25">
      <c r="A730" s="21"/>
      <c r="G730" s="11"/>
    </row>
    <row r="731" spans="1:7" ht="15.75" customHeight="1" x14ac:dyDescent="0.25">
      <c r="A731" s="21"/>
      <c r="G731" s="11"/>
    </row>
    <row r="732" spans="1:7" ht="15.75" customHeight="1" x14ac:dyDescent="0.25">
      <c r="A732" s="21"/>
      <c r="G732" s="11"/>
    </row>
    <row r="733" spans="1:7" ht="15.75" customHeight="1" x14ac:dyDescent="0.25">
      <c r="A733" s="21"/>
      <c r="G733" s="11"/>
    </row>
    <row r="734" spans="1:7" ht="15.75" customHeight="1" x14ac:dyDescent="0.25">
      <c r="A734" s="21"/>
      <c r="G734" s="11"/>
    </row>
    <row r="735" spans="1:7" ht="15.75" customHeight="1" x14ac:dyDescent="0.25">
      <c r="A735" s="21"/>
      <c r="G735" s="11"/>
    </row>
    <row r="736" spans="1:7" ht="15.75" customHeight="1" x14ac:dyDescent="0.25">
      <c r="A736" s="21"/>
      <c r="G736" s="11"/>
    </row>
    <row r="737" spans="1:7" ht="15.75" customHeight="1" x14ac:dyDescent="0.25">
      <c r="A737" s="21"/>
      <c r="G737" s="11"/>
    </row>
    <row r="738" spans="1:7" ht="15.75" customHeight="1" x14ac:dyDescent="0.25">
      <c r="A738" s="21"/>
      <c r="G738" s="11"/>
    </row>
    <row r="739" spans="1:7" ht="15.75" customHeight="1" x14ac:dyDescent="0.25">
      <c r="A739" s="21"/>
      <c r="G739" s="11"/>
    </row>
    <row r="740" spans="1:7" ht="15.75" customHeight="1" x14ac:dyDescent="0.25">
      <c r="A740" s="21"/>
      <c r="G740" s="11"/>
    </row>
    <row r="741" spans="1:7" ht="15.75" customHeight="1" x14ac:dyDescent="0.25">
      <c r="A741" s="21"/>
      <c r="G741" s="11"/>
    </row>
    <row r="742" spans="1:7" ht="15.75" customHeight="1" x14ac:dyDescent="0.25">
      <c r="A742" s="21"/>
      <c r="G742" s="11"/>
    </row>
    <row r="743" spans="1:7" ht="15.75" customHeight="1" x14ac:dyDescent="0.25">
      <c r="A743" s="21"/>
      <c r="G743" s="11"/>
    </row>
    <row r="744" spans="1:7" ht="15.75" customHeight="1" x14ac:dyDescent="0.25">
      <c r="A744" s="21"/>
      <c r="G744" s="11"/>
    </row>
    <row r="745" spans="1:7" ht="15.75" customHeight="1" x14ac:dyDescent="0.25">
      <c r="A745" s="21"/>
      <c r="G745" s="11"/>
    </row>
    <row r="746" spans="1:7" ht="15.75" customHeight="1" x14ac:dyDescent="0.25">
      <c r="A746" s="21"/>
      <c r="G746" s="11"/>
    </row>
    <row r="747" spans="1:7" ht="15.75" customHeight="1" x14ac:dyDescent="0.25">
      <c r="A747" s="21"/>
      <c r="G747" s="11"/>
    </row>
    <row r="748" spans="1:7" ht="15.75" customHeight="1" x14ac:dyDescent="0.25">
      <c r="A748" s="21"/>
      <c r="G748" s="11"/>
    </row>
    <row r="749" spans="1:7" ht="15.75" customHeight="1" x14ac:dyDescent="0.25">
      <c r="A749" s="21"/>
      <c r="G749" s="11"/>
    </row>
    <row r="750" spans="1:7" ht="15.75" customHeight="1" x14ac:dyDescent="0.25">
      <c r="A750" s="21"/>
      <c r="G750" s="11"/>
    </row>
    <row r="751" spans="1:7" ht="15.75" customHeight="1" x14ac:dyDescent="0.25">
      <c r="A751" s="21"/>
      <c r="G751" s="11"/>
    </row>
    <row r="752" spans="1:7" ht="15.75" customHeight="1" x14ac:dyDescent="0.25">
      <c r="A752" s="21"/>
      <c r="G752" s="11"/>
    </row>
    <row r="753" spans="1:7" ht="15.75" customHeight="1" x14ac:dyDescent="0.25">
      <c r="A753" s="21"/>
      <c r="G753" s="11"/>
    </row>
    <row r="754" spans="1:7" ht="15.75" customHeight="1" x14ac:dyDescent="0.25">
      <c r="A754" s="21"/>
      <c r="G754" s="11"/>
    </row>
    <row r="755" spans="1:7" ht="15.75" customHeight="1" x14ac:dyDescent="0.25">
      <c r="A755" s="21"/>
      <c r="G755" s="11"/>
    </row>
    <row r="756" spans="1:7" ht="15.75" customHeight="1" x14ac:dyDescent="0.25">
      <c r="A756" s="21"/>
      <c r="G756" s="11"/>
    </row>
    <row r="757" spans="1:7" ht="15.75" customHeight="1" x14ac:dyDescent="0.25">
      <c r="A757" s="21"/>
      <c r="G757" s="11"/>
    </row>
    <row r="758" spans="1:7" ht="15.75" customHeight="1" x14ac:dyDescent="0.25">
      <c r="A758" s="21"/>
      <c r="G758" s="11"/>
    </row>
    <row r="759" spans="1:7" ht="15.75" customHeight="1" x14ac:dyDescent="0.25">
      <c r="A759" s="21"/>
      <c r="G759" s="11"/>
    </row>
    <row r="760" spans="1:7" ht="15.75" customHeight="1" x14ac:dyDescent="0.25">
      <c r="A760" s="21"/>
      <c r="G760" s="11"/>
    </row>
    <row r="761" spans="1:7" ht="15.75" customHeight="1" x14ac:dyDescent="0.25">
      <c r="A761" s="21"/>
      <c r="G761" s="11"/>
    </row>
    <row r="762" spans="1:7" ht="15.75" customHeight="1" x14ac:dyDescent="0.25">
      <c r="A762" s="21"/>
      <c r="G762" s="11"/>
    </row>
    <row r="763" spans="1:7" ht="15.75" customHeight="1" x14ac:dyDescent="0.25">
      <c r="A763" s="21"/>
      <c r="G763" s="11"/>
    </row>
    <row r="764" spans="1:7" ht="15.75" customHeight="1" x14ac:dyDescent="0.25">
      <c r="A764" s="21"/>
      <c r="G764" s="11"/>
    </row>
    <row r="765" spans="1:7" ht="15.75" customHeight="1" x14ac:dyDescent="0.25">
      <c r="A765" s="21"/>
      <c r="G765" s="11"/>
    </row>
    <row r="766" spans="1:7" ht="15.75" customHeight="1" x14ac:dyDescent="0.25">
      <c r="A766" s="21"/>
      <c r="G766" s="11"/>
    </row>
    <row r="767" spans="1:7" ht="15.75" customHeight="1" x14ac:dyDescent="0.25">
      <c r="A767" s="21"/>
      <c r="G767" s="11"/>
    </row>
    <row r="768" spans="1:7" ht="15.75" customHeight="1" x14ac:dyDescent="0.25">
      <c r="A768" s="21"/>
      <c r="G768" s="11"/>
    </row>
    <row r="769" spans="1:7" ht="15.75" customHeight="1" x14ac:dyDescent="0.25">
      <c r="A769" s="21"/>
      <c r="G769" s="11"/>
    </row>
    <row r="770" spans="1:7" ht="15.75" customHeight="1" x14ac:dyDescent="0.25">
      <c r="A770" s="21"/>
      <c r="G770" s="11"/>
    </row>
    <row r="771" spans="1:7" ht="15.75" customHeight="1" x14ac:dyDescent="0.25">
      <c r="A771" s="21"/>
      <c r="G771" s="11"/>
    </row>
    <row r="772" spans="1:7" ht="15.75" customHeight="1" x14ac:dyDescent="0.25">
      <c r="A772" s="21"/>
      <c r="G772" s="11"/>
    </row>
    <row r="773" spans="1:7" ht="15.75" customHeight="1" x14ac:dyDescent="0.25">
      <c r="A773" s="21"/>
      <c r="G773" s="11"/>
    </row>
    <row r="774" spans="1:7" ht="15.75" customHeight="1" x14ac:dyDescent="0.25">
      <c r="A774" s="21"/>
      <c r="G774" s="11"/>
    </row>
    <row r="775" spans="1:7" ht="15.75" customHeight="1" x14ac:dyDescent="0.25">
      <c r="A775" s="21"/>
      <c r="G775" s="11"/>
    </row>
    <row r="776" spans="1:7" ht="15.75" customHeight="1" x14ac:dyDescent="0.25">
      <c r="A776" s="21"/>
      <c r="G776" s="11"/>
    </row>
    <row r="777" spans="1:7" ht="15.75" customHeight="1" x14ac:dyDescent="0.25">
      <c r="A777" s="21"/>
      <c r="G777" s="11"/>
    </row>
    <row r="778" spans="1:7" ht="15.75" customHeight="1" x14ac:dyDescent="0.25">
      <c r="A778" s="21"/>
      <c r="G778" s="11"/>
    </row>
    <row r="779" spans="1:7" ht="15.75" customHeight="1" x14ac:dyDescent="0.25">
      <c r="A779" s="21"/>
      <c r="G779" s="11"/>
    </row>
    <row r="780" spans="1:7" ht="15.75" customHeight="1" x14ac:dyDescent="0.25">
      <c r="A780" s="21"/>
      <c r="G780" s="11"/>
    </row>
    <row r="781" spans="1:7" ht="15.75" customHeight="1" x14ac:dyDescent="0.25">
      <c r="A781" s="21"/>
      <c r="G781" s="11"/>
    </row>
    <row r="782" spans="1:7" ht="15.75" customHeight="1" x14ac:dyDescent="0.25">
      <c r="A782" s="21"/>
      <c r="G782" s="11"/>
    </row>
    <row r="783" spans="1:7" ht="15.75" customHeight="1" x14ac:dyDescent="0.25">
      <c r="A783" s="21"/>
      <c r="G783" s="11"/>
    </row>
    <row r="784" spans="1:7" ht="15.75" customHeight="1" x14ac:dyDescent="0.25">
      <c r="A784" s="21"/>
      <c r="G784" s="11"/>
    </row>
    <row r="785" spans="1:7" ht="15.75" customHeight="1" x14ac:dyDescent="0.25">
      <c r="A785" s="21"/>
      <c r="G785" s="11"/>
    </row>
    <row r="786" spans="1:7" ht="15.75" customHeight="1" x14ac:dyDescent="0.25">
      <c r="A786" s="21"/>
      <c r="G786" s="11"/>
    </row>
    <row r="787" spans="1:7" ht="15.75" customHeight="1" x14ac:dyDescent="0.25">
      <c r="A787" s="21"/>
      <c r="G787" s="11"/>
    </row>
    <row r="788" spans="1:7" ht="15.75" customHeight="1" x14ac:dyDescent="0.25">
      <c r="A788" s="21"/>
      <c r="G788" s="11"/>
    </row>
    <row r="789" spans="1:7" ht="15.75" customHeight="1" x14ac:dyDescent="0.25">
      <c r="A789" s="21"/>
      <c r="G789" s="11"/>
    </row>
    <row r="790" spans="1:7" ht="15.75" customHeight="1" x14ac:dyDescent="0.25">
      <c r="A790" s="21"/>
      <c r="G790" s="11"/>
    </row>
    <row r="791" spans="1:7" ht="15.75" customHeight="1" x14ac:dyDescent="0.25">
      <c r="A791" s="21"/>
      <c r="G791" s="11"/>
    </row>
    <row r="792" spans="1:7" ht="15.75" customHeight="1" x14ac:dyDescent="0.25">
      <c r="A792" s="21"/>
      <c r="G792" s="11"/>
    </row>
    <row r="793" spans="1:7" ht="15.75" customHeight="1" x14ac:dyDescent="0.25">
      <c r="A793" s="21"/>
      <c r="G793" s="11"/>
    </row>
    <row r="794" spans="1:7" ht="15.75" customHeight="1" x14ac:dyDescent="0.25">
      <c r="A794" s="21"/>
      <c r="G794" s="11"/>
    </row>
    <row r="795" spans="1:7" ht="15.75" customHeight="1" x14ac:dyDescent="0.25">
      <c r="A795" s="21"/>
      <c r="G795" s="11"/>
    </row>
    <row r="796" spans="1:7" ht="15.75" customHeight="1" x14ac:dyDescent="0.25">
      <c r="A796" s="21"/>
      <c r="G796" s="11"/>
    </row>
    <row r="797" spans="1:7" ht="15.75" customHeight="1" x14ac:dyDescent="0.25">
      <c r="A797" s="21"/>
      <c r="G797" s="11"/>
    </row>
    <row r="798" spans="1:7" ht="15.75" customHeight="1" x14ac:dyDescent="0.25">
      <c r="A798" s="21"/>
      <c r="G798" s="11"/>
    </row>
    <row r="799" spans="1:7" ht="15.75" customHeight="1" x14ac:dyDescent="0.25">
      <c r="A799" s="21"/>
      <c r="G799" s="11"/>
    </row>
    <row r="800" spans="1:7" ht="15.75" customHeight="1" x14ac:dyDescent="0.25">
      <c r="A800" s="21"/>
      <c r="G800" s="11"/>
    </row>
    <row r="801" spans="1:7" ht="15.75" customHeight="1" x14ac:dyDescent="0.25">
      <c r="A801" s="21"/>
      <c r="G801" s="11"/>
    </row>
    <row r="802" spans="1:7" ht="15.75" customHeight="1" x14ac:dyDescent="0.25">
      <c r="A802" s="21"/>
      <c r="G802" s="11"/>
    </row>
    <row r="803" spans="1:7" ht="15.75" customHeight="1" x14ac:dyDescent="0.25">
      <c r="A803" s="21"/>
      <c r="G803" s="11"/>
    </row>
    <row r="804" spans="1:7" ht="15.75" customHeight="1" x14ac:dyDescent="0.25">
      <c r="A804" s="21"/>
      <c r="G804" s="11"/>
    </row>
    <row r="805" spans="1:7" ht="15.75" customHeight="1" x14ac:dyDescent="0.25">
      <c r="A805" s="21"/>
      <c r="G805" s="11"/>
    </row>
    <row r="806" spans="1:7" ht="15.75" customHeight="1" x14ac:dyDescent="0.25">
      <c r="A806" s="21"/>
      <c r="G806" s="11"/>
    </row>
    <row r="807" spans="1:7" ht="15.75" customHeight="1" x14ac:dyDescent="0.25">
      <c r="A807" s="21"/>
      <c r="G807" s="11"/>
    </row>
    <row r="808" spans="1:7" ht="15.75" customHeight="1" x14ac:dyDescent="0.25">
      <c r="A808" s="21"/>
      <c r="G808" s="11"/>
    </row>
    <row r="809" spans="1:7" ht="15.75" customHeight="1" x14ac:dyDescent="0.25">
      <c r="A809" s="21"/>
      <c r="G809" s="11"/>
    </row>
    <row r="810" spans="1:7" ht="15.75" customHeight="1" x14ac:dyDescent="0.25">
      <c r="A810" s="21"/>
      <c r="G810" s="11"/>
    </row>
    <row r="811" spans="1:7" ht="15.75" customHeight="1" x14ac:dyDescent="0.25">
      <c r="A811" s="21"/>
      <c r="G811" s="11"/>
    </row>
    <row r="812" spans="1:7" ht="15.75" customHeight="1" x14ac:dyDescent="0.25">
      <c r="A812" s="21"/>
      <c r="G812" s="11"/>
    </row>
    <row r="813" spans="1:7" ht="15.75" customHeight="1" x14ac:dyDescent="0.25">
      <c r="A813" s="21"/>
      <c r="G813" s="11"/>
    </row>
    <row r="814" spans="1:7" ht="15.75" customHeight="1" x14ac:dyDescent="0.25">
      <c r="A814" s="21"/>
      <c r="G814" s="11"/>
    </row>
    <row r="815" spans="1:7" ht="15.75" customHeight="1" x14ac:dyDescent="0.25">
      <c r="A815" s="21"/>
      <c r="G815" s="11"/>
    </row>
    <row r="816" spans="1:7" ht="15.75" customHeight="1" x14ac:dyDescent="0.25">
      <c r="A816" s="21"/>
      <c r="G816" s="11"/>
    </row>
    <row r="817" spans="1:7" ht="15.75" customHeight="1" x14ac:dyDescent="0.25">
      <c r="A817" s="21"/>
      <c r="G817" s="11"/>
    </row>
    <row r="818" spans="1:7" ht="15.75" customHeight="1" x14ac:dyDescent="0.25">
      <c r="A818" s="21"/>
      <c r="G818" s="11"/>
    </row>
    <row r="819" spans="1:7" ht="15.75" customHeight="1" x14ac:dyDescent="0.25">
      <c r="A819" s="21"/>
      <c r="G819" s="11"/>
    </row>
    <row r="820" spans="1:7" ht="15.75" customHeight="1" x14ac:dyDescent="0.25">
      <c r="A820" s="21"/>
      <c r="G820" s="11"/>
    </row>
    <row r="821" spans="1:7" ht="15.75" customHeight="1" x14ac:dyDescent="0.25">
      <c r="A821" s="21"/>
      <c r="G821" s="11"/>
    </row>
    <row r="822" spans="1:7" ht="15.75" customHeight="1" x14ac:dyDescent="0.25">
      <c r="A822" s="21"/>
      <c r="G822" s="11"/>
    </row>
    <row r="823" spans="1:7" ht="15.75" customHeight="1" x14ac:dyDescent="0.25">
      <c r="A823" s="21"/>
      <c r="G823" s="11"/>
    </row>
    <row r="824" spans="1:7" ht="15.75" customHeight="1" x14ac:dyDescent="0.25">
      <c r="A824" s="21"/>
      <c r="G824" s="11"/>
    </row>
    <row r="825" spans="1:7" ht="15.75" customHeight="1" x14ac:dyDescent="0.25">
      <c r="A825" s="21"/>
      <c r="G825" s="11"/>
    </row>
    <row r="826" spans="1:7" ht="15.75" customHeight="1" x14ac:dyDescent="0.25">
      <c r="A826" s="21"/>
      <c r="G826" s="11"/>
    </row>
    <row r="827" spans="1:7" ht="15.75" customHeight="1" x14ac:dyDescent="0.25">
      <c r="A827" s="21"/>
      <c r="G827" s="11"/>
    </row>
    <row r="828" spans="1:7" ht="15.75" customHeight="1" x14ac:dyDescent="0.25">
      <c r="A828" s="21"/>
      <c r="G828" s="11"/>
    </row>
    <row r="829" spans="1:7" ht="15.75" customHeight="1" x14ac:dyDescent="0.25">
      <c r="A829" s="21"/>
      <c r="G829" s="11"/>
    </row>
    <row r="830" spans="1:7" ht="15.75" customHeight="1" x14ac:dyDescent="0.25">
      <c r="A830" s="21"/>
      <c r="G830" s="11"/>
    </row>
    <row r="831" spans="1:7" ht="15.75" customHeight="1" x14ac:dyDescent="0.25">
      <c r="A831" s="21"/>
      <c r="G831" s="11"/>
    </row>
    <row r="832" spans="1:7" ht="15.75" customHeight="1" x14ac:dyDescent="0.25">
      <c r="A832" s="21"/>
      <c r="G832" s="11"/>
    </row>
    <row r="833" spans="1:7" ht="15.75" customHeight="1" x14ac:dyDescent="0.25">
      <c r="A833" s="21"/>
      <c r="G833" s="11"/>
    </row>
    <row r="834" spans="1:7" ht="15.75" customHeight="1" x14ac:dyDescent="0.25">
      <c r="A834" s="21"/>
      <c r="G834" s="11"/>
    </row>
    <row r="835" spans="1:7" ht="15.75" customHeight="1" x14ac:dyDescent="0.25">
      <c r="A835" s="21"/>
      <c r="G835" s="11"/>
    </row>
    <row r="836" spans="1:7" ht="15.75" customHeight="1" x14ac:dyDescent="0.25">
      <c r="A836" s="21"/>
      <c r="G836" s="11"/>
    </row>
    <row r="837" spans="1:7" ht="15.75" customHeight="1" x14ac:dyDescent="0.25">
      <c r="A837" s="21"/>
      <c r="G837" s="11"/>
    </row>
    <row r="838" spans="1:7" ht="15.75" customHeight="1" x14ac:dyDescent="0.25">
      <c r="A838" s="21"/>
      <c r="G838" s="11"/>
    </row>
    <row r="839" spans="1:7" ht="15.75" customHeight="1" x14ac:dyDescent="0.25">
      <c r="A839" s="21"/>
      <c r="G839" s="11"/>
    </row>
    <row r="840" spans="1:7" ht="15.75" customHeight="1" x14ac:dyDescent="0.25">
      <c r="A840" s="21"/>
      <c r="G840" s="11"/>
    </row>
    <row r="841" spans="1:7" ht="15.75" customHeight="1" x14ac:dyDescent="0.25">
      <c r="A841" s="21"/>
      <c r="G841" s="11"/>
    </row>
    <row r="842" spans="1:7" ht="15.75" customHeight="1" x14ac:dyDescent="0.25">
      <c r="A842" s="21"/>
      <c r="G842" s="11"/>
    </row>
    <row r="843" spans="1:7" ht="15.75" customHeight="1" x14ac:dyDescent="0.25">
      <c r="A843" s="21"/>
      <c r="G843" s="11"/>
    </row>
    <row r="844" spans="1:7" ht="15.75" customHeight="1" x14ac:dyDescent="0.25">
      <c r="A844" s="21"/>
      <c r="G844" s="11"/>
    </row>
    <row r="845" spans="1:7" ht="15.75" customHeight="1" x14ac:dyDescent="0.25">
      <c r="A845" s="21"/>
      <c r="G845" s="11"/>
    </row>
    <row r="846" spans="1:7" ht="15.75" customHeight="1" x14ac:dyDescent="0.25">
      <c r="A846" s="21"/>
      <c r="G846" s="11"/>
    </row>
    <row r="847" spans="1:7" ht="15.75" customHeight="1" x14ac:dyDescent="0.25">
      <c r="A847" s="21"/>
      <c r="G847" s="11"/>
    </row>
    <row r="848" spans="1:7" ht="15.75" customHeight="1" x14ac:dyDescent="0.25">
      <c r="A848" s="21"/>
      <c r="G848" s="11"/>
    </row>
    <row r="849" spans="1:7" ht="15.75" customHeight="1" x14ac:dyDescent="0.25">
      <c r="A849" s="21"/>
      <c r="G849" s="11"/>
    </row>
    <row r="850" spans="1:7" ht="15.75" customHeight="1" x14ac:dyDescent="0.25">
      <c r="A850" s="21"/>
      <c r="G850" s="11"/>
    </row>
    <row r="851" spans="1:7" ht="15.75" customHeight="1" x14ac:dyDescent="0.25">
      <c r="A851" s="21"/>
      <c r="G851" s="11"/>
    </row>
    <row r="852" spans="1:7" ht="15.75" customHeight="1" x14ac:dyDescent="0.25">
      <c r="A852" s="21"/>
      <c r="G852" s="11"/>
    </row>
    <row r="853" spans="1:7" ht="15.75" customHeight="1" x14ac:dyDescent="0.25">
      <c r="A853" s="21"/>
      <c r="G853" s="11"/>
    </row>
    <row r="854" spans="1:7" ht="15.75" customHeight="1" x14ac:dyDescent="0.25">
      <c r="A854" s="21"/>
      <c r="G854" s="11"/>
    </row>
    <row r="855" spans="1:7" ht="15.75" customHeight="1" x14ac:dyDescent="0.25">
      <c r="A855" s="21"/>
      <c r="G855" s="11"/>
    </row>
    <row r="856" spans="1:7" ht="15.75" customHeight="1" x14ac:dyDescent="0.25">
      <c r="A856" s="21"/>
      <c r="G856" s="11"/>
    </row>
    <row r="857" spans="1:7" ht="15.75" customHeight="1" x14ac:dyDescent="0.25">
      <c r="A857" s="21"/>
      <c r="G857" s="11"/>
    </row>
    <row r="858" spans="1:7" ht="15.75" customHeight="1" x14ac:dyDescent="0.25">
      <c r="A858" s="21"/>
      <c r="G858" s="11"/>
    </row>
    <row r="859" spans="1:7" ht="15.75" customHeight="1" x14ac:dyDescent="0.25">
      <c r="A859" s="21"/>
      <c r="G859" s="11"/>
    </row>
    <row r="860" spans="1:7" ht="15.75" customHeight="1" x14ac:dyDescent="0.25">
      <c r="A860" s="21"/>
      <c r="G860" s="11"/>
    </row>
    <row r="861" spans="1:7" ht="15.75" customHeight="1" x14ac:dyDescent="0.25">
      <c r="A861" s="21"/>
      <c r="G861" s="11"/>
    </row>
    <row r="862" spans="1:7" ht="15.75" customHeight="1" x14ac:dyDescent="0.25">
      <c r="A862" s="21"/>
      <c r="G862" s="11"/>
    </row>
    <row r="863" spans="1:7" ht="15.75" customHeight="1" x14ac:dyDescent="0.25">
      <c r="A863" s="21"/>
      <c r="G863" s="11"/>
    </row>
    <row r="864" spans="1:7" ht="15.75" customHeight="1" x14ac:dyDescent="0.25">
      <c r="A864" s="21"/>
      <c r="G864" s="11"/>
    </row>
    <row r="865" spans="1:7" ht="15.75" customHeight="1" x14ac:dyDescent="0.25">
      <c r="A865" s="21"/>
      <c r="G865" s="11"/>
    </row>
    <row r="866" spans="1:7" ht="15.75" customHeight="1" x14ac:dyDescent="0.25">
      <c r="A866" s="21"/>
      <c r="G866" s="11"/>
    </row>
    <row r="867" spans="1:7" ht="15.75" customHeight="1" x14ac:dyDescent="0.25">
      <c r="A867" s="21"/>
      <c r="G867" s="11"/>
    </row>
    <row r="868" spans="1:7" ht="15.75" customHeight="1" x14ac:dyDescent="0.25">
      <c r="A868" s="21"/>
      <c r="G868" s="11"/>
    </row>
    <row r="869" spans="1:7" ht="15.75" customHeight="1" x14ac:dyDescent="0.25">
      <c r="A869" s="21"/>
      <c r="G869" s="11"/>
    </row>
    <row r="870" spans="1:7" ht="15.75" customHeight="1" x14ac:dyDescent="0.25">
      <c r="A870" s="21"/>
      <c r="G870" s="11"/>
    </row>
    <row r="871" spans="1:7" ht="15.75" customHeight="1" x14ac:dyDescent="0.25">
      <c r="A871" s="21"/>
      <c r="G871" s="11"/>
    </row>
    <row r="872" spans="1:7" ht="15.75" customHeight="1" x14ac:dyDescent="0.25">
      <c r="A872" s="21"/>
      <c r="G872" s="11"/>
    </row>
    <row r="873" spans="1:7" ht="15.75" customHeight="1" x14ac:dyDescent="0.25">
      <c r="A873" s="21"/>
      <c r="G873" s="11"/>
    </row>
    <row r="874" spans="1:7" ht="15.75" customHeight="1" x14ac:dyDescent="0.25">
      <c r="A874" s="21"/>
      <c r="G874" s="11"/>
    </row>
    <row r="875" spans="1:7" ht="15.75" customHeight="1" x14ac:dyDescent="0.25">
      <c r="A875" s="21"/>
      <c r="G875" s="11"/>
    </row>
    <row r="876" spans="1:7" ht="15.75" customHeight="1" x14ac:dyDescent="0.25">
      <c r="A876" s="21"/>
      <c r="G876" s="11"/>
    </row>
    <row r="877" spans="1:7" ht="15.75" customHeight="1" x14ac:dyDescent="0.25">
      <c r="A877" s="21"/>
      <c r="G877" s="11"/>
    </row>
    <row r="878" spans="1:7" ht="15.75" customHeight="1" x14ac:dyDescent="0.25">
      <c r="A878" s="21"/>
      <c r="G878" s="11"/>
    </row>
    <row r="879" spans="1:7" ht="15.75" customHeight="1" x14ac:dyDescent="0.25">
      <c r="A879" s="21"/>
      <c r="G879" s="11"/>
    </row>
    <row r="880" spans="1:7" ht="15.75" customHeight="1" x14ac:dyDescent="0.25">
      <c r="A880" s="21"/>
      <c r="G880" s="11"/>
    </row>
    <row r="881" spans="1:7" ht="15.75" customHeight="1" x14ac:dyDescent="0.25">
      <c r="A881" s="21"/>
      <c r="G881" s="11"/>
    </row>
    <row r="882" spans="1:7" ht="15.75" customHeight="1" x14ac:dyDescent="0.25">
      <c r="A882" s="21"/>
      <c r="G882" s="11"/>
    </row>
    <row r="883" spans="1:7" ht="15.75" customHeight="1" x14ac:dyDescent="0.25">
      <c r="A883" s="21"/>
      <c r="G883" s="11"/>
    </row>
    <row r="884" spans="1:7" ht="15.75" customHeight="1" x14ac:dyDescent="0.25">
      <c r="A884" s="21"/>
      <c r="G884" s="11"/>
    </row>
    <row r="885" spans="1:7" ht="15.75" customHeight="1" x14ac:dyDescent="0.25">
      <c r="A885" s="21"/>
      <c r="G885" s="11"/>
    </row>
    <row r="886" spans="1:7" ht="15.75" customHeight="1" x14ac:dyDescent="0.25">
      <c r="A886" s="21"/>
      <c r="G886" s="11"/>
    </row>
    <row r="887" spans="1:7" ht="15.75" customHeight="1" x14ac:dyDescent="0.25">
      <c r="A887" s="21"/>
      <c r="G887" s="11"/>
    </row>
    <row r="888" spans="1:7" ht="15.75" customHeight="1" x14ac:dyDescent="0.25">
      <c r="A888" s="21"/>
      <c r="G888" s="11"/>
    </row>
    <row r="889" spans="1:7" ht="15.75" customHeight="1" x14ac:dyDescent="0.25">
      <c r="A889" s="21"/>
      <c r="G889" s="11"/>
    </row>
    <row r="890" spans="1:7" ht="15.75" customHeight="1" x14ac:dyDescent="0.25">
      <c r="A890" s="21"/>
      <c r="G890" s="11"/>
    </row>
    <row r="891" spans="1:7" ht="15.75" customHeight="1" x14ac:dyDescent="0.25">
      <c r="A891" s="21"/>
      <c r="G891" s="11"/>
    </row>
    <row r="892" spans="1:7" ht="15.75" customHeight="1" x14ac:dyDescent="0.25">
      <c r="A892" s="21"/>
      <c r="G892" s="11"/>
    </row>
    <row r="893" spans="1:7" ht="15.75" customHeight="1" x14ac:dyDescent="0.25">
      <c r="A893" s="21"/>
      <c r="G893" s="11"/>
    </row>
    <row r="894" spans="1:7" ht="15.75" customHeight="1" x14ac:dyDescent="0.25">
      <c r="A894" s="21"/>
      <c r="G894" s="11"/>
    </row>
    <row r="895" spans="1:7" ht="15.75" customHeight="1" x14ac:dyDescent="0.25">
      <c r="A895" s="21"/>
      <c r="G895" s="11"/>
    </row>
    <row r="896" spans="1:7" ht="15.75" customHeight="1" x14ac:dyDescent="0.25">
      <c r="A896" s="21"/>
      <c r="G896" s="11"/>
    </row>
    <row r="897" spans="1:7" ht="15.75" customHeight="1" x14ac:dyDescent="0.25">
      <c r="A897" s="21"/>
      <c r="G897" s="11"/>
    </row>
    <row r="898" spans="1:7" ht="15.75" customHeight="1" x14ac:dyDescent="0.25">
      <c r="A898" s="21"/>
      <c r="G898" s="11"/>
    </row>
    <row r="899" spans="1:7" ht="15.75" customHeight="1" x14ac:dyDescent="0.25">
      <c r="A899" s="21"/>
      <c r="G899" s="11"/>
    </row>
    <row r="900" spans="1:7" ht="15.75" customHeight="1" x14ac:dyDescent="0.25">
      <c r="A900" s="21"/>
      <c r="G900" s="11"/>
    </row>
    <row r="901" spans="1:7" ht="15.75" customHeight="1" x14ac:dyDescent="0.25">
      <c r="A901" s="21"/>
      <c r="G901" s="11"/>
    </row>
    <row r="902" spans="1:7" ht="15.75" customHeight="1" x14ac:dyDescent="0.25">
      <c r="A902" s="21"/>
      <c r="G902" s="11"/>
    </row>
    <row r="903" spans="1:7" ht="15.75" customHeight="1" x14ac:dyDescent="0.25">
      <c r="A903" s="21"/>
      <c r="G903" s="11"/>
    </row>
    <row r="904" spans="1:7" ht="15.75" customHeight="1" x14ac:dyDescent="0.25">
      <c r="A904" s="21"/>
      <c r="G904" s="11"/>
    </row>
    <row r="905" spans="1:7" ht="15.75" customHeight="1" x14ac:dyDescent="0.25">
      <c r="A905" s="21"/>
      <c r="G905" s="11"/>
    </row>
    <row r="906" spans="1:7" ht="15.75" customHeight="1" x14ac:dyDescent="0.25">
      <c r="A906" s="21"/>
      <c r="G906" s="11"/>
    </row>
    <row r="907" spans="1:7" ht="15.75" customHeight="1" x14ac:dyDescent="0.25">
      <c r="A907" s="21"/>
      <c r="G907" s="11"/>
    </row>
    <row r="908" spans="1:7" ht="15.75" customHeight="1" x14ac:dyDescent="0.25">
      <c r="A908" s="21"/>
      <c r="G908" s="11"/>
    </row>
    <row r="909" spans="1:7" ht="15.75" customHeight="1" x14ac:dyDescent="0.25">
      <c r="A909" s="21"/>
      <c r="G909" s="11"/>
    </row>
    <row r="910" spans="1:7" ht="15.75" customHeight="1" x14ac:dyDescent="0.25">
      <c r="A910" s="21"/>
      <c r="G910" s="11"/>
    </row>
    <row r="911" spans="1:7" ht="15.75" customHeight="1" x14ac:dyDescent="0.25">
      <c r="A911" s="21"/>
      <c r="G911" s="11"/>
    </row>
    <row r="912" spans="1:7" ht="15.75" customHeight="1" x14ac:dyDescent="0.25">
      <c r="A912" s="21"/>
      <c r="G912" s="11"/>
    </row>
    <row r="913" spans="1:7" ht="15.75" customHeight="1" x14ac:dyDescent="0.25">
      <c r="A913" s="21"/>
      <c r="G913" s="11"/>
    </row>
    <row r="914" spans="1:7" ht="15.75" customHeight="1" x14ac:dyDescent="0.25">
      <c r="A914" s="21"/>
      <c r="G914" s="11"/>
    </row>
    <row r="915" spans="1:7" ht="15.75" customHeight="1" x14ac:dyDescent="0.25">
      <c r="A915" s="21"/>
      <c r="G915" s="11"/>
    </row>
    <row r="916" spans="1:7" ht="15.75" customHeight="1" x14ac:dyDescent="0.25">
      <c r="A916" s="21"/>
      <c r="G916" s="11"/>
    </row>
    <row r="917" spans="1:7" ht="15.75" customHeight="1" x14ac:dyDescent="0.25">
      <c r="A917" s="21"/>
      <c r="G917" s="11"/>
    </row>
    <row r="918" spans="1:7" ht="15.75" customHeight="1" x14ac:dyDescent="0.25">
      <c r="A918" s="21"/>
      <c r="G918" s="11"/>
    </row>
    <row r="919" spans="1:7" ht="15.75" customHeight="1" x14ac:dyDescent="0.25">
      <c r="A919" s="21"/>
      <c r="G919" s="11"/>
    </row>
    <row r="920" spans="1:7" ht="15.75" customHeight="1" x14ac:dyDescent="0.25">
      <c r="A920" s="21"/>
      <c r="G920" s="11"/>
    </row>
    <row r="921" spans="1:7" ht="15.75" customHeight="1" x14ac:dyDescent="0.25">
      <c r="A921" s="21"/>
      <c r="G921" s="11"/>
    </row>
    <row r="922" spans="1:7" ht="15.75" customHeight="1" x14ac:dyDescent="0.25">
      <c r="A922" s="21"/>
      <c r="G922" s="11"/>
    </row>
    <row r="923" spans="1:7" ht="15.75" customHeight="1" x14ac:dyDescent="0.25">
      <c r="A923" s="21"/>
      <c r="G923" s="11"/>
    </row>
    <row r="924" spans="1:7" ht="15.75" customHeight="1" x14ac:dyDescent="0.25">
      <c r="A924" s="21"/>
      <c r="G924" s="11"/>
    </row>
    <row r="925" spans="1:7" ht="15.75" customHeight="1" x14ac:dyDescent="0.25">
      <c r="A925" s="21"/>
      <c r="G925" s="11"/>
    </row>
    <row r="926" spans="1:7" ht="15.75" customHeight="1" x14ac:dyDescent="0.25">
      <c r="A926" s="21"/>
      <c r="G926" s="11"/>
    </row>
    <row r="927" spans="1:7" ht="15.75" customHeight="1" x14ac:dyDescent="0.25">
      <c r="A927" s="21"/>
      <c r="G927" s="11"/>
    </row>
    <row r="928" spans="1:7" ht="15.75" customHeight="1" x14ac:dyDescent="0.25">
      <c r="A928" s="21"/>
      <c r="G928" s="11"/>
    </row>
    <row r="929" spans="1:7" ht="15.75" customHeight="1" x14ac:dyDescent="0.25">
      <c r="A929" s="21"/>
      <c r="G929" s="11"/>
    </row>
    <row r="930" spans="1:7" ht="15.75" customHeight="1" x14ac:dyDescent="0.25">
      <c r="A930" s="21"/>
      <c r="G930" s="11"/>
    </row>
    <row r="931" spans="1:7" ht="15.75" customHeight="1" x14ac:dyDescent="0.25">
      <c r="A931" s="21"/>
      <c r="G931" s="11"/>
    </row>
    <row r="932" spans="1:7" ht="15.75" customHeight="1" x14ac:dyDescent="0.25">
      <c r="A932" s="21"/>
      <c r="G932" s="11"/>
    </row>
    <row r="933" spans="1:7" ht="15.75" customHeight="1" x14ac:dyDescent="0.25">
      <c r="A933" s="21"/>
      <c r="G933" s="11"/>
    </row>
    <row r="934" spans="1:7" ht="15.75" customHeight="1" x14ac:dyDescent="0.25">
      <c r="A934" s="21"/>
      <c r="G934" s="11"/>
    </row>
    <row r="935" spans="1:7" ht="15.75" customHeight="1" x14ac:dyDescent="0.25">
      <c r="A935" s="21"/>
      <c r="G935" s="11"/>
    </row>
    <row r="936" spans="1:7" ht="15.75" customHeight="1" x14ac:dyDescent="0.25">
      <c r="A936" s="21"/>
      <c r="G936" s="11"/>
    </row>
    <row r="937" spans="1:7" ht="15.75" customHeight="1" x14ac:dyDescent="0.25">
      <c r="A937" s="21"/>
      <c r="G937" s="11"/>
    </row>
    <row r="938" spans="1:7" ht="15.75" customHeight="1" x14ac:dyDescent="0.25">
      <c r="A938" s="21"/>
      <c r="G938" s="11"/>
    </row>
    <row r="939" spans="1:7" ht="15.75" customHeight="1" x14ac:dyDescent="0.25">
      <c r="A939" s="21"/>
      <c r="G939" s="11"/>
    </row>
    <row r="940" spans="1:7" ht="15.75" customHeight="1" x14ac:dyDescent="0.25">
      <c r="A940" s="21"/>
      <c r="G940" s="11"/>
    </row>
    <row r="941" spans="1:7" ht="15.75" customHeight="1" x14ac:dyDescent="0.25">
      <c r="A941" s="21"/>
      <c r="G941" s="11"/>
    </row>
    <row r="942" spans="1:7" ht="15.75" customHeight="1" x14ac:dyDescent="0.25">
      <c r="A942" s="21"/>
      <c r="G942" s="11"/>
    </row>
    <row r="943" spans="1:7" ht="15.75" customHeight="1" x14ac:dyDescent="0.25">
      <c r="A943" s="21"/>
      <c r="G943" s="11"/>
    </row>
    <row r="944" spans="1:7" ht="15.75" customHeight="1" x14ac:dyDescent="0.25">
      <c r="A944" s="21"/>
      <c r="G944" s="11"/>
    </row>
    <row r="945" spans="1:7" ht="15.75" customHeight="1" x14ac:dyDescent="0.25">
      <c r="A945" s="21"/>
      <c r="G945" s="11"/>
    </row>
    <row r="946" spans="1:7" ht="15.75" customHeight="1" x14ac:dyDescent="0.25">
      <c r="A946" s="21"/>
      <c r="G946" s="11"/>
    </row>
    <row r="947" spans="1:7" ht="15.75" customHeight="1" x14ac:dyDescent="0.25">
      <c r="A947" s="21"/>
      <c r="G947" s="11"/>
    </row>
    <row r="948" spans="1:7" ht="15.75" customHeight="1" x14ac:dyDescent="0.25">
      <c r="A948" s="21"/>
      <c r="G948" s="11"/>
    </row>
    <row r="949" spans="1:7" ht="15.75" customHeight="1" x14ac:dyDescent="0.25">
      <c r="A949" s="21"/>
      <c r="G949" s="11"/>
    </row>
    <row r="950" spans="1:7" ht="15.75" customHeight="1" x14ac:dyDescent="0.25">
      <c r="A950" s="21"/>
      <c r="G950" s="11"/>
    </row>
    <row r="951" spans="1:7" ht="15.75" customHeight="1" x14ac:dyDescent="0.25">
      <c r="A951" s="21"/>
      <c r="G951" s="11"/>
    </row>
    <row r="952" spans="1:7" ht="15.75" customHeight="1" x14ac:dyDescent="0.25">
      <c r="A952" s="21"/>
      <c r="G952" s="11"/>
    </row>
    <row r="953" spans="1:7" ht="15.75" customHeight="1" x14ac:dyDescent="0.25">
      <c r="A953" s="21"/>
      <c r="G953" s="11"/>
    </row>
    <row r="954" spans="1:7" ht="15.75" customHeight="1" x14ac:dyDescent="0.25">
      <c r="A954" s="21"/>
      <c r="G954" s="11"/>
    </row>
    <row r="955" spans="1:7" ht="15.75" customHeight="1" x14ac:dyDescent="0.25">
      <c r="A955" s="21"/>
      <c r="G955" s="11"/>
    </row>
    <row r="956" spans="1:7" ht="15.75" customHeight="1" x14ac:dyDescent="0.25">
      <c r="A956" s="21"/>
      <c r="G956" s="11"/>
    </row>
    <row r="957" spans="1:7" ht="15.75" customHeight="1" x14ac:dyDescent="0.25">
      <c r="A957" s="21"/>
      <c r="G957" s="11"/>
    </row>
    <row r="958" spans="1:7" ht="15.75" customHeight="1" x14ac:dyDescent="0.25">
      <c r="A958" s="21"/>
      <c r="G958" s="11"/>
    </row>
    <row r="959" spans="1:7" ht="15.75" customHeight="1" x14ac:dyDescent="0.25">
      <c r="A959" s="21"/>
      <c r="G959" s="11"/>
    </row>
    <row r="960" spans="1:7" ht="15.75" customHeight="1" x14ac:dyDescent="0.25">
      <c r="A960" s="21"/>
      <c r="G960" s="11"/>
    </row>
    <row r="961" spans="1:7" ht="15.75" customHeight="1" x14ac:dyDescent="0.25">
      <c r="A961" s="21"/>
      <c r="G961" s="11"/>
    </row>
    <row r="962" spans="1:7" ht="15.75" customHeight="1" x14ac:dyDescent="0.25">
      <c r="A962" s="21"/>
      <c r="G962" s="11"/>
    </row>
    <row r="963" spans="1:7" ht="15.75" customHeight="1" x14ac:dyDescent="0.25">
      <c r="A963" s="21"/>
      <c r="G963" s="11"/>
    </row>
    <row r="964" spans="1:7" ht="15.75" customHeight="1" x14ac:dyDescent="0.25">
      <c r="A964" s="21"/>
      <c r="G964" s="11"/>
    </row>
    <row r="965" spans="1:7" ht="15.75" customHeight="1" x14ac:dyDescent="0.25">
      <c r="A965" s="21"/>
      <c r="G965" s="11"/>
    </row>
    <row r="966" spans="1:7" ht="15.75" customHeight="1" x14ac:dyDescent="0.25">
      <c r="A966" s="21"/>
      <c r="G966" s="11"/>
    </row>
    <row r="967" spans="1:7" ht="15.75" customHeight="1" x14ac:dyDescent="0.25">
      <c r="A967" s="21"/>
      <c r="G967" s="11"/>
    </row>
    <row r="968" spans="1:7" ht="15.75" customHeight="1" x14ac:dyDescent="0.25">
      <c r="A968" s="21"/>
      <c r="G968" s="11"/>
    </row>
    <row r="969" spans="1:7" ht="15.75" customHeight="1" x14ac:dyDescent="0.25">
      <c r="A969" s="21"/>
      <c r="G969" s="11"/>
    </row>
    <row r="970" spans="1:7" ht="15.75" customHeight="1" x14ac:dyDescent="0.25">
      <c r="A970" s="21"/>
      <c r="G970" s="11"/>
    </row>
    <row r="971" spans="1:7" ht="15.75" customHeight="1" x14ac:dyDescent="0.25">
      <c r="A971" s="21"/>
      <c r="G971" s="11"/>
    </row>
    <row r="972" spans="1:7" ht="15.75" customHeight="1" x14ac:dyDescent="0.25">
      <c r="A972" s="21"/>
      <c r="G972" s="11"/>
    </row>
    <row r="973" spans="1:7" ht="15.75" customHeight="1" x14ac:dyDescent="0.25">
      <c r="A973" s="21"/>
      <c r="G973" s="11"/>
    </row>
    <row r="974" spans="1:7" ht="15.75" customHeight="1" x14ac:dyDescent="0.25">
      <c r="A974" s="21"/>
      <c r="G974" s="11"/>
    </row>
    <row r="975" spans="1:7" ht="15.75" customHeight="1" x14ac:dyDescent="0.25">
      <c r="A975" s="21"/>
      <c r="G975" s="11"/>
    </row>
    <row r="976" spans="1:7" ht="15.75" customHeight="1" x14ac:dyDescent="0.25">
      <c r="A976" s="21"/>
      <c r="G976" s="11"/>
    </row>
    <row r="977" spans="1:7" ht="15.75" customHeight="1" x14ac:dyDescent="0.25">
      <c r="A977" s="21"/>
      <c r="G977" s="11"/>
    </row>
    <row r="978" spans="1:7" ht="15.75" customHeight="1" x14ac:dyDescent="0.25">
      <c r="A978" s="21"/>
      <c r="G978" s="11"/>
    </row>
    <row r="979" spans="1:7" ht="15.75" customHeight="1" x14ac:dyDescent="0.25">
      <c r="A979" s="21"/>
      <c r="G979" s="11"/>
    </row>
    <row r="980" spans="1:7" ht="15.75" customHeight="1" x14ac:dyDescent="0.25">
      <c r="A980" s="21"/>
      <c r="G980" s="11"/>
    </row>
    <row r="981" spans="1:7" ht="15.75" customHeight="1" x14ac:dyDescent="0.25">
      <c r="A981" s="21"/>
      <c r="G981" s="11"/>
    </row>
    <row r="982" spans="1:7" ht="15.75" customHeight="1" x14ac:dyDescent="0.25">
      <c r="A982" s="21"/>
      <c r="G982" s="11"/>
    </row>
    <row r="983" spans="1:7" ht="15.75" customHeight="1" x14ac:dyDescent="0.25">
      <c r="A983" s="21"/>
      <c r="G983" s="11"/>
    </row>
    <row r="984" spans="1:7" ht="15.75" customHeight="1" x14ac:dyDescent="0.25">
      <c r="A984" s="21"/>
      <c r="G984" s="11"/>
    </row>
    <row r="985" spans="1:7" ht="15.75" customHeight="1" x14ac:dyDescent="0.25">
      <c r="A985" s="21"/>
      <c r="G985" s="11"/>
    </row>
    <row r="986" spans="1:7" ht="15.75" customHeight="1" x14ac:dyDescent="0.25">
      <c r="A986" s="21"/>
      <c r="G986" s="11"/>
    </row>
    <row r="987" spans="1:7" ht="15.75" customHeight="1" x14ac:dyDescent="0.25">
      <c r="A987" s="21"/>
      <c r="G987" s="11"/>
    </row>
    <row r="988" spans="1:7" ht="15.75" customHeight="1" x14ac:dyDescent="0.25">
      <c r="A988" s="21"/>
      <c r="G988" s="11"/>
    </row>
    <row r="989" spans="1:7" ht="15.75" customHeight="1" x14ac:dyDescent="0.25">
      <c r="A989" s="21"/>
      <c r="G989" s="11"/>
    </row>
    <row r="990" spans="1:7" ht="15.75" customHeight="1" x14ac:dyDescent="0.25">
      <c r="A990" s="21"/>
      <c r="G990" s="11"/>
    </row>
    <row r="991" spans="1:7" ht="15.75" customHeight="1" x14ac:dyDescent="0.25">
      <c r="A991" s="21"/>
      <c r="G991" s="11"/>
    </row>
    <row r="992" spans="1:7" ht="15.75" customHeight="1" x14ac:dyDescent="0.25">
      <c r="A992" s="21"/>
      <c r="G992" s="11"/>
    </row>
    <row r="993" spans="1:7" ht="15.75" customHeight="1" x14ac:dyDescent="0.25">
      <c r="A993" s="21"/>
      <c r="G993" s="11"/>
    </row>
    <row r="994" spans="1:7" ht="15.75" customHeight="1" x14ac:dyDescent="0.25">
      <c r="A994" s="21"/>
      <c r="G994" s="11"/>
    </row>
    <row r="995" spans="1:7" ht="15.75" customHeight="1" x14ac:dyDescent="0.25">
      <c r="A995" s="21"/>
      <c r="G995" s="11"/>
    </row>
    <row r="996" spans="1:7" ht="15.75" customHeight="1" x14ac:dyDescent="0.25">
      <c r="A996" s="21"/>
      <c r="G996" s="11"/>
    </row>
    <row r="997" spans="1:7" ht="15.75" customHeight="1" x14ac:dyDescent="0.25">
      <c r="A997" s="21"/>
      <c r="G997" s="11"/>
    </row>
    <row r="998" spans="1:7" ht="15.75" customHeight="1" x14ac:dyDescent="0.25">
      <c r="A998" s="21"/>
      <c r="G998" s="11"/>
    </row>
    <row r="999" spans="1:7" ht="15.75" customHeight="1" x14ac:dyDescent="0.25">
      <c r="A999" s="21"/>
      <c r="G999" s="11"/>
    </row>
    <row r="1000" spans="1:7" ht="15.75" customHeight="1" x14ac:dyDescent="0.25">
      <c r="A1000" s="21"/>
      <c r="G1000" s="11"/>
    </row>
    <row r="1001" spans="1:7" ht="15.75" customHeight="1" x14ac:dyDescent="0.25">
      <c r="A1001" s="21"/>
      <c r="G1001" s="11"/>
    </row>
    <row r="1002" spans="1:7" ht="15.75" customHeight="1" x14ac:dyDescent="0.25">
      <c r="A1002" s="21"/>
      <c r="G1002" s="11"/>
    </row>
    <row r="1003" spans="1:7" ht="15.75" customHeight="1" x14ac:dyDescent="0.25">
      <c r="A1003" s="21"/>
      <c r="G1003" s="11"/>
    </row>
    <row r="1004" spans="1:7" ht="15.75" customHeight="1" x14ac:dyDescent="0.25">
      <c r="A1004" s="21"/>
      <c r="G1004" s="11"/>
    </row>
    <row r="1005" spans="1:7" ht="15.75" customHeight="1" x14ac:dyDescent="0.25">
      <c r="A1005" s="21"/>
      <c r="G1005" s="11"/>
    </row>
    <row r="1006" spans="1:7" ht="15.75" customHeight="1" x14ac:dyDescent="0.25">
      <c r="A1006" s="21"/>
      <c r="G1006" s="11"/>
    </row>
    <row r="1007" spans="1:7" ht="15.75" customHeight="1" x14ac:dyDescent="0.25">
      <c r="A1007" s="21"/>
      <c r="G1007" s="11"/>
    </row>
    <row r="1008" spans="1:7" ht="15.75" customHeight="1" x14ac:dyDescent="0.25">
      <c r="A1008" s="21"/>
      <c r="G1008" s="11"/>
    </row>
    <row r="1009" spans="1:7" ht="15.75" customHeight="1" x14ac:dyDescent="0.25">
      <c r="A1009" s="21"/>
      <c r="G1009" s="11"/>
    </row>
    <row r="1010" spans="1:7" ht="15.75" customHeight="1" x14ac:dyDescent="0.25">
      <c r="A1010" s="21"/>
      <c r="G1010" s="11"/>
    </row>
    <row r="1011" spans="1:7" ht="15.75" customHeight="1" x14ac:dyDescent="0.25">
      <c r="A1011" s="21"/>
      <c r="G1011" s="11"/>
    </row>
    <row r="1012" spans="1:7" ht="15.75" customHeight="1" x14ac:dyDescent="0.25">
      <c r="A1012" s="21"/>
      <c r="G1012" s="11"/>
    </row>
    <row r="1013" spans="1:7" ht="15.75" customHeight="1" x14ac:dyDescent="0.25">
      <c r="A1013" s="21"/>
      <c r="G1013" s="11"/>
    </row>
    <row r="1014" spans="1:7" ht="15.75" customHeight="1" x14ac:dyDescent="0.25">
      <c r="A1014" s="21"/>
      <c r="G1014" s="11"/>
    </row>
    <row r="1015" spans="1:7" ht="15.75" customHeight="1" x14ac:dyDescent="0.25">
      <c r="A1015" s="21"/>
      <c r="G1015" s="11"/>
    </row>
    <row r="1016" spans="1:7" ht="15.75" customHeight="1" x14ac:dyDescent="0.25">
      <c r="A1016" s="21"/>
      <c r="G1016" s="11"/>
    </row>
    <row r="1017" spans="1:7" ht="15.75" customHeight="1" x14ac:dyDescent="0.25">
      <c r="A1017" s="21"/>
      <c r="G1017" s="11"/>
    </row>
  </sheetData>
  <dataValidations count="3">
    <dataValidation allowBlank="1" showInputMessage="1" showErrorMessage="1" sqref="B89 B133 B104" xr:uid="{3AD5246F-CC6E-4713-81DC-344CAF913FF7}"/>
    <dataValidation type="decimal" allowBlank="1" showInputMessage="1" showErrorMessage="1" errorTitle="Incorrect value" error="The cover class midpoint must be decimal between 0 and 1.00" sqref="N57:O69 N106:N123 N72:N104 N125:N152" xr:uid="{3B3719DC-2AEA-46E8-835B-FC0DAD0D08AD}">
      <formula1>0</formula1>
      <formula2>1</formula2>
    </dataValidation>
    <dataValidation type="decimal" allowBlank="1" showInputMessage="1" showErrorMessage="1" prompt=" - " sqref="M57:M69" xr:uid="{80268C9D-5D16-40D0-AA78-A73573353F92}">
      <formula1>0</formula1>
      <formula2>1</formula2>
    </dataValidation>
  </dataValidations>
  <pageMargins left="0.7" right="0.7" top="0.75" bottom="0.75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1"/>
  <sheetViews>
    <sheetView topLeftCell="B1" workbookViewId="0">
      <selection activeCell="B1" sqref="B1"/>
    </sheetView>
  </sheetViews>
  <sheetFormatPr defaultColWidth="12.625" defaultRowHeight="15" customHeight="1" x14ac:dyDescent="0.2"/>
  <cols>
    <col min="1" max="1" width="5.125" hidden="1" customWidth="1"/>
    <col min="2" max="2" width="21.625" customWidth="1"/>
    <col min="3" max="3" width="4.875" customWidth="1"/>
    <col min="4" max="4" width="6.375" customWidth="1"/>
    <col min="5" max="12" width="6" customWidth="1"/>
    <col min="13" max="13" width="6.375" bestFit="1" customWidth="1"/>
    <col min="14" max="14" width="6.125" bestFit="1" customWidth="1"/>
    <col min="15" max="15" width="6.375" bestFit="1" customWidth="1"/>
    <col min="16" max="16" width="6" customWidth="1"/>
    <col min="17" max="19" width="4.375" customWidth="1"/>
    <col min="20" max="26" width="7.625" customWidth="1"/>
  </cols>
  <sheetData>
    <row r="1" spans="1:26" ht="21" x14ac:dyDescent="0.35">
      <c r="A1" s="21"/>
      <c r="B1" s="22"/>
      <c r="D1" s="22" t="s">
        <v>365</v>
      </c>
      <c r="F1" s="1"/>
      <c r="G1" s="1"/>
      <c r="H1" s="1" t="s">
        <v>366</v>
      </c>
      <c r="J1" s="1"/>
      <c r="K1" s="1"/>
      <c r="L1" s="1"/>
      <c r="M1" s="1"/>
      <c r="N1" s="1"/>
      <c r="O1" s="1"/>
      <c r="P1" s="1"/>
    </row>
    <row r="2" spans="1:26" ht="15.75" x14ac:dyDescent="0.25">
      <c r="A2" s="21"/>
      <c r="B2" s="23" t="s">
        <v>341</v>
      </c>
      <c r="C2" s="24"/>
      <c r="D2" s="24"/>
      <c r="E2" s="24"/>
      <c r="F2" s="24"/>
      <c r="G2" s="11"/>
      <c r="H2" s="24"/>
      <c r="I2" s="24"/>
      <c r="J2" s="24"/>
      <c r="K2" s="24"/>
      <c r="L2" s="24"/>
      <c r="M2" s="24"/>
      <c r="N2" s="24"/>
      <c r="O2" s="24"/>
      <c r="P2" s="24"/>
    </row>
    <row r="3" spans="1:26" ht="15.75" x14ac:dyDescent="0.25">
      <c r="A3" s="21"/>
      <c r="B3" s="16" t="s">
        <v>343</v>
      </c>
      <c r="C3" s="14"/>
      <c r="D3" s="14"/>
      <c r="E3" s="14">
        <v>2013</v>
      </c>
      <c r="F3" s="14">
        <v>2014</v>
      </c>
      <c r="G3" s="14">
        <v>2015</v>
      </c>
      <c r="H3" s="14">
        <v>2016</v>
      </c>
      <c r="I3" s="14">
        <v>2017</v>
      </c>
      <c r="J3" s="14">
        <v>2018</v>
      </c>
      <c r="K3" s="14">
        <v>2019</v>
      </c>
      <c r="L3" s="14">
        <v>2020</v>
      </c>
      <c r="M3" s="14">
        <v>2021</v>
      </c>
      <c r="N3" s="14">
        <v>2022</v>
      </c>
      <c r="O3" s="14">
        <v>2023</v>
      </c>
      <c r="P3" s="24"/>
    </row>
    <row r="4" spans="1:26" ht="15.75" x14ac:dyDescent="0.25">
      <c r="A4" s="21"/>
      <c r="B4" s="18" t="s">
        <v>330</v>
      </c>
      <c r="C4" s="26"/>
      <c r="D4" s="26"/>
      <c r="E4" s="380">
        <v>10</v>
      </c>
      <c r="F4" s="380">
        <v>10</v>
      </c>
      <c r="G4" s="380">
        <v>10</v>
      </c>
      <c r="H4" s="380">
        <v>10</v>
      </c>
      <c r="I4" s="380">
        <v>10</v>
      </c>
      <c r="J4" s="380">
        <v>10</v>
      </c>
      <c r="K4" s="380">
        <v>10</v>
      </c>
      <c r="L4" s="380">
        <v>10</v>
      </c>
      <c r="M4" s="380">
        <v>10</v>
      </c>
      <c r="N4" s="380">
        <v>10</v>
      </c>
      <c r="O4" s="380">
        <v>10</v>
      </c>
      <c r="P4" s="24"/>
    </row>
    <row r="5" spans="1:26" ht="15.75" x14ac:dyDescent="0.25">
      <c r="A5" s="21"/>
      <c r="B5" s="18" t="s">
        <v>331</v>
      </c>
      <c r="C5" s="26"/>
      <c r="D5" s="26"/>
      <c r="E5" s="378">
        <v>10</v>
      </c>
      <c r="F5" s="378">
        <v>10</v>
      </c>
      <c r="G5" s="378">
        <v>10</v>
      </c>
      <c r="H5" s="378">
        <v>10</v>
      </c>
      <c r="I5" s="378">
        <v>10</v>
      </c>
      <c r="J5" s="378">
        <v>10</v>
      </c>
      <c r="K5" s="378">
        <v>10</v>
      </c>
      <c r="L5" s="378">
        <v>10</v>
      </c>
      <c r="M5" s="378">
        <v>10</v>
      </c>
      <c r="N5" s="378">
        <v>10</v>
      </c>
      <c r="O5" s="378">
        <v>10</v>
      </c>
      <c r="P5" s="24"/>
    </row>
    <row r="6" spans="1:26" ht="15.75" x14ac:dyDescent="0.25">
      <c r="A6" s="21"/>
      <c r="B6" s="18" t="s">
        <v>329</v>
      </c>
      <c r="C6" s="26"/>
      <c r="D6" s="26"/>
      <c r="E6" s="378">
        <v>7</v>
      </c>
      <c r="F6" s="378">
        <v>10</v>
      </c>
      <c r="G6" s="378">
        <v>10</v>
      </c>
      <c r="H6" s="378">
        <v>10</v>
      </c>
      <c r="I6" s="378">
        <v>10</v>
      </c>
      <c r="J6" s="378">
        <v>10</v>
      </c>
      <c r="K6" s="378">
        <v>10</v>
      </c>
      <c r="L6" s="378">
        <v>10</v>
      </c>
      <c r="M6" s="378">
        <v>10</v>
      </c>
      <c r="N6" s="378">
        <v>10</v>
      </c>
      <c r="O6" s="378">
        <v>10</v>
      </c>
      <c r="P6" s="24"/>
    </row>
    <row r="7" spans="1:26" ht="15.75" x14ac:dyDescent="0.25">
      <c r="A7" s="21"/>
      <c r="B7" s="18" t="s">
        <v>332</v>
      </c>
      <c r="C7" s="26"/>
      <c r="D7" s="26"/>
      <c r="E7" s="378">
        <v>7</v>
      </c>
      <c r="F7" s="378">
        <v>3</v>
      </c>
      <c r="G7" s="378">
        <v>7</v>
      </c>
      <c r="H7" s="378">
        <v>0</v>
      </c>
      <c r="I7" s="378">
        <v>10</v>
      </c>
      <c r="J7" s="378">
        <v>10</v>
      </c>
      <c r="K7" s="378">
        <v>10</v>
      </c>
      <c r="L7" s="378">
        <v>3</v>
      </c>
      <c r="M7" s="378">
        <v>3</v>
      </c>
      <c r="N7" s="378">
        <v>3</v>
      </c>
      <c r="O7" s="378">
        <v>10</v>
      </c>
      <c r="P7" s="24"/>
    </row>
    <row r="8" spans="1:26" ht="15.75" x14ac:dyDescent="0.25">
      <c r="A8" s="21"/>
      <c r="B8" s="18" t="s">
        <v>333</v>
      </c>
      <c r="C8" s="26"/>
      <c r="D8" s="26"/>
      <c r="E8" s="378">
        <v>10</v>
      </c>
      <c r="F8" s="378">
        <v>10</v>
      </c>
      <c r="G8" s="378">
        <v>10</v>
      </c>
      <c r="H8" s="378">
        <v>10</v>
      </c>
      <c r="I8" s="378">
        <v>10</v>
      </c>
      <c r="J8" s="378">
        <v>10</v>
      </c>
      <c r="K8" s="378">
        <v>10</v>
      </c>
      <c r="L8" s="378">
        <v>10</v>
      </c>
      <c r="M8" s="378">
        <v>10</v>
      </c>
      <c r="N8" s="378">
        <v>10</v>
      </c>
      <c r="O8" s="378">
        <v>10</v>
      </c>
      <c r="P8" s="24"/>
    </row>
    <row r="9" spans="1:26" ht="15.75" x14ac:dyDescent="0.25">
      <c r="A9" s="21"/>
      <c r="B9" s="18" t="s">
        <v>334</v>
      </c>
      <c r="C9" s="26"/>
      <c r="D9" s="26"/>
      <c r="E9" s="378">
        <v>7</v>
      </c>
      <c r="F9" s="378">
        <v>7</v>
      </c>
      <c r="G9" s="378">
        <v>7</v>
      </c>
      <c r="H9" s="378">
        <v>7</v>
      </c>
      <c r="I9" s="378">
        <v>10</v>
      </c>
      <c r="J9" s="378">
        <v>10</v>
      </c>
      <c r="K9" s="378">
        <v>10</v>
      </c>
      <c r="L9" s="378">
        <v>7</v>
      </c>
      <c r="M9" s="378">
        <v>7</v>
      </c>
      <c r="N9" s="378">
        <v>7</v>
      </c>
      <c r="O9" s="378">
        <v>7</v>
      </c>
      <c r="P9" s="24"/>
    </row>
    <row r="10" spans="1:26" ht="15.75" x14ac:dyDescent="0.25">
      <c r="A10" s="21"/>
      <c r="B10" s="18" t="s">
        <v>335</v>
      </c>
      <c r="C10" s="26"/>
      <c r="D10" s="26"/>
      <c r="E10" s="378">
        <v>0</v>
      </c>
      <c r="F10" s="378">
        <v>7</v>
      </c>
      <c r="G10" s="378">
        <v>3</v>
      </c>
      <c r="H10" s="378">
        <v>7</v>
      </c>
      <c r="I10" s="378">
        <v>7</v>
      </c>
      <c r="J10" s="378">
        <v>7</v>
      </c>
      <c r="K10" s="378">
        <v>3</v>
      </c>
      <c r="L10" s="378">
        <v>3</v>
      </c>
      <c r="M10" s="378">
        <v>7</v>
      </c>
      <c r="N10" s="378">
        <v>3</v>
      </c>
      <c r="O10" s="378">
        <v>3</v>
      </c>
      <c r="P10" s="24"/>
    </row>
    <row r="11" spans="1:26" ht="15.75" x14ac:dyDescent="0.25">
      <c r="A11" s="21"/>
      <c r="B11" s="18" t="s">
        <v>336</v>
      </c>
      <c r="C11" s="26"/>
      <c r="D11" s="26"/>
      <c r="E11" s="378">
        <v>10</v>
      </c>
      <c r="F11" s="378">
        <v>10</v>
      </c>
      <c r="G11" s="378">
        <v>0</v>
      </c>
      <c r="H11" s="378">
        <v>10</v>
      </c>
      <c r="I11" s="378">
        <v>10</v>
      </c>
      <c r="J11" s="378">
        <v>10</v>
      </c>
      <c r="K11" s="378">
        <v>10</v>
      </c>
      <c r="L11" s="378">
        <v>10</v>
      </c>
      <c r="M11" s="378">
        <v>10</v>
      </c>
      <c r="N11" s="378">
        <v>10</v>
      </c>
      <c r="O11" s="378">
        <v>10</v>
      </c>
      <c r="P11" s="24"/>
    </row>
    <row r="12" spans="1:26" ht="15.75" x14ac:dyDescent="0.25">
      <c r="A12" s="21"/>
      <c r="B12" s="18" t="s">
        <v>337</v>
      </c>
      <c r="C12" s="26"/>
      <c r="D12" s="26"/>
      <c r="E12" s="378">
        <v>7</v>
      </c>
      <c r="F12" s="378">
        <v>10</v>
      </c>
      <c r="G12" s="378">
        <v>7</v>
      </c>
      <c r="H12" s="378">
        <v>7</v>
      </c>
      <c r="I12" s="378">
        <v>10</v>
      </c>
      <c r="J12" s="378">
        <v>10</v>
      </c>
      <c r="K12" s="378">
        <v>10</v>
      </c>
      <c r="L12" s="378">
        <v>10</v>
      </c>
      <c r="M12" s="378">
        <v>10</v>
      </c>
      <c r="N12" s="378">
        <v>10</v>
      </c>
      <c r="O12" s="378">
        <v>10</v>
      </c>
      <c r="P12" s="24"/>
    </row>
    <row r="13" spans="1:26" ht="15.75" x14ac:dyDescent="0.25">
      <c r="A13" s="21"/>
      <c r="B13" s="18" t="s">
        <v>338</v>
      </c>
      <c r="C13" s="26"/>
      <c r="D13" s="26"/>
      <c r="E13" s="378">
        <v>7</v>
      </c>
      <c r="F13" s="378">
        <v>7</v>
      </c>
      <c r="G13" s="378">
        <v>10</v>
      </c>
      <c r="H13" s="378">
        <v>3</v>
      </c>
      <c r="I13" s="378">
        <v>3</v>
      </c>
      <c r="J13" s="378">
        <v>7</v>
      </c>
      <c r="K13" s="378">
        <v>0</v>
      </c>
      <c r="L13" s="378">
        <v>3</v>
      </c>
      <c r="M13" s="378">
        <v>3</v>
      </c>
      <c r="N13" s="378">
        <v>7</v>
      </c>
      <c r="O13" s="378">
        <v>7</v>
      </c>
      <c r="P13" s="24"/>
    </row>
    <row r="14" spans="1:26" ht="18.75" x14ac:dyDescent="0.3">
      <c r="A14" s="21"/>
      <c r="B14" s="17" t="s">
        <v>282</v>
      </c>
      <c r="C14" s="17"/>
      <c r="D14" s="17"/>
      <c r="E14" s="17">
        <v>75</v>
      </c>
      <c r="F14" s="17">
        <v>84</v>
      </c>
      <c r="G14" s="17">
        <v>74</v>
      </c>
      <c r="H14" s="17">
        <v>74</v>
      </c>
      <c r="I14" s="17">
        <v>90</v>
      </c>
      <c r="J14" s="17">
        <v>94</v>
      </c>
      <c r="K14" s="17">
        <v>83</v>
      </c>
      <c r="L14" s="17">
        <v>76</v>
      </c>
      <c r="M14" s="17">
        <v>80</v>
      </c>
      <c r="N14" s="17">
        <v>80</v>
      </c>
      <c r="O14" s="17">
        <v>87</v>
      </c>
      <c r="P14" s="24"/>
    </row>
    <row r="15" spans="1:26" ht="18.75" x14ac:dyDescent="0.3">
      <c r="A15" s="21"/>
      <c r="B15" s="28"/>
      <c r="C15" s="28"/>
      <c r="D15" s="28"/>
      <c r="E15" s="28"/>
      <c r="F15" s="30"/>
      <c r="G15" s="31"/>
      <c r="H15" s="30"/>
      <c r="I15" s="30"/>
      <c r="J15" s="30"/>
      <c r="K15" s="30"/>
      <c r="L15" s="30"/>
      <c r="M15" s="30"/>
      <c r="N15" s="30"/>
      <c r="O15" s="30"/>
      <c r="P15" s="24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x14ac:dyDescent="0.3">
      <c r="A16" s="21"/>
      <c r="B16" s="28"/>
      <c r="C16" s="28"/>
      <c r="D16" s="28"/>
      <c r="E16" s="28"/>
      <c r="F16" s="30"/>
      <c r="G16" s="31"/>
      <c r="H16" s="30"/>
      <c r="I16" s="30"/>
      <c r="J16" s="30"/>
      <c r="K16" s="30"/>
      <c r="L16" s="30"/>
      <c r="M16" s="30"/>
      <c r="N16" s="30"/>
      <c r="O16" s="30"/>
      <c r="P16" s="30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x14ac:dyDescent="0.3">
      <c r="A17" s="21"/>
      <c r="B17" s="28"/>
      <c r="C17" s="28"/>
      <c r="D17" s="28"/>
      <c r="E17" s="28"/>
      <c r="F17" s="30"/>
      <c r="G17" s="31"/>
      <c r="H17" s="30"/>
      <c r="I17" s="30"/>
      <c r="J17" s="30"/>
      <c r="K17" s="30"/>
      <c r="L17" s="30"/>
      <c r="M17" s="30"/>
      <c r="N17" s="30"/>
      <c r="O17" s="30"/>
      <c r="P17" s="30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x14ac:dyDescent="0.3">
      <c r="A18" s="21"/>
      <c r="B18" s="28"/>
      <c r="C18" s="28"/>
      <c r="D18" s="28"/>
      <c r="E18" s="28"/>
      <c r="F18" s="30"/>
      <c r="G18" s="31"/>
      <c r="H18" s="30"/>
      <c r="I18" s="30"/>
      <c r="J18" s="30"/>
      <c r="K18" s="30"/>
      <c r="L18" s="30"/>
      <c r="M18" s="30"/>
      <c r="N18" s="30"/>
      <c r="O18" s="30"/>
      <c r="P18" s="30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x14ac:dyDescent="0.3">
      <c r="A19" s="21"/>
      <c r="B19" s="28"/>
      <c r="C19" s="28"/>
      <c r="D19" s="28"/>
      <c r="E19" s="28"/>
      <c r="F19" s="30"/>
      <c r="G19" s="31"/>
      <c r="H19" s="30"/>
      <c r="I19" s="30"/>
      <c r="J19" s="30"/>
      <c r="K19" s="30"/>
      <c r="L19" s="30"/>
      <c r="M19" s="30"/>
      <c r="N19" s="30"/>
      <c r="O19" s="30"/>
      <c r="P19" s="30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x14ac:dyDescent="0.3">
      <c r="A20" s="21"/>
      <c r="B20" s="28"/>
      <c r="C20" s="28"/>
      <c r="D20" s="28"/>
      <c r="E20" s="28"/>
      <c r="F20" s="30"/>
      <c r="G20" s="31"/>
      <c r="H20" s="30"/>
      <c r="I20" s="30"/>
      <c r="J20" s="30"/>
      <c r="K20" s="30"/>
      <c r="L20" s="30"/>
      <c r="M20" s="30"/>
      <c r="N20" s="30"/>
      <c r="O20" s="30"/>
      <c r="P20" s="30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1"/>
      <c r="B21" s="28"/>
      <c r="C21" s="28"/>
      <c r="D21" s="28"/>
      <c r="E21" s="28"/>
      <c r="F21" s="30"/>
      <c r="G21" s="31"/>
      <c r="H21" s="30"/>
      <c r="I21" s="30"/>
      <c r="J21" s="30"/>
      <c r="K21" s="30"/>
      <c r="L21" s="30"/>
      <c r="M21" s="30"/>
      <c r="N21" s="30"/>
      <c r="O21" s="30"/>
      <c r="P21" s="3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1"/>
      <c r="B22" s="28"/>
      <c r="C22" s="28"/>
      <c r="D22" s="28"/>
      <c r="E22" s="28"/>
      <c r="F22" s="30"/>
      <c r="G22" s="31"/>
      <c r="H22" s="30"/>
      <c r="I22" s="30"/>
      <c r="J22" s="30"/>
      <c r="K22" s="30"/>
      <c r="L22" s="30"/>
      <c r="M22" s="30"/>
      <c r="N22" s="30"/>
      <c r="O22" s="30"/>
      <c r="P22" s="30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21"/>
      <c r="B23" s="28"/>
      <c r="C23" s="28"/>
      <c r="D23" s="28"/>
      <c r="E23" s="28"/>
      <c r="F23" s="30"/>
      <c r="G23" s="31"/>
      <c r="H23" s="30"/>
      <c r="I23" s="30"/>
      <c r="J23" s="30"/>
      <c r="K23" s="30"/>
      <c r="L23" s="30"/>
      <c r="M23" s="30"/>
      <c r="N23" s="30"/>
      <c r="O23" s="30"/>
      <c r="P23" s="30"/>
      <c r="Q23" s="1"/>
      <c r="R23" s="1"/>
      <c r="S23" s="1"/>
      <c r="T23" s="1"/>
      <c r="U23" s="1"/>
      <c r="V23" s="1"/>
      <c r="W23" s="1"/>
    </row>
    <row r="24" spans="1:26" ht="15.75" customHeight="1" x14ac:dyDescent="0.25">
      <c r="A24" s="21"/>
      <c r="B24" s="381" t="s">
        <v>229</v>
      </c>
      <c r="C24" s="382"/>
      <c r="D24" s="381" t="s">
        <v>230</v>
      </c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0"/>
      <c r="Q24" s="1"/>
      <c r="R24" s="1"/>
      <c r="S24" s="1"/>
      <c r="T24" s="1"/>
      <c r="U24" s="1"/>
      <c r="V24" s="1"/>
      <c r="W24" s="1"/>
    </row>
    <row r="25" spans="1:26" ht="15.75" customHeight="1" thickBot="1" x14ac:dyDescent="0.3">
      <c r="A25" s="21" t="s">
        <v>344</v>
      </c>
      <c r="B25" s="385" t="s">
        <v>6</v>
      </c>
      <c r="C25" s="386"/>
      <c r="D25" s="387" t="s">
        <v>8</v>
      </c>
      <c r="E25" s="387">
        <v>2013</v>
      </c>
      <c r="F25" s="387">
        <v>2014</v>
      </c>
      <c r="G25" s="387">
        <v>2015</v>
      </c>
      <c r="H25" s="387">
        <v>2016</v>
      </c>
      <c r="I25" s="387">
        <v>2017</v>
      </c>
      <c r="J25" s="387">
        <v>2018</v>
      </c>
      <c r="K25" s="387">
        <v>2019</v>
      </c>
      <c r="L25" s="384">
        <v>2020</v>
      </c>
      <c r="M25" s="441">
        <v>2021</v>
      </c>
      <c r="N25" s="442">
        <v>2022</v>
      </c>
      <c r="O25" s="442">
        <v>2023</v>
      </c>
      <c r="P25" s="30"/>
      <c r="Q25" s="1"/>
      <c r="R25" s="1"/>
      <c r="S25" s="1"/>
      <c r="T25" s="1"/>
      <c r="U25" s="1"/>
      <c r="V25" s="1"/>
      <c r="W25" s="1"/>
    </row>
    <row r="26" spans="1:26" ht="15.75" customHeight="1" x14ac:dyDescent="0.25">
      <c r="A26" s="21">
        <v>15</v>
      </c>
      <c r="B26" s="402" t="s">
        <v>22</v>
      </c>
      <c r="C26" s="403" t="s">
        <v>269</v>
      </c>
      <c r="D26" s="406" t="s">
        <v>23</v>
      </c>
      <c r="E26" s="407">
        <v>600</v>
      </c>
      <c r="F26" s="407"/>
      <c r="G26" s="446"/>
      <c r="H26" s="407">
        <v>400</v>
      </c>
      <c r="I26" s="407">
        <v>400</v>
      </c>
      <c r="J26" s="407">
        <v>1500</v>
      </c>
      <c r="K26" s="407"/>
      <c r="L26" s="407">
        <v>100</v>
      </c>
      <c r="M26" s="447">
        <v>100</v>
      </c>
      <c r="N26" s="407">
        <v>100</v>
      </c>
      <c r="O26" s="447">
        <v>400</v>
      </c>
      <c r="P26" s="30"/>
      <c r="Q26" s="1"/>
      <c r="R26" s="1"/>
      <c r="S26" s="1"/>
      <c r="T26" s="1"/>
      <c r="U26" s="1"/>
      <c r="V26" s="1"/>
      <c r="W26" s="1"/>
    </row>
    <row r="27" spans="1:26" ht="15.75" customHeight="1" x14ac:dyDescent="0.25">
      <c r="A27" s="21"/>
      <c r="B27" s="410" t="s">
        <v>161</v>
      </c>
      <c r="C27" s="411" t="s">
        <v>269</v>
      </c>
      <c r="D27" s="412" t="s">
        <v>36</v>
      </c>
      <c r="E27" s="415"/>
      <c r="F27" s="415">
        <v>300</v>
      </c>
      <c r="G27" s="415">
        <v>100</v>
      </c>
      <c r="H27" s="415"/>
      <c r="I27" s="415">
        <v>1100</v>
      </c>
      <c r="J27" s="415">
        <v>100</v>
      </c>
      <c r="K27" s="415"/>
      <c r="L27" s="415"/>
      <c r="M27" s="443"/>
      <c r="N27" s="415"/>
      <c r="O27" s="443"/>
      <c r="P27" s="30"/>
      <c r="Q27" s="1"/>
      <c r="R27" s="1"/>
      <c r="S27" s="1"/>
      <c r="T27" s="1"/>
      <c r="U27" s="1"/>
      <c r="V27" s="1"/>
      <c r="W27" s="1"/>
    </row>
    <row r="28" spans="1:26" ht="15.75" customHeight="1" x14ac:dyDescent="0.25">
      <c r="A28" s="21">
        <v>13</v>
      </c>
      <c r="B28" s="410" t="s">
        <v>0</v>
      </c>
      <c r="C28" s="411" t="s">
        <v>269</v>
      </c>
      <c r="D28" s="412" t="s">
        <v>21</v>
      </c>
      <c r="E28" s="415"/>
      <c r="F28" s="415">
        <v>600</v>
      </c>
      <c r="G28" s="415">
        <v>300</v>
      </c>
      <c r="H28" s="415"/>
      <c r="I28" s="415">
        <v>200</v>
      </c>
      <c r="J28" s="415">
        <v>100</v>
      </c>
      <c r="K28" s="415"/>
      <c r="L28" s="415">
        <v>100</v>
      </c>
      <c r="M28" s="443">
        <v>300</v>
      </c>
      <c r="N28" s="415">
        <v>500</v>
      </c>
      <c r="O28" s="443">
        <v>500</v>
      </c>
      <c r="P28" s="30"/>
      <c r="Q28" s="1"/>
      <c r="R28" s="1"/>
      <c r="S28" s="1"/>
      <c r="T28" s="1"/>
      <c r="U28" s="1"/>
      <c r="V28" s="1"/>
      <c r="W28" s="1"/>
    </row>
    <row r="29" spans="1:26" ht="15.75" customHeight="1" x14ac:dyDescent="0.25">
      <c r="A29" s="21">
        <v>7</v>
      </c>
      <c r="B29" s="410" t="s">
        <v>75</v>
      </c>
      <c r="C29" s="411" t="s">
        <v>269</v>
      </c>
      <c r="D29" s="412" t="s">
        <v>13</v>
      </c>
      <c r="E29" s="415">
        <v>600</v>
      </c>
      <c r="F29" s="415">
        <v>100</v>
      </c>
      <c r="G29" s="415">
        <v>200</v>
      </c>
      <c r="H29" s="415">
        <v>100</v>
      </c>
      <c r="I29" s="415">
        <v>200</v>
      </c>
      <c r="J29" s="415"/>
      <c r="K29" s="415"/>
      <c r="L29" s="415"/>
      <c r="M29" s="443"/>
      <c r="N29" s="415"/>
      <c r="O29" s="443"/>
      <c r="P29" s="30"/>
      <c r="Q29" s="1"/>
      <c r="R29" s="1"/>
      <c r="S29" s="1"/>
      <c r="T29" s="1"/>
      <c r="U29" s="1"/>
      <c r="V29" s="1"/>
      <c r="W29" s="1"/>
    </row>
    <row r="30" spans="1:26" ht="15.75" customHeight="1" x14ac:dyDescent="0.25">
      <c r="A30" s="21">
        <v>1</v>
      </c>
      <c r="B30" s="410" t="s">
        <v>42</v>
      </c>
      <c r="C30" s="411" t="s">
        <v>269</v>
      </c>
      <c r="D30" s="412" t="s">
        <v>33</v>
      </c>
      <c r="E30" s="415">
        <v>400</v>
      </c>
      <c r="F30" s="415">
        <v>300</v>
      </c>
      <c r="G30" s="415">
        <v>100</v>
      </c>
      <c r="H30" s="415">
        <v>700</v>
      </c>
      <c r="I30" s="415">
        <v>1400</v>
      </c>
      <c r="J30" s="415">
        <v>1400</v>
      </c>
      <c r="K30" s="415">
        <v>1500</v>
      </c>
      <c r="L30" s="415">
        <v>1100</v>
      </c>
      <c r="M30" s="443">
        <v>700</v>
      </c>
      <c r="N30" s="440">
        <v>1000</v>
      </c>
      <c r="O30" s="443">
        <v>800</v>
      </c>
      <c r="P30" s="30"/>
      <c r="Q30" s="1"/>
      <c r="R30" s="1"/>
      <c r="S30" s="1"/>
      <c r="T30" s="1"/>
      <c r="U30" s="1"/>
      <c r="V30" s="1"/>
      <c r="W30" s="1"/>
    </row>
    <row r="31" spans="1:26" ht="15.75" customHeight="1" x14ac:dyDescent="0.25">
      <c r="A31" s="21">
        <v>12</v>
      </c>
      <c r="B31" s="410" t="s">
        <v>52</v>
      </c>
      <c r="C31" s="411" t="s">
        <v>269</v>
      </c>
      <c r="D31" s="412" t="s">
        <v>23</v>
      </c>
      <c r="E31" s="415">
        <v>800</v>
      </c>
      <c r="F31" s="415">
        <v>2300</v>
      </c>
      <c r="G31" s="415">
        <v>800</v>
      </c>
      <c r="H31" s="415">
        <v>2100</v>
      </c>
      <c r="I31" s="415">
        <v>5400</v>
      </c>
      <c r="J31" s="415">
        <v>3700</v>
      </c>
      <c r="K31" s="415">
        <v>3100</v>
      </c>
      <c r="L31" s="415">
        <v>3900</v>
      </c>
      <c r="M31" s="443">
        <v>4900</v>
      </c>
      <c r="N31" s="415">
        <v>5900</v>
      </c>
      <c r="O31" s="443">
        <v>4400</v>
      </c>
      <c r="P31" s="30"/>
      <c r="Q31" s="1"/>
      <c r="R31" s="1"/>
      <c r="S31" s="1"/>
      <c r="T31" s="1"/>
      <c r="U31" s="1"/>
      <c r="V31" s="1"/>
      <c r="W31" s="1"/>
    </row>
    <row r="32" spans="1:26" ht="15.75" customHeight="1" x14ac:dyDescent="0.25">
      <c r="A32" s="21">
        <v>2</v>
      </c>
      <c r="B32" s="410" t="s">
        <v>204</v>
      </c>
      <c r="C32" s="411" t="s">
        <v>269</v>
      </c>
      <c r="D32" s="412" t="s">
        <v>39</v>
      </c>
      <c r="E32" s="415">
        <v>6300</v>
      </c>
      <c r="F32" s="415">
        <v>1400</v>
      </c>
      <c r="G32" s="440">
        <v>2900</v>
      </c>
      <c r="H32" s="415"/>
      <c r="I32" s="415">
        <v>400</v>
      </c>
      <c r="J32" s="415">
        <v>100</v>
      </c>
      <c r="K32" s="415">
        <v>600</v>
      </c>
      <c r="L32" s="415">
        <v>1900</v>
      </c>
      <c r="M32" s="443">
        <v>2900</v>
      </c>
      <c r="N32" s="415">
        <v>1800</v>
      </c>
      <c r="O32" s="443">
        <v>1200</v>
      </c>
      <c r="P32" s="30"/>
      <c r="Q32" s="1"/>
      <c r="R32" s="1"/>
      <c r="S32" s="1"/>
      <c r="T32" s="1"/>
      <c r="U32" s="1"/>
      <c r="V32" s="1"/>
      <c r="W32" s="1"/>
    </row>
    <row r="33" spans="1:23" ht="15.75" customHeight="1" x14ac:dyDescent="0.25">
      <c r="A33" s="21">
        <v>11</v>
      </c>
      <c r="B33" s="410" t="s">
        <v>116</v>
      </c>
      <c r="C33" s="411" t="s">
        <v>269</v>
      </c>
      <c r="D33" s="412" t="s">
        <v>36</v>
      </c>
      <c r="E33" s="415">
        <v>1000</v>
      </c>
      <c r="F33" s="415">
        <v>1000</v>
      </c>
      <c r="G33" s="415">
        <v>500</v>
      </c>
      <c r="H33" s="444">
        <v>1900</v>
      </c>
      <c r="I33" s="415">
        <v>1000</v>
      </c>
      <c r="J33" s="415">
        <v>100</v>
      </c>
      <c r="K33" s="415"/>
      <c r="L33" s="415"/>
      <c r="M33" s="443"/>
      <c r="N33" s="415"/>
      <c r="O33" s="443"/>
      <c r="P33" s="30"/>
      <c r="Q33" s="1"/>
      <c r="R33" s="1"/>
      <c r="S33" s="1"/>
      <c r="T33" s="1"/>
      <c r="U33" s="1"/>
      <c r="V33" s="1"/>
      <c r="W33" s="1"/>
    </row>
    <row r="34" spans="1:23" ht="15.75" customHeight="1" x14ac:dyDescent="0.25">
      <c r="A34" s="21"/>
      <c r="B34" s="410" t="s">
        <v>73</v>
      </c>
      <c r="C34" s="411" t="s">
        <v>269</v>
      </c>
      <c r="D34" s="412" t="s">
        <v>33</v>
      </c>
      <c r="E34" s="415"/>
      <c r="F34" s="415"/>
      <c r="G34" s="415"/>
      <c r="H34" s="415"/>
      <c r="I34" s="415"/>
      <c r="J34" s="415"/>
      <c r="K34" s="415">
        <v>600</v>
      </c>
      <c r="L34" s="415">
        <v>700</v>
      </c>
      <c r="M34" s="443">
        <v>1000</v>
      </c>
      <c r="N34" s="415">
        <v>1000</v>
      </c>
      <c r="O34" s="443">
        <v>400</v>
      </c>
      <c r="P34" s="30"/>
      <c r="Q34" s="1"/>
      <c r="R34" s="1"/>
      <c r="S34" s="1"/>
      <c r="T34" s="1"/>
      <c r="U34" s="1"/>
      <c r="V34" s="1"/>
      <c r="W34" s="1"/>
    </row>
    <row r="35" spans="1:23" ht="15.75" customHeight="1" x14ac:dyDescent="0.25">
      <c r="A35" s="21"/>
      <c r="B35" s="410" t="s">
        <v>25</v>
      </c>
      <c r="C35" s="411" t="s">
        <v>268</v>
      </c>
      <c r="D35" s="412" t="s">
        <v>40</v>
      </c>
      <c r="E35" s="415">
        <v>9600</v>
      </c>
      <c r="F35" s="415">
        <v>2400</v>
      </c>
      <c r="G35" s="415">
        <v>6900</v>
      </c>
      <c r="H35" s="415">
        <v>5200</v>
      </c>
      <c r="I35" s="415">
        <v>5900</v>
      </c>
      <c r="J35" s="415">
        <v>2300</v>
      </c>
      <c r="K35" s="415">
        <v>1100</v>
      </c>
      <c r="L35" s="415">
        <v>2600</v>
      </c>
      <c r="M35" s="443">
        <v>2600</v>
      </c>
      <c r="N35" s="415">
        <v>700</v>
      </c>
      <c r="O35" s="443">
        <v>1000</v>
      </c>
      <c r="P35" s="30"/>
      <c r="Q35" s="1"/>
      <c r="R35" s="1"/>
      <c r="S35" s="1"/>
      <c r="T35" s="1"/>
      <c r="U35" s="1"/>
      <c r="V35" s="1"/>
      <c r="W35" s="1"/>
    </row>
    <row r="36" spans="1:23" ht="15.75" customHeight="1" x14ac:dyDescent="0.25">
      <c r="A36" s="21">
        <v>5</v>
      </c>
      <c r="B36" s="410" t="s">
        <v>35</v>
      </c>
      <c r="C36" s="411" t="s">
        <v>268</v>
      </c>
      <c r="D36" s="412" t="s">
        <v>33</v>
      </c>
      <c r="E36" s="415">
        <v>100</v>
      </c>
      <c r="F36" s="415"/>
      <c r="G36" s="415">
        <v>800</v>
      </c>
      <c r="H36" s="415"/>
      <c r="I36" s="415"/>
      <c r="J36" s="415"/>
      <c r="K36" s="415"/>
      <c r="L36" s="415"/>
      <c r="M36" s="443"/>
      <c r="N36" s="440">
        <v>200</v>
      </c>
      <c r="O36" s="443">
        <v>100</v>
      </c>
      <c r="P36" s="30"/>
      <c r="Q36" s="1"/>
      <c r="R36" s="1"/>
      <c r="S36" s="1"/>
      <c r="T36" s="1"/>
      <c r="U36" s="1"/>
      <c r="V36" s="1"/>
      <c r="W36" s="1"/>
    </row>
    <row r="37" spans="1:23" ht="15.75" customHeight="1" x14ac:dyDescent="0.25">
      <c r="A37" s="21">
        <v>6</v>
      </c>
      <c r="B37" s="410" t="s">
        <v>67</v>
      </c>
      <c r="C37" s="411" t="s">
        <v>268</v>
      </c>
      <c r="D37" s="412" t="s">
        <v>33</v>
      </c>
      <c r="E37" s="415">
        <v>2400</v>
      </c>
      <c r="F37" s="415">
        <v>3300</v>
      </c>
      <c r="G37" s="415">
        <v>4200</v>
      </c>
      <c r="H37" s="415">
        <v>1600</v>
      </c>
      <c r="I37" s="415">
        <v>3200</v>
      </c>
      <c r="J37" s="415">
        <v>2400</v>
      </c>
      <c r="K37" s="415"/>
      <c r="L37" s="415">
        <v>600</v>
      </c>
      <c r="M37" s="443">
        <v>1100</v>
      </c>
      <c r="N37" s="440"/>
      <c r="O37" s="443"/>
      <c r="P37" s="30"/>
      <c r="Q37" s="1"/>
      <c r="R37" s="1"/>
      <c r="S37" s="1"/>
      <c r="T37" s="1"/>
      <c r="U37" s="1"/>
      <c r="V37" s="1"/>
      <c r="W37" s="1"/>
    </row>
    <row r="38" spans="1:23" ht="15.75" customHeight="1" x14ac:dyDescent="0.25">
      <c r="A38" s="21">
        <v>14</v>
      </c>
      <c r="B38" s="410" t="s">
        <v>177</v>
      </c>
      <c r="C38" s="411" t="s">
        <v>269</v>
      </c>
      <c r="D38" s="412" t="s">
        <v>39</v>
      </c>
      <c r="E38" s="415">
        <v>200</v>
      </c>
      <c r="F38" s="415">
        <v>100</v>
      </c>
      <c r="G38" s="415">
        <v>300</v>
      </c>
      <c r="H38" s="415">
        <v>100</v>
      </c>
      <c r="I38" s="415">
        <v>700</v>
      </c>
      <c r="J38" s="415">
        <v>200</v>
      </c>
      <c r="K38" s="415"/>
      <c r="L38" s="415"/>
      <c r="M38" s="443"/>
      <c r="N38" s="415"/>
      <c r="O38" s="443"/>
      <c r="P38" s="30"/>
      <c r="Q38" s="1"/>
      <c r="R38" s="1"/>
      <c r="S38" s="1"/>
      <c r="T38" s="1"/>
      <c r="U38" s="1"/>
      <c r="V38" s="1"/>
      <c r="W38" s="1"/>
    </row>
    <row r="39" spans="1:23" ht="15.75" customHeight="1" x14ac:dyDescent="0.25">
      <c r="A39" s="21">
        <v>3</v>
      </c>
      <c r="B39" s="421" t="s">
        <v>275</v>
      </c>
      <c r="C39" s="421"/>
      <c r="D39" s="393"/>
      <c r="E39" s="445">
        <v>800</v>
      </c>
      <c r="F39" s="445">
        <v>700</v>
      </c>
      <c r="G39" s="445">
        <v>600</v>
      </c>
      <c r="H39" s="445">
        <v>1400</v>
      </c>
      <c r="I39" s="445">
        <v>1400</v>
      </c>
      <c r="J39" s="445">
        <v>600</v>
      </c>
      <c r="K39" s="445">
        <v>9000</v>
      </c>
      <c r="L39" s="445">
        <v>3500</v>
      </c>
      <c r="M39" s="443">
        <v>4100</v>
      </c>
      <c r="N39" s="415"/>
      <c r="O39" s="443">
        <v>900</v>
      </c>
      <c r="P39" s="30"/>
      <c r="Q39" s="1"/>
      <c r="R39" s="1"/>
      <c r="S39" s="1"/>
      <c r="T39" s="1"/>
      <c r="U39" s="1"/>
      <c r="V39" s="1"/>
      <c r="W39" s="1"/>
    </row>
    <row r="40" spans="1:23" ht="15.75" customHeight="1" x14ac:dyDescent="0.25">
      <c r="A40" s="21"/>
      <c r="B40" s="410" t="s">
        <v>34</v>
      </c>
      <c r="C40" s="411" t="s">
        <v>269</v>
      </c>
      <c r="D40" s="412" t="s">
        <v>21</v>
      </c>
      <c r="E40" s="415">
        <v>200</v>
      </c>
      <c r="F40" s="415">
        <v>400</v>
      </c>
      <c r="G40" s="415">
        <v>200</v>
      </c>
      <c r="H40" s="415">
        <v>300</v>
      </c>
      <c r="I40" s="415">
        <v>400</v>
      </c>
      <c r="J40" s="415">
        <v>300</v>
      </c>
      <c r="K40" s="415">
        <v>400</v>
      </c>
      <c r="L40" s="415">
        <v>200</v>
      </c>
      <c r="M40" s="443"/>
      <c r="N40" s="415">
        <v>2500</v>
      </c>
      <c r="O40" s="443">
        <v>800</v>
      </c>
      <c r="P40" s="30"/>
      <c r="Q40" s="1"/>
      <c r="R40" s="1"/>
      <c r="S40" s="1"/>
      <c r="T40" s="1"/>
      <c r="U40" s="1"/>
      <c r="V40" s="1"/>
      <c r="W40" s="1"/>
    </row>
    <row r="41" spans="1:23" ht="15.75" customHeight="1" x14ac:dyDescent="0.25">
      <c r="A41" s="21">
        <v>10</v>
      </c>
      <c r="B41" s="410" t="s">
        <v>87</v>
      </c>
      <c r="C41" s="411" t="s">
        <v>269</v>
      </c>
      <c r="D41" s="412" t="s">
        <v>39</v>
      </c>
      <c r="E41" s="415">
        <v>200</v>
      </c>
      <c r="F41" s="415">
        <v>200</v>
      </c>
      <c r="G41" s="415">
        <v>200</v>
      </c>
      <c r="H41" s="415">
        <v>200</v>
      </c>
      <c r="I41" s="415">
        <v>200</v>
      </c>
      <c r="J41" s="415">
        <v>200</v>
      </c>
      <c r="K41" s="415">
        <v>100</v>
      </c>
      <c r="L41" s="415">
        <v>100</v>
      </c>
      <c r="M41" s="443">
        <v>200</v>
      </c>
      <c r="N41" s="415">
        <v>100</v>
      </c>
      <c r="O41" s="443">
        <v>100</v>
      </c>
      <c r="P41" s="30"/>
      <c r="Q41" s="1"/>
      <c r="R41" s="1"/>
      <c r="S41" s="1"/>
      <c r="T41" s="1"/>
      <c r="U41" s="1"/>
      <c r="V41" s="1"/>
      <c r="W41" s="1"/>
    </row>
    <row r="42" spans="1:23" ht="15.75" customHeight="1" x14ac:dyDescent="0.25">
      <c r="A42" s="21">
        <v>8</v>
      </c>
      <c r="B42" s="410" t="s">
        <v>48</v>
      </c>
      <c r="C42" s="411" t="s">
        <v>269</v>
      </c>
      <c r="D42" s="412" t="s">
        <v>39</v>
      </c>
      <c r="E42" s="415">
        <v>1000</v>
      </c>
      <c r="F42" s="415"/>
      <c r="G42" s="440">
        <v>100</v>
      </c>
      <c r="H42" s="415">
        <v>600</v>
      </c>
      <c r="I42" s="415">
        <v>2100</v>
      </c>
      <c r="J42" s="415">
        <v>500</v>
      </c>
      <c r="K42" s="415"/>
      <c r="L42" s="415">
        <v>300</v>
      </c>
      <c r="M42" s="443">
        <v>500</v>
      </c>
      <c r="N42" s="415">
        <v>300</v>
      </c>
      <c r="O42" s="443">
        <v>200</v>
      </c>
      <c r="P42" s="30"/>
      <c r="Q42" s="1"/>
      <c r="R42" s="1"/>
      <c r="S42" s="1"/>
      <c r="T42" s="1"/>
      <c r="U42" s="1"/>
      <c r="V42" s="1"/>
      <c r="W42" s="1"/>
    </row>
    <row r="43" spans="1:23" ht="15.75" customHeight="1" x14ac:dyDescent="0.25">
      <c r="A43" s="21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1"/>
      <c r="R43" s="1"/>
      <c r="S43" s="1"/>
      <c r="T43" s="1"/>
      <c r="U43" s="1"/>
      <c r="V43" s="1"/>
      <c r="W43" s="1"/>
    </row>
    <row r="44" spans="1:23" ht="15.75" customHeight="1" x14ac:dyDescent="0.25">
      <c r="A44" s="21">
        <v>16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1"/>
      <c r="R44" s="1"/>
      <c r="S44" s="1"/>
      <c r="T44" s="1"/>
      <c r="U44" s="1"/>
      <c r="V44" s="1"/>
      <c r="W44" s="1"/>
    </row>
    <row r="45" spans="1:23" ht="15.75" customHeight="1" x14ac:dyDescent="0.25">
      <c r="A45" s="21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1"/>
      <c r="R45" s="1"/>
      <c r="S45" s="1"/>
      <c r="T45" s="1"/>
      <c r="U45" s="1"/>
      <c r="V45" s="1"/>
      <c r="W45" s="1"/>
    </row>
    <row r="46" spans="1:23" ht="15.75" customHeight="1" x14ac:dyDescent="0.25">
      <c r="A46" s="21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1"/>
      <c r="R46" s="1"/>
      <c r="S46" s="1"/>
      <c r="T46" s="1"/>
      <c r="U46" s="1"/>
      <c r="V46" s="1"/>
      <c r="W46" s="1"/>
    </row>
    <row r="47" spans="1:23" ht="15.75" customHeight="1" x14ac:dyDescent="0.25">
      <c r="A47" s="21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1"/>
      <c r="R47" s="1"/>
      <c r="S47" s="1"/>
      <c r="T47" s="1"/>
      <c r="U47" s="1"/>
      <c r="V47" s="1"/>
      <c r="W47" s="1"/>
    </row>
    <row r="48" spans="1:23" ht="15.75" customHeight="1" x14ac:dyDescent="0.25">
      <c r="A48" s="21" t="s">
        <v>344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1"/>
      <c r="R48" s="1"/>
      <c r="S48" s="1"/>
      <c r="T48" s="1"/>
      <c r="U48" s="1"/>
      <c r="V48" s="1"/>
      <c r="W48" s="1"/>
    </row>
    <row r="49" spans="1:23" ht="15.75" customHeight="1" x14ac:dyDescent="0.25">
      <c r="A49" s="21">
        <v>42</v>
      </c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1"/>
      <c r="R49" s="1"/>
      <c r="S49" s="1"/>
      <c r="T49" s="1"/>
      <c r="U49" s="1"/>
      <c r="V49" s="1"/>
      <c r="W49" s="1"/>
    </row>
    <row r="50" spans="1:23" ht="15.75" customHeight="1" x14ac:dyDescent="0.25">
      <c r="A50" s="21">
        <v>56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1"/>
      <c r="R50" s="1"/>
      <c r="S50" s="1"/>
      <c r="T50" s="1"/>
      <c r="U50" s="1"/>
      <c r="V50" s="1"/>
      <c r="W50" s="1"/>
    </row>
    <row r="51" spans="1:23" ht="15.75" customHeight="1" x14ac:dyDescent="0.25">
      <c r="A51" s="21">
        <v>26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1"/>
      <c r="R51" s="1"/>
      <c r="S51" s="1"/>
      <c r="T51" s="1"/>
      <c r="U51" s="1"/>
      <c r="V51" s="1"/>
      <c r="W51" s="1"/>
    </row>
    <row r="52" spans="1:23" ht="15.75" customHeight="1" x14ac:dyDescent="0.25">
      <c r="A52" s="21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"/>
      <c r="R52" s="1"/>
      <c r="S52" s="1"/>
      <c r="T52" s="1"/>
      <c r="U52" s="1"/>
      <c r="V52" s="1"/>
      <c r="W52" s="1"/>
    </row>
    <row r="53" spans="1:23" ht="15.75" customHeight="1" x14ac:dyDescent="0.25">
      <c r="A53" s="21">
        <v>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"/>
      <c r="R53" s="1"/>
      <c r="S53" s="1"/>
      <c r="T53" s="1"/>
      <c r="U53" s="1"/>
      <c r="V53" s="1"/>
      <c r="W53" s="1"/>
    </row>
    <row r="54" spans="1:23" ht="15.75" customHeight="1" x14ac:dyDescent="0.25">
      <c r="A54" s="21">
        <v>14</v>
      </c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"/>
      <c r="R54" s="1"/>
      <c r="S54" s="1"/>
      <c r="T54" s="1"/>
      <c r="U54" s="1"/>
      <c r="V54" s="1"/>
      <c r="W54" s="1"/>
    </row>
    <row r="55" spans="1:23" ht="15.75" customHeight="1" x14ac:dyDescent="0.25">
      <c r="A55" s="21"/>
      <c r="B55" s="467" t="s">
        <v>345</v>
      </c>
      <c r="C55" s="468"/>
      <c r="D55" s="469"/>
      <c r="E55" s="467" t="s">
        <v>346</v>
      </c>
      <c r="F55" s="468"/>
      <c r="G55" s="470"/>
      <c r="H55" s="468"/>
      <c r="I55" s="468"/>
      <c r="J55" s="468"/>
      <c r="K55" s="468"/>
      <c r="L55" s="468"/>
      <c r="M55" s="468"/>
      <c r="N55" s="468"/>
      <c r="O55" s="468"/>
      <c r="P55" s="30"/>
      <c r="Q55" s="1"/>
      <c r="R55" s="1"/>
      <c r="S55" s="1"/>
      <c r="T55" s="1"/>
      <c r="U55" s="1"/>
      <c r="V55" s="1"/>
      <c r="W55" s="1"/>
    </row>
    <row r="56" spans="1:23" ht="15.75" customHeight="1" x14ac:dyDescent="0.25">
      <c r="A56" s="21">
        <v>59</v>
      </c>
      <c r="B56" s="471" t="s">
        <v>6</v>
      </c>
      <c r="C56" s="472" t="s">
        <v>7</v>
      </c>
      <c r="D56" s="473" t="s">
        <v>8</v>
      </c>
      <c r="E56" s="474">
        <v>2013</v>
      </c>
      <c r="F56" s="474">
        <v>2014</v>
      </c>
      <c r="G56" s="475">
        <v>2015</v>
      </c>
      <c r="H56" s="474">
        <v>2016</v>
      </c>
      <c r="I56" s="474">
        <v>2017</v>
      </c>
      <c r="J56" s="474">
        <v>2018</v>
      </c>
      <c r="K56" s="474">
        <v>2019</v>
      </c>
      <c r="L56" s="474">
        <v>2020</v>
      </c>
      <c r="M56" s="474">
        <v>2021</v>
      </c>
      <c r="N56" s="474">
        <v>2022</v>
      </c>
      <c r="O56" s="474">
        <v>2023</v>
      </c>
      <c r="P56" s="30"/>
      <c r="Q56" s="1"/>
      <c r="R56" s="1"/>
      <c r="S56" s="1"/>
      <c r="T56" s="1"/>
      <c r="U56" s="1"/>
      <c r="V56" s="1"/>
      <c r="W56" s="1"/>
    </row>
    <row r="57" spans="1:23" ht="15.75" customHeight="1" x14ac:dyDescent="0.25">
      <c r="A57" s="21"/>
      <c r="B57" s="105" t="s">
        <v>30</v>
      </c>
      <c r="C57" s="77">
        <v>2</v>
      </c>
      <c r="D57" s="78" t="s">
        <v>36</v>
      </c>
      <c r="E57" s="79">
        <v>1E-4</v>
      </c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30"/>
      <c r="Q57" s="1"/>
      <c r="R57" s="1"/>
      <c r="S57" s="1"/>
      <c r="T57" s="1"/>
      <c r="U57" s="1"/>
      <c r="V57" s="1"/>
      <c r="W57" s="1"/>
    </row>
    <row r="58" spans="1:23" ht="15.75" customHeight="1" x14ac:dyDescent="0.25">
      <c r="A58" s="21"/>
      <c r="B58" s="105" t="s">
        <v>27</v>
      </c>
      <c r="C58" s="77">
        <v>0</v>
      </c>
      <c r="D58" s="78" t="s">
        <v>15</v>
      </c>
      <c r="E58" s="79">
        <v>1E-4</v>
      </c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30"/>
      <c r="Q58" s="1"/>
      <c r="R58" s="1"/>
      <c r="S58" s="1"/>
      <c r="T58" s="1"/>
      <c r="U58" s="1"/>
      <c r="V58" s="1"/>
      <c r="W58" s="1"/>
    </row>
    <row r="59" spans="1:23" ht="15.75" customHeight="1" x14ac:dyDescent="0.25">
      <c r="A59" s="21"/>
      <c r="B59" s="105" t="s">
        <v>22</v>
      </c>
      <c r="C59" s="77">
        <v>6</v>
      </c>
      <c r="D59" s="78" t="s">
        <v>23</v>
      </c>
      <c r="E59" s="79"/>
      <c r="F59" s="79"/>
      <c r="G59" s="79">
        <v>5.0000000000000001E-3</v>
      </c>
      <c r="H59" s="79">
        <v>3.5000000000000003E-2</v>
      </c>
      <c r="I59" s="79">
        <v>5.0000000000000001E-3</v>
      </c>
      <c r="J59" s="79">
        <v>1.4999999999999999E-2</v>
      </c>
      <c r="K59" s="79">
        <v>5.0000000000000001E-3</v>
      </c>
      <c r="L59" s="79">
        <v>5.0000000000000001E-3</v>
      </c>
      <c r="M59" s="79">
        <v>1.4999999999999999E-2</v>
      </c>
      <c r="N59" s="79">
        <v>3.5000000000000003E-2</v>
      </c>
      <c r="O59" s="79">
        <v>5.0000000000000001E-3</v>
      </c>
      <c r="P59" s="30"/>
      <c r="Q59" s="1"/>
      <c r="R59" s="1"/>
      <c r="S59" s="1"/>
      <c r="T59" s="1"/>
      <c r="U59" s="1"/>
      <c r="V59" s="1"/>
      <c r="W59" s="1"/>
    </row>
    <row r="60" spans="1:23" ht="15.75" customHeight="1" x14ac:dyDescent="0.25">
      <c r="A60" s="21"/>
      <c r="B60" s="105" t="s">
        <v>136</v>
      </c>
      <c r="C60" s="77">
        <v>4</v>
      </c>
      <c r="D60" s="78" t="s">
        <v>36</v>
      </c>
      <c r="E60" s="79"/>
      <c r="F60" s="79"/>
      <c r="G60" s="79">
        <v>1E-4</v>
      </c>
      <c r="H60" s="79"/>
      <c r="I60" s="79">
        <v>5.0000000000000001E-3</v>
      </c>
      <c r="J60" s="79">
        <v>5.0000000000000001E-3</v>
      </c>
      <c r="K60" s="79"/>
      <c r="L60" s="79">
        <v>5.0000000000000001E-3</v>
      </c>
      <c r="M60" s="79">
        <v>5.0000000000000001E-3</v>
      </c>
      <c r="N60" s="79">
        <v>5.0000000000000001E-3</v>
      </c>
      <c r="O60" s="79">
        <v>5.0000000000000001E-3</v>
      </c>
      <c r="P60" s="30"/>
      <c r="Q60" s="1"/>
      <c r="R60" s="1"/>
      <c r="S60" s="1"/>
      <c r="T60" s="1"/>
      <c r="U60" s="1"/>
      <c r="V60" s="1"/>
      <c r="W60" s="1"/>
    </row>
    <row r="61" spans="1:23" ht="15.75" customHeight="1" x14ac:dyDescent="0.25">
      <c r="A61" s="21">
        <v>13</v>
      </c>
      <c r="B61" s="104" t="s">
        <v>32</v>
      </c>
      <c r="C61" s="77">
        <v>3</v>
      </c>
      <c r="D61" s="78" t="s">
        <v>15</v>
      </c>
      <c r="E61" s="79">
        <v>5.0000000000000001E-3</v>
      </c>
      <c r="F61" s="79">
        <v>5.0000000000000001E-3</v>
      </c>
      <c r="G61" s="79">
        <v>1.4999999999999999E-2</v>
      </c>
      <c r="H61" s="79">
        <v>1.4999999999999999E-2</v>
      </c>
      <c r="I61" s="79">
        <v>3.5000000000000003E-2</v>
      </c>
      <c r="J61" s="79">
        <v>3.5000000000000003E-2</v>
      </c>
      <c r="K61" s="79">
        <v>1.4999999999999999E-2</v>
      </c>
      <c r="L61" s="79">
        <v>5.0000000000000001E-3</v>
      </c>
      <c r="M61" s="79">
        <v>5.0000000000000001E-3</v>
      </c>
      <c r="N61" s="79">
        <v>5.0000000000000001E-3</v>
      </c>
      <c r="O61" s="79">
        <v>5.0000000000000001E-3</v>
      </c>
      <c r="P61" s="30"/>
      <c r="Q61" s="1"/>
      <c r="R61" s="1"/>
      <c r="S61" s="1"/>
      <c r="T61" s="1"/>
      <c r="U61" s="1"/>
      <c r="V61" s="1"/>
      <c r="W61" s="1"/>
    </row>
    <row r="62" spans="1:23" ht="15.75" customHeight="1" x14ac:dyDescent="0.25">
      <c r="A62" s="21">
        <v>14</v>
      </c>
      <c r="B62" s="105" t="s">
        <v>161</v>
      </c>
      <c r="C62" s="77">
        <v>5</v>
      </c>
      <c r="D62" s="78" t="s">
        <v>36</v>
      </c>
      <c r="E62" s="79"/>
      <c r="F62" s="79">
        <v>5.0000000000000001E-3</v>
      </c>
      <c r="G62" s="79">
        <v>1E-4</v>
      </c>
      <c r="H62" s="79">
        <v>5.0000000000000001E-3</v>
      </c>
      <c r="I62" s="79">
        <v>1.4999999999999999E-2</v>
      </c>
      <c r="J62" s="79">
        <v>1.4999999999999999E-2</v>
      </c>
      <c r="K62" s="79"/>
      <c r="L62" s="79"/>
      <c r="M62" s="79">
        <v>5.0000000000000001E-3</v>
      </c>
      <c r="N62" s="79"/>
      <c r="O62" s="79"/>
      <c r="P62" s="30"/>
      <c r="Q62" s="1"/>
      <c r="R62" s="1"/>
      <c r="S62" s="1"/>
      <c r="T62" s="1"/>
      <c r="U62" s="1"/>
      <c r="V62" s="1"/>
      <c r="W62" s="1"/>
    </row>
    <row r="63" spans="1:23" ht="15.75" customHeight="1" x14ac:dyDescent="0.25">
      <c r="A63" s="21"/>
      <c r="B63" s="104" t="s">
        <v>38</v>
      </c>
      <c r="C63" s="77">
        <v>2</v>
      </c>
      <c r="D63" s="78" t="s">
        <v>39</v>
      </c>
      <c r="E63" s="79">
        <v>1E-4</v>
      </c>
      <c r="F63" s="79">
        <v>5.0000000000000001E-3</v>
      </c>
      <c r="G63" s="79">
        <v>5.0000000000000001E-3</v>
      </c>
      <c r="H63" s="79">
        <v>1.4999999999999999E-2</v>
      </c>
      <c r="I63" s="79">
        <v>5.0000000000000001E-3</v>
      </c>
      <c r="J63" s="79">
        <v>5.0000000000000001E-3</v>
      </c>
      <c r="K63" s="79">
        <v>5.0000000000000001E-3</v>
      </c>
      <c r="L63" s="79">
        <v>5.0000000000000001E-3</v>
      </c>
      <c r="M63" s="79">
        <v>5.0000000000000001E-3</v>
      </c>
      <c r="N63" s="79">
        <v>5.0000000000000001E-3</v>
      </c>
      <c r="O63" s="79">
        <v>5.0000000000000001E-3</v>
      </c>
      <c r="P63" s="30"/>
      <c r="Q63" s="1"/>
      <c r="R63" s="1"/>
      <c r="S63" s="1"/>
      <c r="T63" s="1"/>
      <c r="U63" s="1"/>
      <c r="V63" s="1"/>
      <c r="W63" s="1"/>
    </row>
    <row r="64" spans="1:23" ht="15.75" customHeight="1" x14ac:dyDescent="0.25">
      <c r="A64" s="21">
        <v>48</v>
      </c>
      <c r="B64" s="105" t="s">
        <v>44</v>
      </c>
      <c r="C64" s="77">
        <v>7</v>
      </c>
      <c r="D64" s="78" t="s">
        <v>21</v>
      </c>
      <c r="E64" s="79">
        <v>5.0000000000000001E-3</v>
      </c>
      <c r="F64" s="79">
        <v>5.0000000000000001E-3</v>
      </c>
      <c r="G64" s="79">
        <v>5.0000000000000001E-3</v>
      </c>
      <c r="H64" s="79">
        <v>5.0000000000000001E-3</v>
      </c>
      <c r="I64" s="79">
        <v>5.0000000000000001E-3</v>
      </c>
      <c r="J64" s="79">
        <v>1E-4</v>
      </c>
      <c r="K64" s="79">
        <v>5.0000000000000001E-3</v>
      </c>
      <c r="L64" s="79">
        <v>5.0000000000000001E-3</v>
      </c>
      <c r="M64" s="79">
        <v>5.0000000000000001E-3</v>
      </c>
      <c r="N64" s="79"/>
      <c r="O64" s="79">
        <v>5.0000000000000001E-3</v>
      </c>
      <c r="P64" s="30"/>
      <c r="Q64" s="1"/>
      <c r="R64" s="1"/>
      <c r="S64" s="1"/>
      <c r="T64" s="1"/>
      <c r="U64" s="1"/>
      <c r="V64" s="1"/>
      <c r="W64" s="1"/>
    </row>
    <row r="65" spans="1:23" ht="15.75" customHeight="1" x14ac:dyDescent="0.25">
      <c r="A65" s="21"/>
      <c r="B65" s="104" t="s">
        <v>382</v>
      </c>
      <c r="C65" s="77">
        <v>2</v>
      </c>
      <c r="D65" s="78" t="s">
        <v>13</v>
      </c>
      <c r="E65" s="79"/>
      <c r="F65" s="79">
        <v>5.0000000000000001E-3</v>
      </c>
      <c r="G65" s="79"/>
      <c r="H65" s="79"/>
      <c r="I65" s="79">
        <v>5.0000000000000001E-3</v>
      </c>
      <c r="J65" s="79"/>
      <c r="K65" s="79">
        <v>5.0000000000000001E-3</v>
      </c>
      <c r="L65" s="79"/>
      <c r="M65" s="79"/>
      <c r="N65" s="79"/>
      <c r="O65" s="79">
        <v>5.0000000000000001E-3</v>
      </c>
      <c r="P65" s="30"/>
      <c r="Q65" s="1"/>
      <c r="R65" s="1"/>
      <c r="S65" s="1"/>
      <c r="T65" s="1"/>
      <c r="U65" s="1"/>
      <c r="V65" s="1"/>
      <c r="W65" s="1"/>
    </row>
    <row r="66" spans="1:23" ht="15.75" customHeight="1" x14ac:dyDescent="0.25">
      <c r="A66" s="21">
        <v>53</v>
      </c>
      <c r="B66" s="105" t="s">
        <v>47</v>
      </c>
      <c r="C66" s="77">
        <v>3</v>
      </c>
      <c r="D66" s="498" t="s">
        <v>21</v>
      </c>
      <c r="E66" s="79">
        <v>1E-4</v>
      </c>
      <c r="F66" s="79">
        <v>5.0000000000000001E-3</v>
      </c>
      <c r="G66" s="79">
        <v>5.0000000000000001E-3</v>
      </c>
      <c r="H66" s="79"/>
      <c r="I66" s="79"/>
      <c r="J66" s="79"/>
      <c r="K66" s="79"/>
      <c r="L66" s="79"/>
      <c r="M66" s="79"/>
      <c r="N66" s="79"/>
      <c r="O66" s="79"/>
      <c r="P66" s="30"/>
      <c r="Q66" s="1"/>
      <c r="R66" s="1"/>
      <c r="S66" s="1"/>
      <c r="T66" s="1"/>
      <c r="U66" s="1"/>
      <c r="V66" s="1"/>
      <c r="W66" s="1"/>
    </row>
    <row r="67" spans="1:23" ht="15.75" customHeight="1" x14ac:dyDescent="0.25">
      <c r="A67" s="21">
        <v>44</v>
      </c>
      <c r="B67" s="105" t="s">
        <v>50</v>
      </c>
      <c r="C67" s="77">
        <v>3</v>
      </c>
      <c r="D67" s="78" t="s">
        <v>23</v>
      </c>
      <c r="E67" s="79"/>
      <c r="F67" s="79"/>
      <c r="G67" s="79"/>
      <c r="H67" s="79">
        <v>1E-4</v>
      </c>
      <c r="I67" s="79"/>
      <c r="J67" s="79"/>
      <c r="K67" s="79"/>
      <c r="L67" s="79">
        <v>5.0000000000000001E-3</v>
      </c>
      <c r="M67" s="79"/>
      <c r="N67" s="79"/>
      <c r="O67" s="79"/>
      <c r="P67" s="30"/>
      <c r="Q67" s="1"/>
      <c r="R67" s="1"/>
      <c r="S67" s="1"/>
      <c r="T67" s="1"/>
      <c r="U67" s="1"/>
      <c r="V67" s="1"/>
      <c r="W67" s="1"/>
    </row>
    <row r="68" spans="1:23" ht="15.75" customHeight="1" x14ac:dyDescent="0.25">
      <c r="A68" s="21">
        <v>13</v>
      </c>
      <c r="B68" s="104" t="s">
        <v>54</v>
      </c>
      <c r="C68" s="77">
        <v>4</v>
      </c>
      <c r="D68" s="78" t="s">
        <v>23</v>
      </c>
      <c r="E68" s="79"/>
      <c r="F68" s="79">
        <v>5.0000000000000001E-3</v>
      </c>
      <c r="G68" s="79">
        <v>5.0000000000000001E-3</v>
      </c>
      <c r="H68" s="79">
        <v>5.0000000000000001E-3</v>
      </c>
      <c r="I68" s="79">
        <v>1.4999999999999999E-2</v>
      </c>
      <c r="J68" s="79">
        <v>5.0000000000000001E-3</v>
      </c>
      <c r="K68" s="79">
        <v>5.0000000000000001E-3</v>
      </c>
      <c r="L68" s="79">
        <v>1.4999999999999999E-2</v>
      </c>
      <c r="M68" s="79">
        <v>0.17499999999999999</v>
      </c>
      <c r="N68" s="79">
        <v>3.5000000000000003E-2</v>
      </c>
      <c r="O68" s="79">
        <v>3.5000000000000003E-2</v>
      </c>
      <c r="P68" s="30"/>
      <c r="Q68" s="1"/>
      <c r="R68" s="1"/>
      <c r="S68" s="1"/>
      <c r="T68" s="1"/>
      <c r="U68" s="1"/>
      <c r="V68" s="1"/>
      <c r="W68" s="1"/>
    </row>
    <row r="69" spans="1:23" ht="15.75" customHeight="1" x14ac:dyDescent="0.25">
      <c r="A69" s="21">
        <v>43</v>
      </c>
      <c r="B69" s="104" t="s">
        <v>201</v>
      </c>
      <c r="C69" s="77" t="s">
        <v>19</v>
      </c>
      <c r="D69" s="78" t="s">
        <v>20</v>
      </c>
      <c r="E69" s="79"/>
      <c r="F69" s="79">
        <v>1E-4</v>
      </c>
      <c r="G69" s="79"/>
      <c r="H69" s="79"/>
      <c r="I69" s="79"/>
      <c r="J69" s="79"/>
      <c r="K69" s="79"/>
      <c r="L69" s="79"/>
      <c r="M69" s="79"/>
      <c r="N69" s="79"/>
      <c r="O69" s="79"/>
      <c r="P69" s="30"/>
      <c r="Q69" s="1"/>
      <c r="R69" s="1"/>
      <c r="S69" s="1"/>
      <c r="T69" s="1"/>
      <c r="U69" s="1"/>
      <c r="V69" s="1"/>
      <c r="W69" s="1"/>
    </row>
    <row r="70" spans="1:23" ht="15.75" customHeight="1" x14ac:dyDescent="0.25">
      <c r="A70" s="21"/>
      <c r="B70" s="105" t="s">
        <v>55</v>
      </c>
      <c r="C70" s="77">
        <v>6</v>
      </c>
      <c r="D70" s="78" t="s">
        <v>21</v>
      </c>
      <c r="E70" s="79"/>
      <c r="F70" s="79">
        <v>5.0000000000000001E-3</v>
      </c>
      <c r="G70" s="79"/>
      <c r="H70" s="79"/>
      <c r="I70" s="79"/>
      <c r="J70" s="79"/>
      <c r="K70" s="79">
        <v>5.0000000000000001E-3</v>
      </c>
      <c r="L70" s="79">
        <v>5.0000000000000001E-3</v>
      </c>
      <c r="M70" s="79"/>
      <c r="N70" s="79"/>
      <c r="O70" s="79"/>
      <c r="P70" s="30"/>
      <c r="Q70" s="1"/>
      <c r="R70" s="1"/>
      <c r="S70" s="1"/>
      <c r="T70" s="1"/>
      <c r="U70" s="1"/>
      <c r="V70" s="1"/>
      <c r="W70" s="1"/>
    </row>
    <row r="71" spans="1:23" ht="15.75" customHeight="1" x14ac:dyDescent="0.25">
      <c r="A71" s="21"/>
      <c r="B71" s="105" t="s">
        <v>56</v>
      </c>
      <c r="C71" s="77">
        <v>7</v>
      </c>
      <c r="D71" s="78" t="s">
        <v>13</v>
      </c>
      <c r="E71" s="79">
        <v>1.4999999999999999E-2</v>
      </c>
      <c r="F71" s="79">
        <v>5.0000000000000001E-3</v>
      </c>
      <c r="G71" s="79"/>
      <c r="H71" s="79"/>
      <c r="I71" s="79"/>
      <c r="J71" s="79">
        <v>3.5000000000000003E-2</v>
      </c>
      <c r="K71" s="79">
        <v>5.0000000000000001E-3</v>
      </c>
      <c r="L71" s="79">
        <v>5.0000000000000001E-3</v>
      </c>
      <c r="M71" s="79">
        <v>3.5000000000000003E-2</v>
      </c>
      <c r="N71" s="79">
        <v>1.4999999999999999E-2</v>
      </c>
      <c r="O71" s="79">
        <v>5.0000000000000001E-3</v>
      </c>
      <c r="P71" s="30"/>
      <c r="Q71" s="1"/>
      <c r="R71" s="1"/>
      <c r="S71" s="1"/>
      <c r="T71" s="1"/>
      <c r="U71" s="1"/>
      <c r="V71" s="1"/>
      <c r="W71" s="1"/>
    </row>
    <row r="72" spans="1:23" ht="15.75" customHeight="1" x14ac:dyDescent="0.25">
      <c r="A72" s="21">
        <v>18</v>
      </c>
      <c r="B72" s="105" t="s">
        <v>57</v>
      </c>
      <c r="C72" s="77">
        <v>3</v>
      </c>
      <c r="D72" s="78" t="s">
        <v>13</v>
      </c>
      <c r="E72" s="79"/>
      <c r="F72" s="79"/>
      <c r="G72" s="79">
        <v>1E-4</v>
      </c>
      <c r="H72" s="79">
        <v>3.5000000000000003E-2</v>
      </c>
      <c r="I72" s="79">
        <v>1.4999999999999999E-2</v>
      </c>
      <c r="J72" s="79">
        <v>3.5000000000000003E-2</v>
      </c>
      <c r="K72" s="79">
        <v>1.4999999999999999E-2</v>
      </c>
      <c r="L72" s="79">
        <v>7.4999999999999997E-2</v>
      </c>
      <c r="M72" s="79">
        <v>1.4999999999999999E-2</v>
      </c>
      <c r="N72" s="79">
        <v>3.5000000000000003E-2</v>
      </c>
      <c r="O72" s="79">
        <v>1.4999999999999999E-2</v>
      </c>
      <c r="P72" s="30"/>
      <c r="Q72" s="1"/>
      <c r="R72" s="1"/>
      <c r="S72" s="1"/>
      <c r="T72" s="1"/>
      <c r="U72" s="1"/>
      <c r="V72" s="1"/>
      <c r="W72" s="1"/>
    </row>
    <row r="73" spans="1:23" ht="15.75" customHeight="1" x14ac:dyDescent="0.25">
      <c r="A73" s="21">
        <v>12</v>
      </c>
      <c r="B73" s="496" t="s">
        <v>37</v>
      </c>
      <c r="C73" s="497">
        <v>5</v>
      </c>
      <c r="D73" s="498" t="s">
        <v>21</v>
      </c>
      <c r="E73" s="79">
        <v>0.17499999999999999</v>
      </c>
      <c r="F73" s="79">
        <v>0.17499999999999999</v>
      </c>
      <c r="G73" s="79">
        <v>0.17499999999999999</v>
      </c>
      <c r="H73" s="79">
        <v>0.17499999999999999</v>
      </c>
      <c r="I73" s="79">
        <v>0.17499999999999999</v>
      </c>
      <c r="J73" s="79">
        <v>0.17499999999999999</v>
      </c>
      <c r="K73" s="79">
        <v>0.17499999999999999</v>
      </c>
      <c r="L73" s="79">
        <v>0.17499999999999999</v>
      </c>
      <c r="M73" s="79">
        <v>0.17499999999999999</v>
      </c>
      <c r="N73" s="79">
        <v>0.625</v>
      </c>
      <c r="O73" s="79">
        <v>0.375</v>
      </c>
      <c r="P73" s="30"/>
      <c r="Q73" s="1"/>
      <c r="R73" s="1"/>
      <c r="S73" s="1"/>
      <c r="T73" s="1"/>
      <c r="U73" s="1"/>
      <c r="V73" s="1"/>
      <c r="W73" s="1"/>
    </row>
    <row r="74" spans="1:23" ht="15.75" customHeight="1" x14ac:dyDescent="0.25">
      <c r="A74" s="21"/>
      <c r="B74" s="105" t="s">
        <v>141</v>
      </c>
      <c r="C74" s="77">
        <v>7</v>
      </c>
      <c r="D74" s="78" t="s">
        <v>21</v>
      </c>
      <c r="E74" s="79"/>
      <c r="F74" s="79"/>
      <c r="G74" s="79">
        <v>1E-4</v>
      </c>
      <c r="H74" s="79">
        <v>3.5000000000000003E-2</v>
      </c>
      <c r="I74" s="79">
        <v>1.4999999999999999E-2</v>
      </c>
      <c r="J74" s="79">
        <v>5.0000000000000001E-3</v>
      </c>
      <c r="K74" s="79">
        <v>5.0000000000000001E-3</v>
      </c>
      <c r="L74" s="79">
        <v>1.4999999999999999E-2</v>
      </c>
      <c r="M74" s="79"/>
      <c r="N74" s="79">
        <v>5.0000000000000001E-3</v>
      </c>
      <c r="O74" s="79"/>
      <c r="P74" s="30"/>
      <c r="Q74" s="1"/>
      <c r="R74" s="1"/>
      <c r="S74" s="1"/>
      <c r="T74" s="1"/>
      <c r="U74" s="1"/>
      <c r="V74" s="1"/>
      <c r="W74" s="1"/>
    </row>
    <row r="75" spans="1:23" ht="15.75" customHeight="1" x14ac:dyDescent="0.25">
      <c r="A75" s="21">
        <v>28</v>
      </c>
      <c r="B75" s="105" t="s">
        <v>59</v>
      </c>
      <c r="C75" s="77">
        <v>3</v>
      </c>
      <c r="D75" s="78" t="s">
        <v>21</v>
      </c>
      <c r="E75" s="79"/>
      <c r="F75" s="79"/>
      <c r="G75" s="79"/>
      <c r="H75" s="79"/>
      <c r="I75" s="79"/>
      <c r="J75" s="79"/>
      <c r="K75" s="79"/>
      <c r="L75" s="79">
        <v>5.0000000000000001E-3</v>
      </c>
      <c r="M75" s="79">
        <v>5.0000000000000001E-3</v>
      </c>
      <c r="N75" s="79">
        <v>5.0000000000000001E-3</v>
      </c>
      <c r="O75" s="79">
        <v>5.0000000000000001E-3</v>
      </c>
      <c r="P75" s="30"/>
      <c r="Q75" s="1"/>
      <c r="R75" s="1"/>
      <c r="S75" s="1"/>
      <c r="T75" s="1"/>
      <c r="U75" s="1"/>
      <c r="V75" s="1"/>
      <c r="W75" s="1"/>
    </row>
    <row r="76" spans="1:23" ht="15.75" customHeight="1" x14ac:dyDescent="0.25">
      <c r="A76" s="21"/>
      <c r="B76" s="104" t="s">
        <v>60</v>
      </c>
      <c r="C76" s="77">
        <v>3</v>
      </c>
      <c r="D76" s="78" t="s">
        <v>13</v>
      </c>
      <c r="E76" s="79"/>
      <c r="F76" s="79"/>
      <c r="G76" s="79"/>
      <c r="H76" s="79"/>
      <c r="I76" s="79"/>
      <c r="J76" s="79"/>
      <c r="K76" s="79">
        <v>5.0000000000000001E-3</v>
      </c>
      <c r="L76" s="79">
        <v>3.5000000000000003E-2</v>
      </c>
      <c r="M76" s="79">
        <v>5.0000000000000001E-3</v>
      </c>
      <c r="N76" s="79"/>
      <c r="O76" s="79"/>
      <c r="P76" s="30"/>
      <c r="Q76" s="1"/>
      <c r="R76" s="1"/>
      <c r="S76" s="1"/>
      <c r="T76" s="1"/>
      <c r="U76" s="1"/>
      <c r="V76" s="1"/>
      <c r="W76" s="1"/>
    </row>
    <row r="77" spans="1:23" ht="15.75" customHeight="1" x14ac:dyDescent="0.25">
      <c r="A77" s="21">
        <v>7</v>
      </c>
      <c r="B77" s="105" t="s">
        <v>61</v>
      </c>
      <c r="C77" s="77">
        <v>7</v>
      </c>
      <c r="D77" s="78" t="s">
        <v>13</v>
      </c>
      <c r="E77" s="79"/>
      <c r="F77" s="79"/>
      <c r="G77" s="79"/>
      <c r="H77" s="79">
        <v>3.5000000000000003E-2</v>
      </c>
      <c r="I77" s="79">
        <v>3.5000000000000003E-2</v>
      </c>
      <c r="J77" s="79">
        <v>5.0000000000000001E-3</v>
      </c>
      <c r="K77" s="79">
        <v>1E-4</v>
      </c>
      <c r="L77" s="79">
        <v>5.0000000000000001E-3</v>
      </c>
      <c r="M77" s="79">
        <v>5.0000000000000001E-3</v>
      </c>
      <c r="N77" s="79">
        <v>3.5000000000000003E-2</v>
      </c>
      <c r="O77" s="79">
        <v>1.4999999999999999E-2</v>
      </c>
      <c r="P77" s="30"/>
      <c r="Q77" s="1"/>
      <c r="R77" s="1"/>
      <c r="S77" s="1"/>
      <c r="T77" s="1"/>
      <c r="U77" s="1"/>
      <c r="V77" s="1"/>
      <c r="W77" s="1"/>
    </row>
    <row r="78" spans="1:23" ht="15.75" customHeight="1" x14ac:dyDescent="0.25">
      <c r="A78" s="21">
        <v>34</v>
      </c>
      <c r="B78" s="546" t="s">
        <v>62</v>
      </c>
      <c r="C78" s="77" t="s">
        <v>19</v>
      </c>
      <c r="D78" s="78" t="s">
        <v>20</v>
      </c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>
        <v>5.0000000000000001E-3</v>
      </c>
      <c r="P78" s="30"/>
      <c r="Q78" s="1"/>
      <c r="R78" s="1"/>
      <c r="S78" s="1"/>
      <c r="T78" s="1"/>
      <c r="U78" s="1"/>
      <c r="V78" s="1"/>
      <c r="W78" s="1"/>
    </row>
    <row r="79" spans="1:23" ht="15.75" customHeight="1" x14ac:dyDescent="0.25">
      <c r="A79" s="21">
        <v>5</v>
      </c>
      <c r="B79" s="105" t="s">
        <v>66</v>
      </c>
      <c r="C79" s="77">
        <v>2</v>
      </c>
      <c r="D79" s="78" t="s">
        <v>21</v>
      </c>
      <c r="E79" s="79"/>
      <c r="F79" s="79"/>
      <c r="G79" s="79">
        <v>1E-4</v>
      </c>
      <c r="H79" s="79">
        <v>1.4999999999999999E-2</v>
      </c>
      <c r="I79" s="79">
        <v>5.0000000000000001E-3</v>
      </c>
      <c r="J79" s="79">
        <v>1.4999999999999999E-2</v>
      </c>
      <c r="K79" s="79">
        <v>3.5000000000000003E-2</v>
      </c>
      <c r="L79" s="79">
        <v>3.5000000000000003E-2</v>
      </c>
      <c r="M79" s="79">
        <v>5.0000000000000001E-3</v>
      </c>
      <c r="N79" s="79">
        <v>7.4999999999999997E-2</v>
      </c>
      <c r="O79" s="79">
        <v>1.4999999999999999E-2</v>
      </c>
      <c r="P79" s="30"/>
      <c r="Q79" s="1"/>
      <c r="R79" s="1"/>
      <c r="S79" s="1"/>
      <c r="T79" s="1"/>
      <c r="U79" s="1"/>
      <c r="V79" s="1"/>
      <c r="W79" s="1"/>
    </row>
    <row r="80" spans="1:23" ht="15.75" customHeight="1" x14ac:dyDescent="0.25">
      <c r="A80" s="21">
        <v>49</v>
      </c>
      <c r="B80" s="105" t="s">
        <v>72</v>
      </c>
      <c r="C80" s="77">
        <v>6</v>
      </c>
      <c r="D80" s="487" t="s">
        <v>15</v>
      </c>
      <c r="E80" s="79"/>
      <c r="F80" s="79"/>
      <c r="G80" s="79"/>
      <c r="H80" s="79">
        <v>1E-4</v>
      </c>
      <c r="I80" s="79"/>
      <c r="J80" s="79"/>
      <c r="K80" s="79"/>
      <c r="L80" s="79"/>
      <c r="M80" s="79"/>
      <c r="N80" s="79"/>
      <c r="O80" s="79"/>
      <c r="P80" s="30"/>
      <c r="Q80" s="1"/>
      <c r="R80" s="1"/>
      <c r="S80" s="1"/>
      <c r="T80" s="1"/>
      <c r="U80" s="1"/>
      <c r="V80" s="1"/>
      <c r="W80" s="1"/>
    </row>
    <row r="81" spans="1:26" ht="15.75" customHeight="1" x14ac:dyDescent="0.25">
      <c r="A81" s="21">
        <v>35</v>
      </c>
      <c r="B81" s="105" t="s">
        <v>0</v>
      </c>
      <c r="C81" s="77">
        <v>6</v>
      </c>
      <c r="D81" s="78" t="s">
        <v>21</v>
      </c>
      <c r="E81" s="79"/>
      <c r="F81" s="79">
        <v>1.4999999999999999E-2</v>
      </c>
      <c r="G81" s="79">
        <v>5.0000000000000001E-3</v>
      </c>
      <c r="H81" s="79">
        <v>5.0000000000000001E-3</v>
      </c>
      <c r="I81" s="79">
        <v>3.5000000000000003E-2</v>
      </c>
      <c r="J81" s="79">
        <v>3.5000000000000003E-2</v>
      </c>
      <c r="K81" s="79">
        <v>5.0000000000000001E-3</v>
      </c>
      <c r="L81" s="79">
        <v>5.0000000000000001E-3</v>
      </c>
      <c r="M81" s="79">
        <v>5.0000000000000001E-3</v>
      </c>
      <c r="N81" s="79">
        <v>3.5000000000000003E-2</v>
      </c>
      <c r="O81" s="79"/>
      <c r="P81" s="30"/>
      <c r="Q81" s="1"/>
      <c r="R81" s="1"/>
      <c r="S81" s="1"/>
      <c r="T81" s="1"/>
      <c r="U81" s="1"/>
      <c r="V81" s="1"/>
      <c r="W81" s="1"/>
    </row>
    <row r="82" spans="1:26" ht="15.75" customHeight="1" x14ac:dyDescent="0.25">
      <c r="A82" s="21">
        <v>8</v>
      </c>
      <c r="B82" s="105" t="s">
        <v>142</v>
      </c>
      <c r="C82" s="77">
        <v>6</v>
      </c>
      <c r="D82" s="78" t="s">
        <v>21</v>
      </c>
      <c r="E82" s="79">
        <v>1E-4</v>
      </c>
      <c r="F82" s="79">
        <v>5.0000000000000001E-3</v>
      </c>
      <c r="G82" s="79">
        <v>1E-4</v>
      </c>
      <c r="H82" s="79"/>
      <c r="I82" s="79">
        <v>5.0000000000000001E-3</v>
      </c>
      <c r="J82" s="79"/>
      <c r="K82" s="79"/>
      <c r="L82" s="79">
        <v>5.0000000000000001E-3</v>
      </c>
      <c r="M82" s="79">
        <v>5.0000000000000001E-3</v>
      </c>
      <c r="N82" s="79"/>
      <c r="O82" s="79"/>
      <c r="P82" s="30"/>
      <c r="Q82" s="1"/>
      <c r="R82" s="1"/>
      <c r="S82" s="1"/>
      <c r="T82" s="1"/>
      <c r="U82" s="1"/>
      <c r="V82" s="1"/>
      <c r="W82" s="1"/>
    </row>
    <row r="83" spans="1:26" ht="15.75" customHeight="1" x14ac:dyDescent="0.25">
      <c r="A83" s="21">
        <v>17</v>
      </c>
      <c r="B83" s="496" t="s">
        <v>76</v>
      </c>
      <c r="C83" s="497">
        <v>4</v>
      </c>
      <c r="D83" s="498" t="s">
        <v>13</v>
      </c>
      <c r="E83" s="79"/>
      <c r="F83" s="79"/>
      <c r="G83" s="79">
        <v>5.0000000000000001E-3</v>
      </c>
      <c r="H83" s="79"/>
      <c r="I83" s="79"/>
      <c r="J83" s="79"/>
      <c r="K83" s="79"/>
      <c r="L83" s="79"/>
      <c r="M83" s="79"/>
      <c r="N83" s="79"/>
      <c r="O83" s="79">
        <v>5.0000000000000001E-3</v>
      </c>
      <c r="P83" s="30"/>
      <c r="Q83" s="1"/>
      <c r="R83" s="1"/>
      <c r="S83" s="1"/>
      <c r="T83" s="1"/>
      <c r="U83" s="1"/>
      <c r="V83" s="1"/>
      <c r="W83" s="1"/>
    </row>
    <row r="84" spans="1:26" ht="15.75" customHeight="1" x14ac:dyDescent="0.25">
      <c r="A84" s="21">
        <v>9</v>
      </c>
      <c r="B84" s="105" t="s">
        <v>78</v>
      </c>
      <c r="C84" s="77">
        <v>3</v>
      </c>
      <c r="D84" s="78" t="s">
        <v>33</v>
      </c>
      <c r="E84" s="79">
        <v>5.0000000000000001E-3</v>
      </c>
      <c r="F84" s="79"/>
      <c r="G84" s="79">
        <v>1E-4</v>
      </c>
      <c r="H84" s="79">
        <v>5.0000000000000001E-3</v>
      </c>
      <c r="I84" s="79"/>
      <c r="J84" s="79"/>
      <c r="K84" s="79"/>
      <c r="L84" s="79"/>
      <c r="M84" s="79"/>
      <c r="N84" s="79"/>
      <c r="O84" s="79"/>
      <c r="P84" s="30"/>
      <c r="Q84" s="1"/>
      <c r="R84" s="1"/>
      <c r="S84" s="1"/>
      <c r="T84" s="1"/>
      <c r="U84" s="1"/>
      <c r="V84" s="1"/>
      <c r="W84" s="1"/>
    </row>
    <row r="85" spans="1:26" ht="15.75" customHeight="1" x14ac:dyDescent="0.25">
      <c r="A85" s="21"/>
      <c r="B85" s="105" t="s">
        <v>75</v>
      </c>
      <c r="C85" s="77">
        <v>2</v>
      </c>
      <c r="D85" s="78" t="s">
        <v>13</v>
      </c>
      <c r="E85" s="79">
        <v>3.5000000000000003E-2</v>
      </c>
      <c r="F85" s="79">
        <v>5.0000000000000001E-3</v>
      </c>
      <c r="G85" s="79">
        <v>5.0000000000000001E-3</v>
      </c>
      <c r="H85" s="79">
        <v>5.0000000000000001E-3</v>
      </c>
      <c r="I85" s="79">
        <v>5.0000000000000001E-3</v>
      </c>
      <c r="J85" s="79">
        <v>3.5000000000000003E-2</v>
      </c>
      <c r="K85" s="79"/>
      <c r="L85" s="79"/>
      <c r="M85" s="79">
        <v>5.0000000000000001E-3</v>
      </c>
      <c r="N85" s="79">
        <v>5.0000000000000001E-3</v>
      </c>
      <c r="O85" s="79">
        <v>5.0000000000000001E-3</v>
      </c>
      <c r="P85" s="30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21">
        <v>27</v>
      </c>
      <c r="B86" s="105" t="s">
        <v>81</v>
      </c>
      <c r="C86" s="77">
        <v>1</v>
      </c>
      <c r="D86" s="78" t="s">
        <v>82</v>
      </c>
      <c r="E86" s="79">
        <v>1E-4</v>
      </c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30"/>
      <c r="Q86" s="1"/>
      <c r="R86" s="1"/>
      <c r="S86" s="1"/>
      <c r="T86" s="1"/>
      <c r="U86" s="1"/>
      <c r="V86" s="1"/>
      <c r="W86" s="1"/>
    </row>
    <row r="87" spans="1:26" ht="15.75" customHeight="1" x14ac:dyDescent="0.25">
      <c r="A87" s="21">
        <v>29</v>
      </c>
      <c r="B87" s="105" t="s">
        <v>145</v>
      </c>
      <c r="C87" s="77">
        <v>3</v>
      </c>
      <c r="D87" s="78" t="s">
        <v>23</v>
      </c>
      <c r="E87" s="79">
        <v>1.4999999999999999E-2</v>
      </c>
      <c r="F87" s="79">
        <v>5.0000000000000001E-3</v>
      </c>
      <c r="G87" s="79">
        <v>5.0000000000000001E-3</v>
      </c>
      <c r="H87" s="79">
        <v>5.0000000000000001E-3</v>
      </c>
      <c r="I87" s="79">
        <v>5.0000000000000001E-3</v>
      </c>
      <c r="J87" s="79"/>
      <c r="K87" s="79"/>
      <c r="L87" s="79"/>
      <c r="M87" s="79">
        <v>5.0000000000000001E-3</v>
      </c>
      <c r="N87" s="79">
        <v>1.4999999999999999E-2</v>
      </c>
      <c r="O87" s="79">
        <v>5.0000000000000001E-3</v>
      </c>
      <c r="P87" s="30"/>
      <c r="Q87" s="1"/>
      <c r="R87" s="1"/>
      <c r="S87" s="1"/>
      <c r="T87" s="1"/>
      <c r="U87" s="1"/>
      <c r="V87" s="1"/>
      <c r="W87" s="1"/>
    </row>
    <row r="88" spans="1:26" ht="15.75" customHeight="1" x14ac:dyDescent="0.25">
      <c r="A88" s="21">
        <v>39</v>
      </c>
      <c r="B88" s="105" t="s">
        <v>84</v>
      </c>
      <c r="C88" s="77">
        <v>5</v>
      </c>
      <c r="D88" s="78" t="s">
        <v>95</v>
      </c>
      <c r="E88" s="79">
        <v>1E-4</v>
      </c>
      <c r="F88" s="79">
        <v>1E-4</v>
      </c>
      <c r="G88" s="79">
        <v>1.4999999999999999E-2</v>
      </c>
      <c r="H88" s="79">
        <v>5.0000000000000001E-3</v>
      </c>
      <c r="I88" s="79">
        <v>5.0000000000000001E-3</v>
      </c>
      <c r="J88" s="79"/>
      <c r="K88" s="79"/>
      <c r="L88" s="79"/>
      <c r="M88" s="79"/>
      <c r="N88" s="79"/>
      <c r="O88" s="79"/>
      <c r="P88" s="30"/>
      <c r="Q88" s="1"/>
      <c r="R88" s="1"/>
      <c r="S88" s="1"/>
      <c r="T88" s="1"/>
      <c r="U88" s="1"/>
      <c r="V88" s="1"/>
      <c r="W88" s="1"/>
    </row>
    <row r="89" spans="1:26" ht="15.75" customHeight="1" x14ac:dyDescent="0.25">
      <c r="A89" s="21">
        <v>41</v>
      </c>
      <c r="B89" s="105" t="s">
        <v>85</v>
      </c>
      <c r="C89" s="77">
        <v>8</v>
      </c>
      <c r="D89" s="78" t="s">
        <v>23</v>
      </c>
      <c r="E89" s="79">
        <v>1.4999999999999999E-2</v>
      </c>
      <c r="F89" s="79">
        <v>1.4999999999999999E-2</v>
      </c>
      <c r="G89" s="79">
        <v>3.5000000000000003E-2</v>
      </c>
      <c r="H89" s="79">
        <v>3.5000000000000003E-2</v>
      </c>
      <c r="I89" s="79">
        <v>3.5000000000000003E-2</v>
      </c>
      <c r="J89" s="79">
        <v>1.4999999999999999E-2</v>
      </c>
      <c r="K89" s="79">
        <v>5.0000000000000001E-3</v>
      </c>
      <c r="L89" s="79">
        <v>5.0000000000000001E-3</v>
      </c>
      <c r="M89" s="79">
        <v>5.0000000000000001E-3</v>
      </c>
      <c r="N89" s="79">
        <v>1.4999999999999999E-2</v>
      </c>
      <c r="O89" s="79">
        <v>5.0000000000000001E-3</v>
      </c>
      <c r="P89" s="30"/>
      <c r="Q89" s="1"/>
      <c r="R89" s="1"/>
      <c r="S89" s="1"/>
      <c r="T89" s="1"/>
      <c r="U89" s="1"/>
      <c r="V89" s="1"/>
      <c r="W89" s="1"/>
    </row>
    <row r="90" spans="1:26" ht="15.75" customHeight="1" x14ac:dyDescent="0.25">
      <c r="A90" s="21">
        <v>58</v>
      </c>
      <c r="B90" s="104" t="s">
        <v>146</v>
      </c>
      <c r="C90" s="77">
        <v>4</v>
      </c>
      <c r="D90" s="78" t="s">
        <v>82</v>
      </c>
      <c r="E90" s="79">
        <v>1E-4</v>
      </c>
      <c r="F90" s="79">
        <v>5.0000000000000001E-3</v>
      </c>
      <c r="G90" s="79"/>
      <c r="H90" s="79">
        <v>5.0000000000000001E-3</v>
      </c>
      <c r="I90" s="79">
        <v>5.0000000000000001E-3</v>
      </c>
      <c r="J90" s="79"/>
      <c r="K90" s="79">
        <v>5.0000000000000001E-3</v>
      </c>
      <c r="L90" s="79">
        <v>5.0000000000000001E-3</v>
      </c>
      <c r="M90" s="79">
        <v>5.0000000000000001E-3</v>
      </c>
      <c r="N90" s="79"/>
      <c r="O90" s="79">
        <v>5.0000000000000001E-3</v>
      </c>
      <c r="P90" s="30"/>
      <c r="Q90" s="1"/>
      <c r="R90" s="1"/>
      <c r="S90" s="1"/>
      <c r="T90" s="1"/>
      <c r="U90" s="1"/>
      <c r="V90" s="1"/>
      <c r="W90" s="1"/>
    </row>
    <row r="91" spans="1:26" ht="15.75" customHeight="1" x14ac:dyDescent="0.25">
      <c r="A91" s="21">
        <v>38</v>
      </c>
      <c r="B91" s="105" t="s">
        <v>88</v>
      </c>
      <c r="C91" s="77">
        <v>2</v>
      </c>
      <c r="D91" s="78" t="s">
        <v>33</v>
      </c>
      <c r="E91" s="79"/>
      <c r="F91" s="79"/>
      <c r="G91" s="79"/>
      <c r="H91" s="79"/>
      <c r="I91" s="79"/>
      <c r="J91" s="79"/>
      <c r="K91" s="79">
        <v>1E-4</v>
      </c>
      <c r="L91" s="79">
        <v>1E-4</v>
      </c>
      <c r="M91" s="79">
        <v>5.0000000000000001E-3</v>
      </c>
      <c r="N91" s="79">
        <v>5.0000000000000001E-3</v>
      </c>
      <c r="O91" s="79"/>
      <c r="P91" s="30"/>
      <c r="Q91" s="1"/>
      <c r="R91" s="1"/>
      <c r="S91" s="1"/>
      <c r="T91" s="1"/>
      <c r="U91" s="1"/>
      <c r="V91" s="1"/>
      <c r="W91" s="1"/>
    </row>
    <row r="92" spans="1:26" ht="15.75" customHeight="1" x14ac:dyDescent="0.25">
      <c r="A92" s="21">
        <v>2</v>
      </c>
      <c r="B92" s="105" t="s">
        <v>89</v>
      </c>
      <c r="C92" s="77">
        <v>0</v>
      </c>
      <c r="D92" s="78" t="s">
        <v>40</v>
      </c>
      <c r="E92" s="79"/>
      <c r="F92" s="79"/>
      <c r="G92" s="79">
        <v>5.0000000000000001E-3</v>
      </c>
      <c r="H92" s="79"/>
      <c r="I92" s="79"/>
      <c r="J92" s="79"/>
      <c r="K92" s="79"/>
      <c r="L92" s="79"/>
      <c r="M92" s="79"/>
      <c r="N92" s="79"/>
      <c r="O92" s="79"/>
      <c r="P92" s="30"/>
      <c r="Q92" s="1"/>
      <c r="R92" s="1"/>
      <c r="S92" s="1"/>
      <c r="T92" s="1"/>
      <c r="U92" s="1"/>
      <c r="V92" s="1"/>
      <c r="W92" s="1"/>
    </row>
    <row r="93" spans="1:26" ht="15.75" customHeight="1" x14ac:dyDescent="0.25">
      <c r="A93" s="21"/>
      <c r="B93" s="105" t="s">
        <v>90</v>
      </c>
      <c r="C93" s="77">
        <v>3</v>
      </c>
      <c r="D93" s="78" t="s">
        <v>23</v>
      </c>
      <c r="E93" s="79"/>
      <c r="F93" s="79">
        <v>1E-4</v>
      </c>
      <c r="G93" s="79">
        <v>5.0000000000000001E-3</v>
      </c>
      <c r="H93" s="79">
        <v>5.0000000000000001E-3</v>
      </c>
      <c r="I93" s="79">
        <v>5.0000000000000001E-3</v>
      </c>
      <c r="J93" s="79"/>
      <c r="K93" s="79">
        <v>5.0000000000000001E-3</v>
      </c>
      <c r="L93" s="79">
        <v>5.0000000000000001E-3</v>
      </c>
      <c r="M93" s="79">
        <v>5.0000000000000001E-3</v>
      </c>
      <c r="N93" s="79">
        <v>5.0000000000000001E-3</v>
      </c>
      <c r="O93" s="79">
        <v>1.4999999999999999E-2</v>
      </c>
      <c r="P93" s="30"/>
      <c r="Q93" s="1"/>
      <c r="R93" s="1"/>
      <c r="S93" s="1"/>
      <c r="T93" s="1"/>
      <c r="U93" s="1"/>
      <c r="V93" s="1"/>
      <c r="W93" s="1"/>
    </row>
    <row r="94" spans="1:26" ht="15.75" customHeight="1" x14ac:dyDescent="0.25">
      <c r="A94" s="21">
        <v>54</v>
      </c>
      <c r="B94" s="105" t="s">
        <v>42</v>
      </c>
      <c r="C94" s="77">
        <v>3</v>
      </c>
      <c r="D94" s="78" t="s">
        <v>13</v>
      </c>
      <c r="E94" s="79">
        <v>0.17499999999999999</v>
      </c>
      <c r="F94" s="79">
        <v>7.4999999999999997E-2</v>
      </c>
      <c r="G94" s="79">
        <v>7.4999999999999997E-2</v>
      </c>
      <c r="H94" s="79">
        <v>0.17499999999999999</v>
      </c>
      <c r="I94" s="79">
        <v>0.17499999999999999</v>
      </c>
      <c r="J94" s="79">
        <v>7.4999999999999997E-2</v>
      </c>
      <c r="K94" s="79">
        <v>3.5000000000000003E-2</v>
      </c>
      <c r="L94" s="79">
        <v>7.4999999999999997E-2</v>
      </c>
      <c r="M94" s="79">
        <v>7.4999999999999997E-2</v>
      </c>
      <c r="N94" s="79">
        <v>0.17499999999999999</v>
      </c>
      <c r="O94" s="79">
        <v>7.4999999999999997E-2</v>
      </c>
      <c r="P94" s="30"/>
      <c r="Q94" s="1"/>
      <c r="R94" s="1"/>
      <c r="S94" s="1"/>
      <c r="T94" s="1"/>
      <c r="U94" s="1"/>
      <c r="V94" s="1"/>
      <c r="W94" s="1"/>
    </row>
    <row r="95" spans="1:26" ht="15.75" customHeight="1" x14ac:dyDescent="0.25">
      <c r="A95" s="21">
        <v>4</v>
      </c>
      <c r="B95" s="104" t="s">
        <v>91</v>
      </c>
      <c r="C95" s="77">
        <v>0</v>
      </c>
      <c r="D95" s="78" t="s">
        <v>33</v>
      </c>
      <c r="E95" s="79"/>
      <c r="F95" s="79"/>
      <c r="G95" s="79"/>
      <c r="H95" s="79"/>
      <c r="I95" s="79">
        <v>5.0000000000000001E-3</v>
      </c>
      <c r="J95" s="79">
        <v>1E-4</v>
      </c>
      <c r="K95" s="79"/>
      <c r="L95" s="79"/>
      <c r="M95" s="79"/>
      <c r="N95" s="79"/>
      <c r="O95" s="79"/>
      <c r="P95" s="30"/>
      <c r="Q95" s="1"/>
      <c r="R95" s="1"/>
      <c r="S95" s="1"/>
      <c r="T95" s="1"/>
      <c r="U95" s="1"/>
      <c r="V95" s="1"/>
      <c r="W95" s="1"/>
    </row>
    <row r="96" spans="1:26" ht="15.75" customHeight="1" x14ac:dyDescent="0.25">
      <c r="A96" s="21">
        <v>6</v>
      </c>
      <c r="B96" s="105" t="s">
        <v>148</v>
      </c>
      <c r="C96" s="77">
        <v>4</v>
      </c>
      <c r="D96" s="78" t="s">
        <v>21</v>
      </c>
      <c r="E96" s="79">
        <v>1.4999999999999999E-2</v>
      </c>
      <c r="F96" s="79">
        <v>5.0000000000000001E-3</v>
      </c>
      <c r="G96" s="79"/>
      <c r="H96" s="79">
        <v>5.0000000000000001E-3</v>
      </c>
      <c r="I96" s="79"/>
      <c r="J96" s="79">
        <v>1E-4</v>
      </c>
      <c r="K96" s="79"/>
      <c r="L96" s="79"/>
      <c r="M96" s="79">
        <v>5.0000000000000001E-3</v>
      </c>
      <c r="N96" s="79"/>
      <c r="O96" s="79">
        <v>5.0000000000000001E-3</v>
      </c>
      <c r="P96" s="30"/>
      <c r="Q96" s="1"/>
      <c r="R96" s="1"/>
      <c r="S96" s="1"/>
      <c r="T96" s="1"/>
      <c r="U96" s="1"/>
      <c r="V96" s="1"/>
      <c r="W96" s="1"/>
    </row>
    <row r="97" spans="1:26" ht="15.75" customHeight="1" x14ac:dyDescent="0.25">
      <c r="A97" s="21"/>
      <c r="B97" s="104" t="s">
        <v>92</v>
      </c>
      <c r="C97" s="77">
        <v>4</v>
      </c>
      <c r="D97" s="78" t="s">
        <v>21</v>
      </c>
      <c r="E97" s="79"/>
      <c r="F97" s="79"/>
      <c r="G97" s="79"/>
      <c r="H97" s="79"/>
      <c r="I97" s="79">
        <v>5.0000000000000001E-3</v>
      </c>
      <c r="J97" s="79"/>
      <c r="K97" s="79">
        <v>5.0000000000000001E-3</v>
      </c>
      <c r="L97" s="79">
        <v>1.4999999999999999E-2</v>
      </c>
      <c r="M97" s="79">
        <v>5.0000000000000001E-3</v>
      </c>
      <c r="N97" s="79">
        <v>5.0000000000000001E-3</v>
      </c>
      <c r="O97" s="79">
        <v>5.0000000000000001E-3</v>
      </c>
      <c r="P97" s="30"/>
      <c r="Q97" s="1"/>
      <c r="R97" s="1"/>
      <c r="S97" s="1"/>
      <c r="T97" s="1"/>
      <c r="U97" s="1"/>
      <c r="V97" s="1"/>
      <c r="W97" s="1"/>
    </row>
    <row r="98" spans="1:26" ht="15.75" customHeight="1" x14ac:dyDescent="0.25">
      <c r="A98" s="21"/>
      <c r="B98" s="105" t="s">
        <v>93</v>
      </c>
      <c r="C98" s="77">
        <v>2</v>
      </c>
      <c r="D98" s="498" t="s">
        <v>33</v>
      </c>
      <c r="E98" s="79">
        <v>3.5000000000000003E-2</v>
      </c>
      <c r="F98" s="79">
        <v>5.0000000000000001E-3</v>
      </c>
      <c r="G98" s="79"/>
      <c r="H98" s="79">
        <v>5.0000000000000001E-3</v>
      </c>
      <c r="I98" s="79">
        <v>5.0000000000000001E-3</v>
      </c>
      <c r="J98" s="79">
        <v>1.4999999999999999E-2</v>
      </c>
      <c r="K98" s="79">
        <v>5.0000000000000001E-3</v>
      </c>
      <c r="L98" s="79">
        <v>5.0000000000000001E-3</v>
      </c>
      <c r="M98" s="79">
        <v>5.0000000000000001E-3</v>
      </c>
      <c r="N98" s="79"/>
      <c r="O98" s="79">
        <v>5.0000000000000001E-3</v>
      </c>
      <c r="P98" s="30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21"/>
      <c r="B99" s="547" t="s">
        <v>393</v>
      </c>
      <c r="C99" s="77">
        <v>4</v>
      </c>
      <c r="D99" s="78" t="s">
        <v>82</v>
      </c>
      <c r="E99" s="79"/>
      <c r="F99" s="79"/>
      <c r="G99" s="79"/>
      <c r="H99" s="79"/>
      <c r="I99" s="79"/>
      <c r="J99" s="79"/>
      <c r="K99" s="79"/>
      <c r="L99" s="79"/>
      <c r="M99" s="79"/>
      <c r="N99" s="79">
        <v>5.0000000000000001E-3</v>
      </c>
      <c r="O99" s="79"/>
      <c r="P99" s="30"/>
      <c r="Q99" s="1"/>
      <c r="R99" s="1"/>
      <c r="S99" s="1"/>
      <c r="T99" s="1"/>
      <c r="U99" s="1"/>
      <c r="V99" s="1"/>
      <c r="W99" s="1"/>
    </row>
    <row r="100" spans="1:26" ht="15.75" customHeight="1" x14ac:dyDescent="0.25">
      <c r="A100" s="21"/>
      <c r="B100" s="104" t="s">
        <v>149</v>
      </c>
      <c r="C100" s="77">
        <v>7</v>
      </c>
      <c r="D100" s="78" t="s">
        <v>21</v>
      </c>
      <c r="E100" s="79"/>
      <c r="F100" s="79">
        <v>5.0000000000000001E-3</v>
      </c>
      <c r="G100" s="79">
        <v>1.4999999999999999E-2</v>
      </c>
      <c r="H100" s="79">
        <v>1.4999999999999999E-2</v>
      </c>
      <c r="I100" s="79">
        <v>5.0000000000000001E-3</v>
      </c>
      <c r="J100" s="79">
        <v>3.5000000000000003E-2</v>
      </c>
      <c r="K100" s="79">
        <v>3.5000000000000003E-2</v>
      </c>
      <c r="L100" s="79">
        <v>0.375</v>
      </c>
      <c r="M100" s="79">
        <v>7.4999999999999997E-2</v>
      </c>
      <c r="N100" s="79">
        <v>3.5000000000000003E-2</v>
      </c>
      <c r="O100" s="79">
        <v>7.4999999999999997E-2</v>
      </c>
      <c r="P100" s="30"/>
      <c r="Q100" s="1"/>
      <c r="R100" s="1"/>
      <c r="S100" s="1"/>
      <c r="T100" s="1"/>
      <c r="U100" s="1"/>
      <c r="V100" s="1"/>
      <c r="W100" s="1"/>
    </row>
    <row r="101" spans="1:26" ht="15.75" customHeight="1" x14ac:dyDescent="0.25">
      <c r="A101" s="21">
        <v>50</v>
      </c>
      <c r="B101" s="104" t="s">
        <v>83</v>
      </c>
      <c r="C101" s="77">
        <v>2</v>
      </c>
      <c r="D101" s="78" t="s">
        <v>21</v>
      </c>
      <c r="E101" s="79">
        <v>1.4999999999999999E-2</v>
      </c>
      <c r="F101" s="79">
        <v>3.5000000000000003E-2</v>
      </c>
      <c r="G101" s="79">
        <v>3.5000000000000003E-2</v>
      </c>
      <c r="H101" s="79">
        <v>7.4999999999999997E-2</v>
      </c>
      <c r="I101" s="79">
        <v>3.5000000000000003E-2</v>
      </c>
      <c r="J101" s="79">
        <v>7.4999999999999997E-2</v>
      </c>
      <c r="K101" s="79">
        <v>0.17499999999999999</v>
      </c>
      <c r="L101" s="79">
        <v>0.375</v>
      </c>
      <c r="M101" s="79">
        <v>1.4999999999999999E-2</v>
      </c>
      <c r="N101" s="79">
        <v>3.5000000000000003E-2</v>
      </c>
      <c r="O101" s="79">
        <v>0.17499999999999999</v>
      </c>
      <c r="P101" s="30"/>
      <c r="Q101" s="1"/>
      <c r="R101" s="1"/>
      <c r="S101" s="1"/>
      <c r="T101" s="1"/>
      <c r="U101" s="1"/>
      <c r="V101" s="1"/>
      <c r="W101" s="1"/>
    </row>
    <row r="102" spans="1:26" ht="15.75" customHeight="1" x14ac:dyDescent="0.25">
      <c r="A102" s="21">
        <v>23</v>
      </c>
      <c r="B102" s="546" t="s">
        <v>395</v>
      </c>
      <c r="C102" s="77">
        <v>6</v>
      </c>
      <c r="D102" s="78" t="s">
        <v>13</v>
      </c>
      <c r="E102" s="79"/>
      <c r="F102" s="79"/>
      <c r="G102" s="79"/>
      <c r="H102" s="79"/>
      <c r="I102" s="79"/>
      <c r="J102" s="79"/>
      <c r="K102" s="79"/>
      <c r="L102" s="79"/>
      <c r="M102" s="79">
        <v>5.0000000000000001E-3</v>
      </c>
      <c r="N102" s="79"/>
      <c r="O102" s="79">
        <v>5.0000000000000001E-3</v>
      </c>
      <c r="P102" s="30"/>
      <c r="Q102" s="1"/>
      <c r="R102" s="1"/>
      <c r="S102" s="1"/>
      <c r="T102" s="1"/>
      <c r="U102" s="1"/>
      <c r="V102" s="1"/>
      <c r="W102" s="1"/>
    </row>
    <row r="103" spans="1:26" ht="15.75" customHeight="1" x14ac:dyDescent="0.25">
      <c r="A103" s="21">
        <v>55</v>
      </c>
      <c r="B103" s="105" t="s">
        <v>52</v>
      </c>
      <c r="C103" s="77">
        <v>6</v>
      </c>
      <c r="D103" s="78" t="s">
        <v>23</v>
      </c>
      <c r="E103" s="79">
        <v>3.5000000000000003E-2</v>
      </c>
      <c r="F103" s="79">
        <v>3.5000000000000003E-2</v>
      </c>
      <c r="G103" s="79">
        <v>3.5000000000000003E-2</v>
      </c>
      <c r="H103" s="79">
        <v>7.4999999999999997E-2</v>
      </c>
      <c r="I103" s="79">
        <v>7.4999999999999997E-2</v>
      </c>
      <c r="J103" s="79">
        <v>5.0000000000000001E-3</v>
      </c>
      <c r="K103" s="79">
        <v>0.17499999999999999</v>
      </c>
      <c r="L103" s="79">
        <v>0.17499999999999999</v>
      </c>
      <c r="M103" s="79">
        <v>7.4999999999999997E-2</v>
      </c>
      <c r="N103" s="79">
        <v>7.4999999999999997E-2</v>
      </c>
      <c r="O103" s="79">
        <v>7.4999999999999997E-2</v>
      </c>
      <c r="P103" s="30"/>
      <c r="Q103" s="1"/>
      <c r="R103" s="1"/>
      <c r="S103" s="1"/>
      <c r="T103" s="1"/>
      <c r="U103" s="1"/>
      <c r="V103" s="1"/>
      <c r="W103" s="1"/>
    </row>
    <row r="104" spans="1:26" ht="15.75" customHeight="1" x14ac:dyDescent="0.25">
      <c r="A104" s="21">
        <v>21</v>
      </c>
      <c r="B104" s="105" t="s">
        <v>31</v>
      </c>
      <c r="C104" s="77">
        <v>2</v>
      </c>
      <c r="D104" s="78" t="s">
        <v>13</v>
      </c>
      <c r="E104" s="79">
        <v>0.375</v>
      </c>
      <c r="F104" s="79">
        <v>1.4999999999999999E-2</v>
      </c>
      <c r="G104" s="79">
        <v>0.17499999999999999</v>
      </c>
      <c r="H104" s="79">
        <v>3.5000000000000003E-2</v>
      </c>
      <c r="I104" s="79">
        <v>1.4999999999999999E-2</v>
      </c>
      <c r="J104" s="79">
        <v>5.0000000000000001E-3</v>
      </c>
      <c r="K104" s="79">
        <v>1.4999999999999999E-2</v>
      </c>
      <c r="L104" s="79">
        <v>5.0000000000000001E-3</v>
      </c>
      <c r="M104" s="79">
        <v>5.0000000000000001E-3</v>
      </c>
      <c r="N104" s="79">
        <v>3.5000000000000003E-2</v>
      </c>
      <c r="O104" s="79">
        <v>7.4999999999999997E-2</v>
      </c>
      <c r="P104" s="30"/>
      <c r="Q104" s="1"/>
      <c r="R104" s="1"/>
      <c r="S104" s="1"/>
      <c r="T104" s="1"/>
      <c r="U104" s="1"/>
      <c r="V104" s="1"/>
      <c r="W104" s="1"/>
    </row>
    <row r="105" spans="1:26" ht="15.75" customHeight="1" x14ac:dyDescent="0.25">
      <c r="A105" s="21">
        <v>22</v>
      </c>
      <c r="B105" s="105" t="s">
        <v>98</v>
      </c>
      <c r="C105" s="77">
        <v>1</v>
      </c>
      <c r="D105" s="78" t="s">
        <v>23</v>
      </c>
      <c r="E105" s="79"/>
      <c r="F105" s="79"/>
      <c r="G105" s="79"/>
      <c r="H105" s="79">
        <v>5.0000000000000001E-3</v>
      </c>
      <c r="I105" s="79">
        <v>1.4999999999999999E-2</v>
      </c>
      <c r="J105" s="79"/>
      <c r="K105" s="79"/>
      <c r="L105" s="79">
        <v>5.0000000000000001E-3</v>
      </c>
      <c r="M105" s="79">
        <v>5.0000000000000001E-3</v>
      </c>
      <c r="N105" s="79">
        <v>5.0000000000000001E-3</v>
      </c>
      <c r="O105" s="79">
        <v>5.0000000000000001E-3</v>
      </c>
      <c r="P105" s="30"/>
      <c r="Q105" s="1"/>
      <c r="R105" s="1"/>
      <c r="S105" s="1"/>
      <c r="T105" s="1"/>
      <c r="U105" s="1"/>
      <c r="V105" s="1"/>
      <c r="W105" s="1"/>
    </row>
    <row r="106" spans="1:26" ht="15.75" customHeight="1" x14ac:dyDescent="0.25">
      <c r="A106" s="21">
        <v>51</v>
      </c>
      <c r="B106" s="105" t="s">
        <v>46</v>
      </c>
      <c r="C106" s="77">
        <v>1</v>
      </c>
      <c r="D106" s="78" t="s">
        <v>21</v>
      </c>
      <c r="E106" s="79">
        <v>5.0000000000000001E-3</v>
      </c>
      <c r="F106" s="79">
        <v>5.0000000000000001E-3</v>
      </c>
      <c r="G106" s="79">
        <v>5.0000000000000001E-3</v>
      </c>
      <c r="H106" s="79">
        <v>1.4999999999999999E-2</v>
      </c>
      <c r="I106" s="79">
        <v>3.5000000000000003E-2</v>
      </c>
      <c r="J106" s="79">
        <v>5.0000000000000001E-3</v>
      </c>
      <c r="K106" s="79">
        <v>3.5000000000000003E-2</v>
      </c>
      <c r="L106" s="79">
        <v>3.5000000000000003E-2</v>
      </c>
      <c r="M106" s="79">
        <v>5.0000000000000001E-3</v>
      </c>
      <c r="N106" s="79">
        <v>3.5000000000000003E-2</v>
      </c>
      <c r="O106" s="79">
        <v>3.5000000000000003E-2</v>
      </c>
      <c r="P106" s="30"/>
      <c r="Q106" s="1"/>
      <c r="R106" s="1"/>
      <c r="S106" s="1"/>
      <c r="T106" s="1"/>
      <c r="U106" s="1"/>
      <c r="V106" s="1"/>
      <c r="W106" s="1"/>
    </row>
    <row r="107" spans="1:26" ht="15.75" customHeight="1" x14ac:dyDescent="0.25">
      <c r="A107" s="21"/>
      <c r="B107" s="547" t="s">
        <v>211</v>
      </c>
      <c r="C107" s="77">
        <v>4</v>
      </c>
      <c r="D107" s="78" t="s">
        <v>13</v>
      </c>
      <c r="E107" s="79"/>
      <c r="F107" s="79"/>
      <c r="G107" s="79"/>
      <c r="H107" s="79"/>
      <c r="I107" s="79"/>
      <c r="J107" s="79"/>
      <c r="K107" s="79"/>
      <c r="L107" s="79"/>
      <c r="M107" s="79"/>
      <c r="N107" s="79">
        <v>1E-4</v>
      </c>
      <c r="O107" s="79"/>
      <c r="P107" s="30"/>
      <c r="Q107" s="1"/>
      <c r="R107" s="1"/>
      <c r="S107" s="1"/>
      <c r="T107" s="1"/>
      <c r="U107" s="1"/>
      <c r="V107" s="1"/>
      <c r="W107" s="1"/>
    </row>
    <row r="108" spans="1:26" ht="15.75" customHeight="1" x14ac:dyDescent="0.25">
      <c r="A108" s="21">
        <v>24</v>
      </c>
      <c r="B108" s="105" t="s">
        <v>100</v>
      </c>
      <c r="C108" s="77">
        <v>0</v>
      </c>
      <c r="D108" s="78" t="s">
        <v>33</v>
      </c>
      <c r="E108" s="79">
        <v>1E-4</v>
      </c>
      <c r="F108" s="79">
        <v>5.0000000000000001E-3</v>
      </c>
      <c r="G108" s="79"/>
      <c r="H108" s="79">
        <v>5.0000000000000001E-3</v>
      </c>
      <c r="I108" s="79">
        <v>5.0000000000000001E-3</v>
      </c>
      <c r="J108" s="79">
        <v>1E-4</v>
      </c>
      <c r="K108" s="79">
        <v>5.0000000000000001E-3</v>
      </c>
      <c r="L108" s="79">
        <v>5.0000000000000001E-3</v>
      </c>
      <c r="M108" s="79">
        <v>5.0000000000000001E-3</v>
      </c>
      <c r="N108" s="79"/>
      <c r="O108" s="79"/>
      <c r="P108" s="30"/>
      <c r="Q108" s="1"/>
      <c r="R108" s="1"/>
      <c r="S108" s="1"/>
      <c r="T108" s="1"/>
      <c r="U108" s="1"/>
      <c r="V108" s="1"/>
      <c r="W108" s="1"/>
    </row>
    <row r="109" spans="1:26" ht="15.75" customHeight="1" x14ac:dyDescent="0.25">
      <c r="A109" s="21">
        <v>52</v>
      </c>
      <c r="B109" s="105" t="s">
        <v>202</v>
      </c>
      <c r="C109" s="77">
        <v>0</v>
      </c>
      <c r="D109" s="78" t="s">
        <v>82</v>
      </c>
      <c r="E109" s="79"/>
      <c r="F109" s="79"/>
      <c r="G109" s="79">
        <v>1E-4</v>
      </c>
      <c r="H109" s="79"/>
      <c r="I109" s="79"/>
      <c r="J109" s="79"/>
      <c r="K109" s="79"/>
      <c r="L109" s="79"/>
      <c r="M109" s="79"/>
      <c r="N109" s="79"/>
      <c r="O109" s="79"/>
      <c r="P109" s="30"/>
      <c r="Q109" s="1"/>
      <c r="R109" s="1"/>
      <c r="S109" s="1"/>
      <c r="T109" s="1"/>
      <c r="U109" s="1"/>
      <c r="V109" s="1"/>
      <c r="W109" s="1"/>
    </row>
    <row r="110" spans="1:26" ht="15.75" customHeight="1" x14ac:dyDescent="0.25">
      <c r="A110" s="21">
        <v>3</v>
      </c>
      <c r="B110" s="105" t="s">
        <v>101</v>
      </c>
      <c r="C110" s="77">
        <v>0</v>
      </c>
      <c r="D110" s="78" t="s">
        <v>33</v>
      </c>
      <c r="E110" s="79">
        <v>1.4999999999999999E-2</v>
      </c>
      <c r="F110" s="79">
        <v>1.4999999999999999E-2</v>
      </c>
      <c r="G110" s="79"/>
      <c r="H110" s="79"/>
      <c r="I110" s="79">
        <v>3.5000000000000003E-2</v>
      </c>
      <c r="J110" s="79">
        <v>3.5000000000000003E-2</v>
      </c>
      <c r="K110" s="79"/>
      <c r="L110" s="79"/>
      <c r="M110" s="79">
        <v>5.0000000000000001E-3</v>
      </c>
      <c r="N110" s="79">
        <v>5.0000000000000001E-3</v>
      </c>
      <c r="O110" s="79"/>
      <c r="P110" s="30"/>
      <c r="Q110" s="1"/>
      <c r="R110" s="1"/>
      <c r="S110" s="1"/>
      <c r="T110" s="1"/>
      <c r="U110" s="1"/>
      <c r="V110" s="1"/>
      <c r="W110" s="1"/>
    </row>
    <row r="111" spans="1:26" ht="15.75" customHeight="1" x14ac:dyDescent="0.25">
      <c r="A111" s="21"/>
      <c r="B111" s="105" t="s">
        <v>102</v>
      </c>
      <c r="C111" s="77">
        <v>3</v>
      </c>
      <c r="D111" s="78" t="s">
        <v>21</v>
      </c>
      <c r="E111" s="79"/>
      <c r="F111" s="79"/>
      <c r="G111" s="79"/>
      <c r="H111" s="79"/>
      <c r="I111" s="79"/>
      <c r="J111" s="79"/>
      <c r="K111" s="79">
        <v>5.0000000000000001E-3</v>
      </c>
      <c r="L111" s="79">
        <v>1.4999999999999999E-2</v>
      </c>
      <c r="M111" s="79"/>
      <c r="N111" s="79"/>
      <c r="O111" s="79"/>
      <c r="P111" s="30"/>
      <c r="Q111" s="1"/>
      <c r="R111" s="1"/>
      <c r="S111" s="1"/>
      <c r="T111" s="1"/>
      <c r="U111" s="1"/>
      <c r="V111" s="1"/>
      <c r="W111" s="1"/>
    </row>
    <row r="112" spans="1:26" ht="15.75" customHeight="1" x14ac:dyDescent="0.25">
      <c r="A112" s="21">
        <v>31</v>
      </c>
      <c r="B112" s="105" t="s">
        <v>103</v>
      </c>
      <c r="C112" s="77">
        <v>3</v>
      </c>
      <c r="D112" s="78" t="s">
        <v>21</v>
      </c>
      <c r="E112" s="79"/>
      <c r="F112" s="79"/>
      <c r="G112" s="79"/>
      <c r="H112" s="79"/>
      <c r="I112" s="79"/>
      <c r="J112" s="79"/>
      <c r="K112" s="79">
        <v>5.0000000000000001E-3</v>
      </c>
      <c r="L112" s="79">
        <v>7.4999999999999997E-2</v>
      </c>
      <c r="M112" s="79">
        <v>5.0000000000000001E-3</v>
      </c>
      <c r="N112" s="79">
        <v>3.5000000000000003E-2</v>
      </c>
      <c r="O112" s="79">
        <v>5.0000000000000001E-3</v>
      </c>
      <c r="P112" s="30"/>
      <c r="Q112" s="1"/>
      <c r="R112" s="1"/>
      <c r="S112" s="1"/>
      <c r="T112" s="1"/>
      <c r="U112" s="1"/>
      <c r="V112" s="1"/>
      <c r="W112" s="1"/>
    </row>
    <row r="113" spans="1:26" ht="15.75" customHeight="1" x14ac:dyDescent="0.25">
      <c r="A113" s="21"/>
      <c r="B113" s="105" t="s">
        <v>203</v>
      </c>
      <c r="C113" s="77">
        <v>2</v>
      </c>
      <c r="D113" s="78" t="s">
        <v>13</v>
      </c>
      <c r="E113" s="79">
        <v>1E-4</v>
      </c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30"/>
      <c r="Q113" s="1"/>
      <c r="R113" s="1"/>
      <c r="S113" s="1"/>
      <c r="T113" s="1"/>
      <c r="U113" s="1"/>
      <c r="V113" s="1"/>
      <c r="W113" s="1"/>
    </row>
    <row r="114" spans="1:26" ht="15.75" customHeight="1" x14ac:dyDescent="0.25">
      <c r="A114" s="21"/>
      <c r="B114" s="105" t="s">
        <v>104</v>
      </c>
      <c r="C114" s="77">
        <v>4</v>
      </c>
      <c r="D114" s="78" t="s">
        <v>21</v>
      </c>
      <c r="E114" s="79"/>
      <c r="F114" s="79"/>
      <c r="G114" s="79"/>
      <c r="H114" s="79">
        <v>5.0000000000000001E-3</v>
      </c>
      <c r="I114" s="79"/>
      <c r="J114" s="79">
        <v>5.0000000000000001E-3</v>
      </c>
      <c r="K114" s="79">
        <v>5.0000000000000001E-3</v>
      </c>
      <c r="L114" s="79">
        <v>3.5000000000000003E-2</v>
      </c>
      <c r="M114" s="79">
        <v>1.4999999999999999E-2</v>
      </c>
      <c r="N114" s="79">
        <v>5.0000000000000001E-3</v>
      </c>
      <c r="O114" s="79">
        <v>5.0000000000000001E-3</v>
      </c>
      <c r="P114" s="30"/>
      <c r="Q114" s="1"/>
      <c r="R114" s="1"/>
      <c r="S114" s="1"/>
      <c r="T114" s="1"/>
      <c r="U114" s="1"/>
      <c r="V114" s="1"/>
      <c r="W114" s="1"/>
    </row>
    <row r="115" spans="1:26" ht="15.75" customHeight="1" x14ac:dyDescent="0.25">
      <c r="A115" s="21">
        <v>20</v>
      </c>
      <c r="B115" s="104" t="s">
        <v>16</v>
      </c>
      <c r="C115" s="77" t="s">
        <v>19</v>
      </c>
      <c r="D115" s="78" t="s">
        <v>20</v>
      </c>
      <c r="E115" s="79">
        <v>7.4999999999999997E-2</v>
      </c>
      <c r="F115" s="79">
        <v>5.0000000000000001E-3</v>
      </c>
      <c r="G115" s="79">
        <v>7.4999999999999997E-2</v>
      </c>
      <c r="H115" s="79">
        <v>5.0000000000000001E-3</v>
      </c>
      <c r="I115" s="79">
        <v>5.0000000000000001E-3</v>
      </c>
      <c r="J115" s="79">
        <v>0.17499999999999999</v>
      </c>
      <c r="K115" s="79">
        <v>7.4999999999999997E-2</v>
      </c>
      <c r="L115" s="79">
        <v>3.5000000000000003E-2</v>
      </c>
      <c r="M115" s="79">
        <v>1.4999999999999999E-2</v>
      </c>
      <c r="N115" s="79">
        <v>3.5000000000000003E-2</v>
      </c>
      <c r="O115" s="79">
        <v>7.4999999999999997E-2</v>
      </c>
      <c r="P115" s="30"/>
      <c r="Q115" s="1"/>
      <c r="R115" s="1"/>
      <c r="S115" s="1"/>
      <c r="T115" s="1"/>
      <c r="U115" s="1"/>
      <c r="V115" s="1"/>
      <c r="W115" s="1"/>
    </row>
    <row r="116" spans="1:26" ht="15.75" customHeight="1" x14ac:dyDescent="0.25">
      <c r="A116" s="21"/>
      <c r="B116" s="105" t="s">
        <v>106</v>
      </c>
      <c r="C116" s="77" t="s">
        <v>19</v>
      </c>
      <c r="D116" s="78" t="s">
        <v>20</v>
      </c>
      <c r="E116" s="79"/>
      <c r="F116" s="79"/>
      <c r="G116" s="79"/>
      <c r="H116" s="79"/>
      <c r="I116" s="79"/>
      <c r="J116" s="79">
        <v>7.4999999999999997E-2</v>
      </c>
      <c r="K116" s="79"/>
      <c r="L116" s="79"/>
      <c r="M116" s="79">
        <v>5.0000000000000001E-3</v>
      </c>
      <c r="N116" s="79">
        <v>5.0000000000000001E-3</v>
      </c>
      <c r="O116" s="79">
        <v>5.0000000000000001E-3</v>
      </c>
      <c r="P116" s="30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21">
        <v>32</v>
      </c>
      <c r="B117" s="105" t="s">
        <v>107</v>
      </c>
      <c r="C117" s="77">
        <v>2</v>
      </c>
      <c r="D117" s="78" t="s">
        <v>13</v>
      </c>
      <c r="E117" s="79">
        <v>1E-4</v>
      </c>
      <c r="F117" s="79"/>
      <c r="G117" s="79"/>
      <c r="H117" s="79"/>
      <c r="I117" s="79">
        <v>5.0000000000000001E-3</v>
      </c>
      <c r="J117" s="79">
        <v>5.0000000000000001E-3</v>
      </c>
      <c r="K117" s="79">
        <v>5.0000000000000001E-3</v>
      </c>
      <c r="L117" s="79">
        <v>5.0000000000000001E-3</v>
      </c>
      <c r="M117" s="79">
        <v>5.0000000000000001E-3</v>
      </c>
      <c r="N117" s="79">
        <v>5.0000000000000001E-3</v>
      </c>
      <c r="O117" s="79">
        <v>5.0000000000000001E-3</v>
      </c>
      <c r="P117" s="30"/>
      <c r="Q117" s="1"/>
      <c r="R117" s="1"/>
      <c r="S117" s="1"/>
      <c r="T117" s="1"/>
      <c r="U117" s="1"/>
      <c r="V117" s="1"/>
      <c r="W117" s="1"/>
    </row>
    <row r="118" spans="1:26" ht="15.75" customHeight="1" x14ac:dyDescent="0.25">
      <c r="A118" s="21">
        <v>45</v>
      </c>
      <c r="B118" s="105" t="s">
        <v>28</v>
      </c>
      <c r="C118" s="77">
        <v>6</v>
      </c>
      <c r="D118" s="78" t="s">
        <v>13</v>
      </c>
      <c r="E118" s="79">
        <v>3.5000000000000003E-2</v>
      </c>
      <c r="F118" s="79">
        <v>7.4999999999999997E-2</v>
      </c>
      <c r="G118" s="79">
        <v>3.5000000000000003E-2</v>
      </c>
      <c r="H118" s="79">
        <v>3.5000000000000003E-2</v>
      </c>
      <c r="I118" s="79">
        <v>7.4999999999999997E-2</v>
      </c>
      <c r="J118" s="79">
        <v>0.17499999999999999</v>
      </c>
      <c r="K118" s="79">
        <v>3.5000000000000003E-2</v>
      </c>
      <c r="L118" s="79">
        <v>3.5000000000000003E-2</v>
      </c>
      <c r="M118" s="79">
        <v>3.5000000000000003E-2</v>
      </c>
      <c r="N118" s="79">
        <v>3.5000000000000003E-2</v>
      </c>
      <c r="O118" s="79">
        <v>3.5000000000000003E-2</v>
      </c>
      <c r="P118" s="30"/>
      <c r="Q118" s="1"/>
      <c r="R118" s="1"/>
      <c r="S118" s="1"/>
      <c r="T118" s="1"/>
      <c r="U118" s="1"/>
      <c r="V118" s="1"/>
      <c r="W118" s="1"/>
    </row>
    <row r="119" spans="1:26" ht="15.75" customHeight="1" x14ac:dyDescent="0.25">
      <c r="A119" s="21">
        <v>11</v>
      </c>
      <c r="B119" s="104" t="s">
        <v>108</v>
      </c>
      <c r="C119" s="77">
        <v>2</v>
      </c>
      <c r="D119" s="78" t="s">
        <v>33</v>
      </c>
      <c r="E119" s="79">
        <v>5.0000000000000001E-3</v>
      </c>
      <c r="F119" s="79">
        <v>5.0000000000000001E-3</v>
      </c>
      <c r="G119" s="79">
        <v>5.0000000000000001E-3</v>
      </c>
      <c r="H119" s="79">
        <v>5.0000000000000001E-3</v>
      </c>
      <c r="I119" s="79">
        <v>1.4999999999999999E-2</v>
      </c>
      <c r="J119" s="79">
        <v>5.0000000000000001E-3</v>
      </c>
      <c r="K119" s="79">
        <v>5.0000000000000001E-3</v>
      </c>
      <c r="L119" s="79">
        <v>5.0000000000000001E-3</v>
      </c>
      <c r="M119" s="79">
        <v>5.0000000000000001E-3</v>
      </c>
      <c r="N119" s="79">
        <v>5.0000000000000001E-3</v>
      </c>
      <c r="O119" s="79">
        <v>5.0000000000000001E-3</v>
      </c>
      <c r="P119" s="30"/>
      <c r="Q119" s="1"/>
      <c r="R119" s="1"/>
      <c r="S119" s="1"/>
      <c r="T119" s="1"/>
      <c r="U119" s="1"/>
      <c r="V119" s="1"/>
      <c r="W119" s="1"/>
    </row>
    <row r="120" spans="1:26" ht="15.75" customHeight="1" x14ac:dyDescent="0.25">
      <c r="A120" s="21">
        <v>19</v>
      </c>
      <c r="B120" s="548" t="s">
        <v>110</v>
      </c>
      <c r="C120" s="77">
        <v>0</v>
      </c>
      <c r="D120" s="78" t="s">
        <v>23</v>
      </c>
      <c r="E120" s="79"/>
      <c r="F120" s="79"/>
      <c r="G120" s="79"/>
      <c r="H120" s="79"/>
      <c r="I120" s="79"/>
      <c r="J120" s="79"/>
      <c r="K120" s="79"/>
      <c r="L120" s="79">
        <v>5.0000000000000001E-3</v>
      </c>
      <c r="M120" s="79"/>
      <c r="N120" s="79"/>
      <c r="O120" s="79"/>
      <c r="P120" s="30"/>
      <c r="Q120" s="1"/>
      <c r="R120" s="1"/>
      <c r="S120" s="1"/>
      <c r="T120" s="1"/>
      <c r="U120" s="1"/>
      <c r="V120" s="1"/>
      <c r="W120" s="1"/>
    </row>
    <row r="121" spans="1:26" ht="15.75" customHeight="1" x14ac:dyDescent="0.25">
      <c r="A121" s="21">
        <v>16</v>
      </c>
      <c r="B121" s="105" t="s">
        <v>204</v>
      </c>
      <c r="C121" s="77">
        <v>4</v>
      </c>
      <c r="D121" s="78" t="s">
        <v>39</v>
      </c>
      <c r="E121" s="79">
        <v>3.5000000000000003E-2</v>
      </c>
      <c r="F121" s="79">
        <v>3.5000000000000003E-2</v>
      </c>
      <c r="G121" s="79">
        <v>7.4999999999999997E-2</v>
      </c>
      <c r="H121" s="79">
        <v>7.4999999999999997E-2</v>
      </c>
      <c r="I121" s="79">
        <v>3.5000000000000003E-2</v>
      </c>
      <c r="J121" s="79">
        <v>1.4999999999999999E-2</v>
      </c>
      <c r="K121" s="79">
        <v>1.4999999999999999E-2</v>
      </c>
      <c r="L121" s="79">
        <v>3.5000000000000003E-2</v>
      </c>
      <c r="M121" s="79">
        <v>3.5000000000000003E-2</v>
      </c>
      <c r="N121" s="79">
        <v>3.5000000000000003E-2</v>
      </c>
      <c r="O121" s="79">
        <v>5.0000000000000001E-3</v>
      </c>
      <c r="P121" s="30"/>
      <c r="Q121" s="1"/>
      <c r="R121" s="1"/>
      <c r="S121" s="1"/>
      <c r="T121" s="1"/>
      <c r="U121" s="1"/>
      <c r="V121" s="1"/>
      <c r="W121" s="1"/>
    </row>
    <row r="122" spans="1:26" ht="15.75" customHeight="1" x14ac:dyDescent="0.25">
      <c r="A122" s="21"/>
      <c r="B122" s="546" t="s">
        <v>111</v>
      </c>
      <c r="C122" s="77">
        <v>1</v>
      </c>
      <c r="D122" s="487" t="s">
        <v>70</v>
      </c>
      <c r="E122" s="79"/>
      <c r="F122" s="79"/>
      <c r="G122" s="79"/>
      <c r="H122" s="79"/>
      <c r="I122" s="79"/>
      <c r="J122" s="79"/>
      <c r="K122" s="79"/>
      <c r="L122" s="79"/>
      <c r="M122" s="79">
        <v>1E-4</v>
      </c>
      <c r="N122" s="79"/>
      <c r="O122" s="79"/>
      <c r="P122" s="30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21">
        <v>30</v>
      </c>
      <c r="B123" s="104" t="s">
        <v>26</v>
      </c>
      <c r="C123" s="77">
        <v>2</v>
      </c>
      <c r="D123" s="78" t="s">
        <v>13</v>
      </c>
      <c r="E123" s="79">
        <v>0.375</v>
      </c>
      <c r="F123" s="79">
        <v>3.5000000000000003E-2</v>
      </c>
      <c r="G123" s="79">
        <v>0.375</v>
      </c>
      <c r="H123" s="79">
        <v>1.4999999999999999E-2</v>
      </c>
      <c r="I123" s="79">
        <v>5.0000000000000001E-3</v>
      </c>
      <c r="J123" s="79">
        <v>5.0000000000000001E-3</v>
      </c>
      <c r="K123" s="79">
        <v>7.4999999999999997E-2</v>
      </c>
      <c r="L123" s="79">
        <v>0.375</v>
      </c>
      <c r="M123" s="79">
        <v>1.4999999999999999E-2</v>
      </c>
      <c r="N123" s="79">
        <v>0.375</v>
      </c>
      <c r="O123" s="79">
        <v>0.375</v>
      </c>
      <c r="P123" s="30"/>
      <c r="Q123" s="1"/>
      <c r="R123" s="1"/>
      <c r="S123" s="1"/>
      <c r="T123" s="1"/>
      <c r="U123" s="1"/>
      <c r="V123" s="1"/>
      <c r="W123" s="1"/>
    </row>
    <row r="124" spans="1:26" ht="15.75" customHeight="1" x14ac:dyDescent="0.25">
      <c r="A124" s="21"/>
      <c r="B124" s="105" t="s">
        <v>205</v>
      </c>
      <c r="C124" s="77">
        <v>0</v>
      </c>
      <c r="D124" s="78" t="s">
        <v>33</v>
      </c>
      <c r="E124" s="79"/>
      <c r="F124" s="79">
        <v>5.0000000000000001E-3</v>
      </c>
      <c r="G124" s="79"/>
      <c r="H124" s="79"/>
      <c r="I124" s="79"/>
      <c r="J124" s="79"/>
      <c r="K124" s="79"/>
      <c r="L124" s="79"/>
      <c r="M124" s="79"/>
      <c r="N124" s="79"/>
      <c r="O124" s="79">
        <v>5.0000000000000001E-3</v>
      </c>
      <c r="P124" s="30"/>
      <c r="Q124" s="1"/>
      <c r="R124" s="1"/>
      <c r="S124" s="1"/>
      <c r="T124" s="1"/>
      <c r="U124" s="1"/>
      <c r="V124" s="1"/>
      <c r="W124" s="1"/>
    </row>
    <row r="125" spans="1:26" ht="15.75" customHeight="1" x14ac:dyDescent="0.25">
      <c r="A125" s="21">
        <v>40</v>
      </c>
      <c r="B125" s="105" t="s">
        <v>112</v>
      </c>
      <c r="C125" s="77">
        <v>4</v>
      </c>
      <c r="D125" s="78" t="s">
        <v>21</v>
      </c>
      <c r="E125" s="79"/>
      <c r="F125" s="79"/>
      <c r="G125" s="79"/>
      <c r="H125" s="79"/>
      <c r="I125" s="79"/>
      <c r="J125" s="79"/>
      <c r="K125" s="79">
        <v>1.4999999999999999E-2</v>
      </c>
      <c r="L125" s="79">
        <v>5.0000000000000001E-3</v>
      </c>
      <c r="M125" s="79">
        <v>0.17499999999999999</v>
      </c>
      <c r="N125" s="79">
        <v>5.0000000000000001E-3</v>
      </c>
      <c r="O125" s="79">
        <v>5.0000000000000001E-3</v>
      </c>
      <c r="P125" s="30"/>
      <c r="Q125" s="1"/>
      <c r="R125" s="1"/>
      <c r="S125" s="1"/>
      <c r="T125" s="1"/>
      <c r="U125" s="1"/>
      <c r="V125" s="1"/>
      <c r="W125" s="1"/>
    </row>
    <row r="126" spans="1:26" ht="15.75" customHeight="1" x14ac:dyDescent="0.25">
      <c r="A126" s="21">
        <v>57</v>
      </c>
      <c r="B126" s="546" t="s">
        <v>114</v>
      </c>
      <c r="C126" s="77">
        <v>6</v>
      </c>
      <c r="D126" s="78" t="s">
        <v>21</v>
      </c>
      <c r="E126" s="79"/>
      <c r="F126" s="79"/>
      <c r="G126" s="79"/>
      <c r="H126" s="79"/>
      <c r="I126" s="79"/>
      <c r="J126" s="79"/>
      <c r="K126" s="79">
        <v>5.0000000000000001E-3</v>
      </c>
      <c r="L126" s="79"/>
      <c r="M126" s="79">
        <v>5.0000000000000001E-3</v>
      </c>
      <c r="N126" s="79">
        <v>1E-4</v>
      </c>
      <c r="O126" s="79"/>
      <c r="P126" s="30"/>
      <c r="Q126" s="1"/>
      <c r="R126" s="1"/>
      <c r="S126" s="1"/>
      <c r="T126" s="1"/>
      <c r="U126" s="1"/>
      <c r="V126" s="1"/>
      <c r="W126" s="1"/>
    </row>
    <row r="127" spans="1:26" ht="15.75" customHeight="1" x14ac:dyDescent="0.25">
      <c r="A127" s="21">
        <v>36</v>
      </c>
      <c r="B127" s="104" t="s">
        <v>115</v>
      </c>
      <c r="C127" s="77">
        <v>2</v>
      </c>
      <c r="D127" s="78" t="s">
        <v>21</v>
      </c>
      <c r="E127" s="79">
        <v>0.17499999999999999</v>
      </c>
      <c r="F127" s="79">
        <v>5.0000000000000001E-3</v>
      </c>
      <c r="G127" s="79">
        <v>5.0000000000000001E-3</v>
      </c>
      <c r="H127" s="79">
        <v>5.0000000000000001E-3</v>
      </c>
      <c r="I127" s="79">
        <v>5.0000000000000001E-3</v>
      </c>
      <c r="J127" s="79"/>
      <c r="K127" s="79">
        <v>5.0000000000000001E-3</v>
      </c>
      <c r="L127" s="79">
        <v>5.0000000000000001E-3</v>
      </c>
      <c r="M127" s="79">
        <v>7.4999999999999997E-2</v>
      </c>
      <c r="N127" s="79">
        <v>5.0000000000000001E-3</v>
      </c>
      <c r="O127" s="79">
        <v>5.0000000000000001E-3</v>
      </c>
      <c r="P127" s="30"/>
      <c r="Q127" s="1"/>
      <c r="R127" s="1"/>
      <c r="S127" s="1"/>
      <c r="T127" s="1"/>
      <c r="U127" s="1"/>
      <c r="V127" s="1"/>
      <c r="W127" s="1"/>
    </row>
    <row r="128" spans="1:26" ht="15.75" customHeight="1" x14ac:dyDescent="0.25">
      <c r="A128" s="21">
        <v>63</v>
      </c>
      <c r="B128" s="105" t="s">
        <v>43</v>
      </c>
      <c r="C128" s="77">
        <v>3</v>
      </c>
      <c r="D128" s="78" t="s">
        <v>36</v>
      </c>
      <c r="E128" s="79"/>
      <c r="F128" s="79">
        <v>5.0000000000000001E-3</v>
      </c>
      <c r="G128" s="79"/>
      <c r="H128" s="79">
        <v>5.0000000000000001E-3</v>
      </c>
      <c r="I128" s="79">
        <v>5.0000000000000001E-3</v>
      </c>
      <c r="J128" s="79">
        <v>5.0000000000000001E-3</v>
      </c>
      <c r="K128" s="79">
        <v>5.0000000000000001E-3</v>
      </c>
      <c r="L128" s="79">
        <v>5.0000000000000001E-3</v>
      </c>
      <c r="M128" s="79">
        <v>5.0000000000000001E-3</v>
      </c>
      <c r="N128" s="79"/>
      <c r="O128" s="79"/>
      <c r="P128" s="30"/>
      <c r="Q128" s="1"/>
      <c r="R128" s="1"/>
      <c r="S128" s="1"/>
      <c r="T128" s="1"/>
      <c r="U128" s="1"/>
      <c r="V128" s="1"/>
      <c r="W128" s="1"/>
    </row>
    <row r="129" spans="1:26" ht="15.75" customHeight="1" x14ac:dyDescent="0.25">
      <c r="A129" s="21">
        <v>64</v>
      </c>
      <c r="B129" s="105" t="s">
        <v>73</v>
      </c>
      <c r="C129" s="77">
        <v>2</v>
      </c>
      <c r="D129" s="78" t="s">
        <v>33</v>
      </c>
      <c r="E129" s="79">
        <v>1.4999999999999999E-2</v>
      </c>
      <c r="F129" s="79">
        <v>3.5000000000000003E-2</v>
      </c>
      <c r="G129" s="79">
        <v>3.5000000000000003E-2</v>
      </c>
      <c r="H129" s="79">
        <v>0.17499999999999999</v>
      </c>
      <c r="I129" s="79">
        <v>7.4999999999999997E-2</v>
      </c>
      <c r="J129" s="79">
        <v>0.17499999999999999</v>
      </c>
      <c r="K129" s="79">
        <v>0.17499999999999999</v>
      </c>
      <c r="L129" s="79">
        <v>0.17499999999999999</v>
      </c>
      <c r="M129" s="79">
        <v>0.17499999999999999</v>
      </c>
      <c r="N129" s="79">
        <v>0.17499999999999999</v>
      </c>
      <c r="O129" s="79">
        <v>0.17499999999999999</v>
      </c>
      <c r="P129" s="30"/>
      <c r="Q129" s="1"/>
      <c r="R129" s="1"/>
      <c r="S129" s="1"/>
      <c r="T129" s="1"/>
      <c r="U129" s="1"/>
      <c r="V129" s="1"/>
      <c r="W129" s="1"/>
    </row>
    <row r="130" spans="1:26" ht="15.75" customHeight="1" x14ac:dyDescent="0.25">
      <c r="A130" s="21"/>
      <c r="B130" s="105" t="s">
        <v>200</v>
      </c>
      <c r="C130" s="77">
        <v>0</v>
      </c>
      <c r="D130" s="78" t="s">
        <v>70</v>
      </c>
      <c r="E130" s="79"/>
      <c r="F130" s="79"/>
      <c r="G130" s="79">
        <v>1E-4</v>
      </c>
      <c r="H130" s="79"/>
      <c r="I130" s="79"/>
      <c r="J130" s="79"/>
      <c r="K130" s="79"/>
      <c r="L130" s="79"/>
      <c r="M130" s="79"/>
      <c r="N130" s="79"/>
      <c r="O130" s="79"/>
      <c r="P130" s="30"/>
      <c r="Q130" s="1"/>
      <c r="R130" s="1"/>
      <c r="S130" s="1"/>
      <c r="T130" s="1"/>
      <c r="U130" s="1"/>
      <c r="V130" s="1"/>
      <c r="W130" s="1"/>
    </row>
    <row r="131" spans="1:26" ht="15.75" customHeight="1" x14ac:dyDescent="0.25">
      <c r="A131" s="21"/>
      <c r="B131" s="105" t="s">
        <v>74</v>
      </c>
      <c r="C131" s="77">
        <v>3</v>
      </c>
      <c r="D131" s="78" t="s">
        <v>33</v>
      </c>
      <c r="E131" s="79">
        <v>1E-4</v>
      </c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30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21"/>
      <c r="B132" s="105" t="s">
        <v>25</v>
      </c>
      <c r="C132" s="77">
        <v>3</v>
      </c>
      <c r="D132" s="78" t="s">
        <v>40</v>
      </c>
      <c r="E132" s="79">
        <v>0.17499999999999999</v>
      </c>
      <c r="F132" s="79">
        <v>0.17499999999999999</v>
      </c>
      <c r="G132" s="79">
        <v>0.375</v>
      </c>
      <c r="H132" s="79">
        <v>0.17499999999999999</v>
      </c>
      <c r="I132" s="79">
        <v>0.17499999999999999</v>
      </c>
      <c r="J132" s="79">
        <v>7.4999999999999997E-2</v>
      </c>
      <c r="K132" s="79">
        <v>1.4999999999999999E-2</v>
      </c>
      <c r="L132" s="79">
        <v>1.4999999999999999E-2</v>
      </c>
      <c r="M132" s="79">
        <v>7.4999999999999997E-2</v>
      </c>
      <c r="N132" s="79">
        <v>3.5000000000000003E-2</v>
      </c>
      <c r="O132" s="79">
        <v>3.5000000000000003E-2</v>
      </c>
      <c r="P132" s="30"/>
      <c r="Q132" s="1"/>
      <c r="R132" s="1"/>
      <c r="S132" s="1"/>
      <c r="T132" s="1"/>
      <c r="U132" s="1"/>
      <c r="V132" s="1"/>
      <c r="W132" s="1"/>
    </row>
    <row r="133" spans="1:26" ht="15.75" customHeight="1" x14ac:dyDescent="0.25">
      <c r="A133" s="21"/>
      <c r="B133" s="105" t="s">
        <v>120</v>
      </c>
      <c r="C133" s="77">
        <v>6</v>
      </c>
      <c r="D133" s="78" t="s">
        <v>15</v>
      </c>
      <c r="E133" s="79">
        <v>7.4999999999999997E-2</v>
      </c>
      <c r="F133" s="79">
        <v>5.0000000000000001E-3</v>
      </c>
      <c r="G133" s="79">
        <v>1E-4</v>
      </c>
      <c r="H133" s="79">
        <v>5.0000000000000001E-3</v>
      </c>
      <c r="I133" s="79"/>
      <c r="J133" s="79">
        <v>5.0000000000000001E-3</v>
      </c>
      <c r="K133" s="79"/>
      <c r="L133" s="79">
        <v>1E-4</v>
      </c>
      <c r="M133" s="79">
        <v>5.0000000000000001E-3</v>
      </c>
      <c r="N133" s="79">
        <v>5.0000000000000001E-3</v>
      </c>
      <c r="O133" s="79">
        <v>5.0000000000000001E-3</v>
      </c>
      <c r="P133" s="30"/>
      <c r="Q133" s="1"/>
      <c r="R133" s="1"/>
      <c r="S133" s="1"/>
      <c r="T133" s="1"/>
      <c r="U133" s="1"/>
      <c r="V133" s="1"/>
      <c r="W133" s="1"/>
    </row>
    <row r="134" spans="1:26" ht="15.75" customHeight="1" x14ac:dyDescent="0.25">
      <c r="A134" s="21"/>
      <c r="B134" s="105" t="s">
        <v>35</v>
      </c>
      <c r="C134" s="77">
        <v>0</v>
      </c>
      <c r="D134" s="78" t="s">
        <v>36</v>
      </c>
      <c r="E134" s="79">
        <v>5.0000000000000001E-3</v>
      </c>
      <c r="F134" s="79">
        <v>5.0000000000000001E-3</v>
      </c>
      <c r="G134" s="79">
        <v>5.0000000000000001E-3</v>
      </c>
      <c r="H134" s="79">
        <v>5.0000000000000001E-3</v>
      </c>
      <c r="I134" s="79">
        <v>1.4999999999999999E-2</v>
      </c>
      <c r="J134" s="79">
        <v>1.4999999999999999E-2</v>
      </c>
      <c r="K134" s="79">
        <v>5.0000000000000001E-3</v>
      </c>
      <c r="L134" s="79">
        <v>5.0000000000000001E-3</v>
      </c>
      <c r="M134" s="79">
        <v>5.0000000000000001E-3</v>
      </c>
      <c r="N134" s="79">
        <v>5.0000000000000001E-3</v>
      </c>
      <c r="O134" s="79">
        <v>5.0000000000000001E-3</v>
      </c>
      <c r="P134" s="30"/>
      <c r="Q134" s="1"/>
      <c r="R134" s="1"/>
      <c r="S134" s="1"/>
      <c r="T134" s="1"/>
      <c r="U134" s="1"/>
      <c r="V134" s="1"/>
      <c r="W134" s="1"/>
    </row>
    <row r="135" spans="1:26" ht="15.75" customHeight="1" x14ac:dyDescent="0.25">
      <c r="A135" s="21"/>
      <c r="B135" s="105" t="s">
        <v>187</v>
      </c>
      <c r="C135" s="77">
        <v>4</v>
      </c>
      <c r="D135" s="78" t="s">
        <v>13</v>
      </c>
      <c r="E135" s="79">
        <v>1E-4</v>
      </c>
      <c r="F135" s="79">
        <v>5.0000000000000001E-3</v>
      </c>
      <c r="G135" s="79"/>
      <c r="H135" s="79"/>
      <c r="I135" s="79"/>
      <c r="J135" s="79"/>
      <c r="K135" s="79"/>
      <c r="L135" s="79"/>
      <c r="M135" s="79"/>
      <c r="N135" s="79"/>
      <c r="O135" s="79"/>
      <c r="P135" s="30"/>
      <c r="Q135" s="1"/>
      <c r="R135" s="1"/>
      <c r="S135" s="1"/>
      <c r="T135" s="1"/>
      <c r="U135" s="1"/>
      <c r="V135" s="1"/>
      <c r="W135" s="1"/>
    </row>
    <row r="136" spans="1:26" ht="15.75" customHeight="1" x14ac:dyDescent="0.25">
      <c r="A136" s="21"/>
      <c r="B136" s="105" t="s">
        <v>67</v>
      </c>
      <c r="C136" s="77">
        <v>0</v>
      </c>
      <c r="D136" s="78" t="s">
        <v>33</v>
      </c>
      <c r="E136" s="79">
        <v>7.4999999999999997E-2</v>
      </c>
      <c r="F136" s="79">
        <v>7.4999999999999997E-2</v>
      </c>
      <c r="G136" s="79">
        <v>7.4999999999999997E-2</v>
      </c>
      <c r="H136" s="79">
        <v>3.5000000000000003E-2</v>
      </c>
      <c r="I136" s="79">
        <v>7.4999999999999997E-2</v>
      </c>
      <c r="J136" s="79">
        <v>0.17499999999999999</v>
      </c>
      <c r="K136" s="79">
        <v>1.4999999999999999E-2</v>
      </c>
      <c r="L136" s="79">
        <v>5.0000000000000001E-3</v>
      </c>
      <c r="M136" s="79">
        <v>3.5000000000000003E-2</v>
      </c>
      <c r="N136" s="79">
        <v>1.4999999999999999E-2</v>
      </c>
      <c r="O136" s="79">
        <v>5.0000000000000001E-3</v>
      </c>
      <c r="P136" s="30"/>
      <c r="Q136" s="1"/>
      <c r="R136" s="1"/>
      <c r="S136" s="1"/>
      <c r="T136" s="1"/>
      <c r="U136" s="1"/>
      <c r="V136" s="1"/>
      <c r="W136" s="1"/>
    </row>
    <row r="137" spans="1:26" ht="15.75" customHeight="1" x14ac:dyDescent="0.25">
      <c r="A137" s="21"/>
      <c r="B137" s="105" t="s">
        <v>121</v>
      </c>
      <c r="C137" s="77">
        <v>1</v>
      </c>
      <c r="D137" s="78" t="s">
        <v>15</v>
      </c>
      <c r="E137" s="79">
        <v>5.0000000000000001E-3</v>
      </c>
      <c r="F137" s="79"/>
      <c r="G137" s="79"/>
      <c r="H137" s="79"/>
      <c r="I137" s="79">
        <v>5.0000000000000001E-3</v>
      </c>
      <c r="J137" s="79">
        <v>5.0000000000000001E-3</v>
      </c>
      <c r="K137" s="79">
        <v>5.0000000000000001E-3</v>
      </c>
      <c r="L137" s="79">
        <v>5.0000000000000001E-3</v>
      </c>
      <c r="M137" s="79">
        <v>5.0000000000000001E-3</v>
      </c>
      <c r="N137" s="79"/>
      <c r="O137" s="79"/>
      <c r="P137" s="30"/>
      <c r="Q137" s="1"/>
      <c r="R137" s="1"/>
      <c r="S137" s="1"/>
      <c r="T137" s="1"/>
      <c r="U137" s="1"/>
      <c r="V137" s="1"/>
      <c r="W137" s="1"/>
    </row>
    <row r="138" spans="1:26" ht="15.75" customHeight="1" x14ac:dyDescent="0.25">
      <c r="A138" s="21"/>
      <c r="B138" s="105" t="s">
        <v>122</v>
      </c>
      <c r="C138" s="77">
        <v>1</v>
      </c>
      <c r="D138" s="78" t="s">
        <v>33</v>
      </c>
      <c r="E138" s="79"/>
      <c r="F138" s="79"/>
      <c r="G138" s="79"/>
      <c r="H138" s="79">
        <v>1E-4</v>
      </c>
      <c r="I138" s="79"/>
      <c r="J138" s="79"/>
      <c r="K138" s="79"/>
      <c r="L138" s="79"/>
      <c r="M138" s="79"/>
      <c r="N138" s="79"/>
      <c r="O138" s="79">
        <v>5.0000000000000001E-3</v>
      </c>
      <c r="P138" s="30"/>
      <c r="Q138" s="1"/>
      <c r="R138" s="1"/>
      <c r="S138" s="1"/>
      <c r="T138" s="1"/>
      <c r="U138" s="1"/>
      <c r="V138" s="1"/>
      <c r="W138" s="1"/>
    </row>
    <row r="139" spans="1:26" ht="15.75" customHeight="1" x14ac:dyDescent="0.25">
      <c r="A139" s="21"/>
      <c r="B139" s="105" t="s">
        <v>49</v>
      </c>
      <c r="C139" s="77">
        <v>5</v>
      </c>
      <c r="D139" s="78" t="s">
        <v>13</v>
      </c>
      <c r="E139" s="79">
        <v>1.4999999999999999E-2</v>
      </c>
      <c r="F139" s="79">
        <v>5.0000000000000001E-3</v>
      </c>
      <c r="G139" s="79">
        <v>5.0000000000000001E-3</v>
      </c>
      <c r="H139" s="79">
        <v>1.4999999999999999E-2</v>
      </c>
      <c r="I139" s="79">
        <v>1.4999999999999999E-2</v>
      </c>
      <c r="J139" s="79">
        <v>5.0000000000000001E-3</v>
      </c>
      <c r="K139" s="79">
        <v>5.0000000000000001E-3</v>
      </c>
      <c r="L139" s="79">
        <v>5.0000000000000001E-3</v>
      </c>
      <c r="M139" s="79">
        <v>5.0000000000000001E-3</v>
      </c>
      <c r="N139" s="79">
        <v>5.0000000000000001E-3</v>
      </c>
      <c r="O139" s="79">
        <v>1.4999999999999999E-2</v>
      </c>
      <c r="P139" s="30"/>
      <c r="Q139" s="1"/>
      <c r="R139" s="1"/>
      <c r="S139" s="1"/>
      <c r="T139" s="1"/>
      <c r="U139" s="1"/>
      <c r="V139" s="1"/>
      <c r="W139" s="1"/>
    </row>
    <row r="140" spans="1:26" ht="15.75" customHeight="1" x14ac:dyDescent="0.25">
      <c r="A140" s="21"/>
      <c r="B140" s="105" t="s">
        <v>123</v>
      </c>
      <c r="C140" s="77">
        <v>1</v>
      </c>
      <c r="D140" s="78" t="s">
        <v>40</v>
      </c>
      <c r="E140" s="79"/>
      <c r="F140" s="79">
        <v>1E-4</v>
      </c>
      <c r="G140" s="79">
        <v>1E-4</v>
      </c>
      <c r="H140" s="79"/>
      <c r="I140" s="79"/>
      <c r="J140" s="79"/>
      <c r="K140" s="79"/>
      <c r="L140" s="79"/>
      <c r="M140" s="79"/>
      <c r="N140" s="79"/>
      <c r="O140" s="79"/>
      <c r="P140" s="30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21"/>
      <c r="B141" s="546" t="s">
        <v>168</v>
      </c>
      <c r="C141" s="77">
        <v>3</v>
      </c>
      <c r="D141" s="78" t="s">
        <v>13</v>
      </c>
      <c r="E141" s="79"/>
      <c r="F141" s="79"/>
      <c r="G141" s="79"/>
      <c r="H141" s="79"/>
      <c r="I141" s="79"/>
      <c r="J141" s="79"/>
      <c r="K141" s="79"/>
      <c r="L141" s="79"/>
      <c r="M141" s="79">
        <v>5.0000000000000001E-3</v>
      </c>
      <c r="N141" s="79">
        <v>5.0000000000000001E-3</v>
      </c>
      <c r="O141" s="79">
        <v>1.4999999999999999E-2</v>
      </c>
      <c r="P141" s="30"/>
      <c r="Q141" s="1"/>
      <c r="R141" s="1"/>
      <c r="S141" s="1"/>
      <c r="T141" s="1"/>
      <c r="U141" s="1"/>
      <c r="V141" s="1"/>
      <c r="W141" s="1"/>
    </row>
    <row r="142" spans="1:26" ht="15.75" customHeight="1" x14ac:dyDescent="0.25">
      <c r="A142" s="21"/>
      <c r="B142" s="547" t="s">
        <v>406</v>
      </c>
      <c r="C142" s="77">
        <v>3</v>
      </c>
      <c r="D142" s="78" t="s">
        <v>13</v>
      </c>
      <c r="E142" s="79"/>
      <c r="F142" s="79"/>
      <c r="G142" s="79"/>
      <c r="H142" s="79"/>
      <c r="I142" s="79"/>
      <c r="J142" s="79"/>
      <c r="K142" s="79"/>
      <c r="L142" s="79"/>
      <c r="M142" s="79"/>
      <c r="N142" s="79">
        <v>5.0000000000000001E-3</v>
      </c>
      <c r="O142" s="79">
        <v>5.0000000000000001E-3</v>
      </c>
      <c r="P142" s="30"/>
      <c r="Q142" s="1"/>
      <c r="R142" s="1"/>
      <c r="S142" s="1"/>
      <c r="T142" s="1"/>
      <c r="U142" s="1"/>
      <c r="V142" s="1"/>
      <c r="W142" s="1"/>
    </row>
    <row r="143" spans="1:26" ht="15.75" customHeight="1" x14ac:dyDescent="0.25">
      <c r="A143" s="21"/>
      <c r="B143" s="105" t="s">
        <v>177</v>
      </c>
      <c r="C143" s="77">
        <v>3</v>
      </c>
      <c r="D143" s="78" t="s">
        <v>39</v>
      </c>
      <c r="E143" s="79">
        <v>1.4999999999999999E-2</v>
      </c>
      <c r="F143" s="79">
        <v>1.4999999999999999E-2</v>
      </c>
      <c r="G143" s="79">
        <v>5.0000000000000001E-3</v>
      </c>
      <c r="H143" s="79">
        <v>1.4999999999999999E-2</v>
      </c>
      <c r="I143" s="79">
        <v>3.5000000000000003E-2</v>
      </c>
      <c r="J143" s="79">
        <v>3.5000000000000003E-2</v>
      </c>
      <c r="K143" s="79">
        <v>1E-4</v>
      </c>
      <c r="L143" s="79">
        <v>5.0000000000000001E-3</v>
      </c>
      <c r="M143" s="79">
        <v>5.0000000000000001E-3</v>
      </c>
      <c r="N143" s="79"/>
      <c r="O143" s="79"/>
      <c r="P143" s="30"/>
      <c r="Q143" s="1"/>
      <c r="R143" s="1"/>
      <c r="S143" s="1"/>
      <c r="T143" s="1"/>
      <c r="U143" s="1"/>
      <c r="V143" s="1"/>
      <c r="W143" s="1"/>
    </row>
    <row r="144" spans="1:26" ht="15.75" customHeight="1" x14ac:dyDescent="0.25">
      <c r="A144" s="21"/>
      <c r="B144" s="105" t="s">
        <v>125</v>
      </c>
      <c r="C144" s="77">
        <v>1</v>
      </c>
      <c r="D144" s="78" t="s">
        <v>23</v>
      </c>
      <c r="E144" s="79"/>
      <c r="F144" s="79"/>
      <c r="G144" s="79"/>
      <c r="H144" s="79"/>
      <c r="I144" s="79">
        <v>5.0000000000000001E-3</v>
      </c>
      <c r="J144" s="79">
        <v>5.0000000000000001E-3</v>
      </c>
      <c r="K144" s="79"/>
      <c r="L144" s="79">
        <v>5.0000000000000001E-3</v>
      </c>
      <c r="M144" s="79">
        <v>5.0000000000000001E-3</v>
      </c>
      <c r="N144" s="79">
        <v>5.0000000000000001E-3</v>
      </c>
      <c r="O144" s="79">
        <v>5.0000000000000001E-3</v>
      </c>
      <c r="P144" s="30"/>
      <c r="Q144" s="1"/>
      <c r="R144" s="1"/>
      <c r="S144" s="1"/>
      <c r="T144" s="1"/>
      <c r="U144" s="1"/>
      <c r="V144" s="1"/>
      <c r="W144" s="1"/>
    </row>
    <row r="145" spans="1:23" ht="15.75" customHeight="1" x14ac:dyDescent="0.25">
      <c r="A145" s="21"/>
      <c r="B145" s="105" t="s">
        <v>126</v>
      </c>
      <c r="C145" s="77">
        <v>3</v>
      </c>
      <c r="D145" s="78" t="s">
        <v>23</v>
      </c>
      <c r="E145" s="79">
        <v>3.5000000000000003E-2</v>
      </c>
      <c r="F145" s="79">
        <v>5.0000000000000001E-3</v>
      </c>
      <c r="G145" s="79">
        <v>5.0000000000000001E-3</v>
      </c>
      <c r="H145" s="79">
        <v>5.0000000000000001E-3</v>
      </c>
      <c r="I145" s="79">
        <v>5.0000000000000001E-3</v>
      </c>
      <c r="J145" s="79">
        <v>5.0000000000000001E-3</v>
      </c>
      <c r="K145" s="79">
        <v>5.0000000000000001E-3</v>
      </c>
      <c r="L145" s="79">
        <v>1.4999999999999999E-2</v>
      </c>
      <c r="M145" s="79">
        <v>5.0000000000000001E-3</v>
      </c>
      <c r="N145" s="79">
        <v>5.0000000000000001E-3</v>
      </c>
      <c r="O145" s="79">
        <v>5.0000000000000001E-3</v>
      </c>
      <c r="P145" s="30"/>
      <c r="Q145" s="1"/>
      <c r="R145" s="1"/>
      <c r="S145" s="1"/>
      <c r="T145" s="1"/>
      <c r="U145" s="1"/>
      <c r="V145" s="1"/>
      <c r="W145" s="1"/>
    </row>
    <row r="146" spans="1:23" ht="15.75" customHeight="1" x14ac:dyDescent="0.25">
      <c r="A146" s="21"/>
      <c r="B146" s="104" t="s">
        <v>157</v>
      </c>
      <c r="C146" s="77">
        <v>0</v>
      </c>
      <c r="D146" s="78" t="s">
        <v>82</v>
      </c>
      <c r="E146" s="79"/>
      <c r="F146" s="79"/>
      <c r="G146" s="79"/>
      <c r="H146" s="79"/>
      <c r="I146" s="79"/>
      <c r="J146" s="79"/>
      <c r="K146" s="79">
        <v>5.0000000000000001E-3</v>
      </c>
      <c r="L146" s="79">
        <v>5.0000000000000001E-3</v>
      </c>
      <c r="M146" s="79">
        <v>5.0000000000000001E-3</v>
      </c>
      <c r="N146" s="79">
        <v>5.0000000000000001E-3</v>
      </c>
      <c r="O146" s="79">
        <v>5.0000000000000001E-3</v>
      </c>
      <c r="P146" s="30"/>
      <c r="Q146" s="1"/>
      <c r="R146" s="1"/>
      <c r="S146" s="1"/>
      <c r="T146" s="1"/>
      <c r="U146" s="1"/>
      <c r="V146" s="1"/>
      <c r="W146" s="1"/>
    </row>
    <row r="147" spans="1:23" ht="15.75" customHeight="1" x14ac:dyDescent="0.25">
      <c r="A147" s="21"/>
      <c r="B147" s="105" t="s">
        <v>206</v>
      </c>
      <c r="C147" s="77">
        <v>1</v>
      </c>
      <c r="D147" s="78" t="s">
        <v>33</v>
      </c>
      <c r="E147" s="79"/>
      <c r="F147" s="79">
        <v>5.0000000000000001E-3</v>
      </c>
      <c r="G147" s="79"/>
      <c r="H147" s="79"/>
      <c r="I147" s="79">
        <v>5.0000000000000001E-3</v>
      </c>
      <c r="J147" s="79"/>
      <c r="K147" s="79"/>
      <c r="L147" s="79"/>
      <c r="M147" s="79"/>
      <c r="N147" s="79"/>
      <c r="O147" s="79"/>
      <c r="P147" s="30"/>
      <c r="Q147" s="1"/>
      <c r="R147" s="1"/>
      <c r="S147" s="1"/>
      <c r="T147" s="1"/>
      <c r="U147" s="1"/>
      <c r="V147" s="1"/>
      <c r="W147" s="1"/>
    </row>
    <row r="148" spans="1:23" ht="15.75" customHeight="1" x14ac:dyDescent="0.25">
      <c r="A148" s="21"/>
      <c r="B148" s="105" t="s">
        <v>128</v>
      </c>
      <c r="C148" s="77">
        <v>6</v>
      </c>
      <c r="D148" s="78" t="s">
        <v>21</v>
      </c>
      <c r="E148" s="79">
        <v>7.4999999999999997E-2</v>
      </c>
      <c r="F148" s="79">
        <v>5.0000000000000001E-3</v>
      </c>
      <c r="G148" s="79">
        <v>5.0000000000000001E-3</v>
      </c>
      <c r="H148" s="79">
        <v>5.0000000000000001E-3</v>
      </c>
      <c r="I148" s="79">
        <v>5.0000000000000001E-3</v>
      </c>
      <c r="J148" s="79"/>
      <c r="K148" s="79">
        <v>1E-4</v>
      </c>
      <c r="L148" s="79">
        <v>5.0000000000000001E-3</v>
      </c>
      <c r="M148" s="79">
        <v>5.0000000000000001E-3</v>
      </c>
      <c r="N148" s="79"/>
      <c r="O148" s="79"/>
      <c r="P148" s="30"/>
      <c r="Q148" s="1"/>
      <c r="R148" s="1"/>
      <c r="S148" s="1"/>
      <c r="T148" s="1"/>
      <c r="U148" s="1"/>
      <c r="V148" s="1"/>
      <c r="W148" s="1"/>
    </row>
    <row r="149" spans="1:23" ht="15.75" customHeight="1" x14ac:dyDescent="0.25">
      <c r="A149" s="21"/>
      <c r="B149" s="105" t="s">
        <v>129</v>
      </c>
      <c r="C149" s="77">
        <v>2</v>
      </c>
      <c r="D149" s="78" t="s">
        <v>36</v>
      </c>
      <c r="E149" s="79">
        <v>1E-4</v>
      </c>
      <c r="F149" s="79"/>
      <c r="G149" s="79">
        <v>5.0000000000000001E-3</v>
      </c>
      <c r="H149" s="79">
        <v>1.4999999999999999E-2</v>
      </c>
      <c r="I149" s="79">
        <v>5.0000000000000001E-3</v>
      </c>
      <c r="J149" s="79">
        <v>5.0000000000000001E-3</v>
      </c>
      <c r="K149" s="79"/>
      <c r="L149" s="79"/>
      <c r="M149" s="79"/>
      <c r="N149" s="79"/>
      <c r="O149" s="79"/>
      <c r="P149" s="30"/>
      <c r="Q149" s="1"/>
      <c r="R149" s="1"/>
      <c r="S149" s="1"/>
      <c r="T149" s="1"/>
      <c r="U149" s="1"/>
      <c r="V149" s="1"/>
      <c r="W149" s="1"/>
    </row>
    <row r="150" spans="1:23" ht="15.75" customHeight="1" x14ac:dyDescent="0.25">
      <c r="A150" s="21"/>
      <c r="B150" s="105" t="s">
        <v>131</v>
      </c>
      <c r="C150" s="77">
        <v>3</v>
      </c>
      <c r="D150" s="78" t="s">
        <v>23</v>
      </c>
      <c r="E150" s="79">
        <v>1E-4</v>
      </c>
      <c r="F150" s="79">
        <v>1E-4</v>
      </c>
      <c r="G150" s="79">
        <v>5.0000000000000001E-3</v>
      </c>
      <c r="H150" s="79">
        <v>5.0000000000000001E-3</v>
      </c>
      <c r="I150" s="79">
        <v>5.0000000000000001E-3</v>
      </c>
      <c r="J150" s="79"/>
      <c r="K150" s="79"/>
      <c r="L150" s="79">
        <v>5.0000000000000001E-3</v>
      </c>
      <c r="M150" s="79">
        <v>5.0000000000000001E-3</v>
      </c>
      <c r="N150" s="79"/>
      <c r="O150" s="79">
        <v>5.0000000000000001E-3</v>
      </c>
      <c r="P150" s="30"/>
      <c r="Q150" s="1"/>
      <c r="R150" s="1"/>
      <c r="S150" s="1"/>
      <c r="T150" s="1"/>
      <c r="U150" s="1"/>
      <c r="V150" s="1"/>
      <c r="W150" s="1"/>
    </row>
    <row r="151" spans="1:23" ht="15.75" customHeight="1" x14ac:dyDescent="0.25">
      <c r="A151" s="21"/>
      <c r="B151" s="105" t="s">
        <v>29</v>
      </c>
      <c r="C151" s="77">
        <v>7</v>
      </c>
      <c r="D151" s="78" t="s">
        <v>21</v>
      </c>
      <c r="E151" s="79">
        <v>1.4999999999999999E-2</v>
      </c>
      <c r="F151" s="79">
        <v>1.4999999999999999E-2</v>
      </c>
      <c r="G151" s="79">
        <v>0.17499999999999999</v>
      </c>
      <c r="H151" s="79">
        <v>0.17499999999999999</v>
      </c>
      <c r="I151" s="79">
        <v>0.375</v>
      </c>
      <c r="J151" s="79">
        <v>0.375</v>
      </c>
      <c r="K151" s="79">
        <v>0.17499999999999999</v>
      </c>
      <c r="L151" s="79">
        <v>0.17499999999999999</v>
      </c>
      <c r="M151" s="79">
        <v>7.4999999999999997E-2</v>
      </c>
      <c r="N151" s="79">
        <v>0.17499999999999999</v>
      </c>
      <c r="O151" s="79">
        <v>0.17499999999999999</v>
      </c>
      <c r="P151" s="30"/>
      <c r="Q151" s="1"/>
      <c r="R151" s="1"/>
      <c r="S151" s="1"/>
      <c r="T151" s="1"/>
      <c r="U151" s="1"/>
      <c r="V151" s="1"/>
      <c r="W151" s="1"/>
    </row>
    <row r="152" spans="1:23" ht="15.75" customHeight="1" x14ac:dyDescent="0.25">
      <c r="A152" s="21"/>
      <c r="B152" s="104" t="s">
        <v>158</v>
      </c>
      <c r="C152" s="77">
        <v>6</v>
      </c>
      <c r="D152" s="78" t="s">
        <v>23</v>
      </c>
      <c r="E152" s="79">
        <v>5.0000000000000001E-3</v>
      </c>
      <c r="F152" s="79">
        <v>1.4999999999999999E-2</v>
      </c>
      <c r="G152" s="79">
        <v>3.5000000000000003E-2</v>
      </c>
      <c r="H152" s="79">
        <v>3.5000000000000003E-2</v>
      </c>
      <c r="I152" s="79">
        <v>3.5000000000000003E-2</v>
      </c>
      <c r="J152" s="79">
        <v>3.5000000000000003E-2</v>
      </c>
      <c r="K152" s="79">
        <v>3.5000000000000003E-2</v>
      </c>
      <c r="L152" s="79">
        <v>0.17499999999999999</v>
      </c>
      <c r="M152" s="79">
        <v>3.5000000000000003E-2</v>
      </c>
      <c r="N152" s="79">
        <v>7.4999999999999997E-2</v>
      </c>
      <c r="O152" s="79">
        <v>3.5000000000000003E-2</v>
      </c>
      <c r="P152" s="30"/>
      <c r="Q152" s="1"/>
      <c r="R152" s="1"/>
      <c r="S152" s="1"/>
      <c r="T152" s="1"/>
      <c r="U152" s="1"/>
      <c r="V152" s="1"/>
      <c r="W152" s="1"/>
    </row>
    <row r="153" spans="1:23" ht="15.75" customHeight="1" x14ac:dyDescent="0.25">
      <c r="A153" s="21"/>
      <c r="B153" s="105" t="s">
        <v>133</v>
      </c>
      <c r="C153" s="77">
        <v>1</v>
      </c>
      <c r="D153" s="78" t="s">
        <v>36</v>
      </c>
      <c r="E153" s="79">
        <v>1E-4</v>
      </c>
      <c r="F153" s="79">
        <v>5.0000000000000001E-3</v>
      </c>
      <c r="G153" s="79"/>
      <c r="H153" s="79">
        <v>5.0000000000000001E-3</v>
      </c>
      <c r="I153" s="79">
        <v>5.0000000000000001E-3</v>
      </c>
      <c r="J153" s="79">
        <v>1.4999999999999999E-2</v>
      </c>
      <c r="K153" s="79">
        <v>5.0000000000000001E-3</v>
      </c>
      <c r="L153" s="79">
        <v>5.0000000000000001E-3</v>
      </c>
      <c r="M153" s="79">
        <v>5.0000000000000001E-3</v>
      </c>
      <c r="N153" s="79">
        <v>5.0000000000000001E-3</v>
      </c>
      <c r="O153" s="79">
        <v>1.4999999999999999E-2</v>
      </c>
      <c r="P153" s="30"/>
      <c r="Q153" s="1"/>
      <c r="R153" s="1"/>
      <c r="S153" s="1"/>
      <c r="T153" s="1"/>
      <c r="U153" s="1"/>
      <c r="V153" s="1"/>
      <c r="W153" s="1"/>
    </row>
    <row r="154" spans="1:23" ht="15.75" customHeight="1" x14ac:dyDescent="0.25">
      <c r="A154" s="21"/>
      <c r="B154" s="105" t="s">
        <v>34</v>
      </c>
      <c r="C154" s="77">
        <v>7</v>
      </c>
      <c r="D154" s="78" t="s">
        <v>21</v>
      </c>
      <c r="E154" s="79">
        <v>7.4999999999999997E-2</v>
      </c>
      <c r="F154" s="79">
        <v>7.4999999999999997E-2</v>
      </c>
      <c r="G154" s="79">
        <v>3.5000000000000003E-2</v>
      </c>
      <c r="H154" s="79">
        <v>7.4999999999999997E-2</v>
      </c>
      <c r="I154" s="79">
        <v>3.5000000000000003E-2</v>
      </c>
      <c r="J154" s="79">
        <v>1.4999999999999999E-2</v>
      </c>
      <c r="K154" s="79">
        <v>1.4999999999999999E-2</v>
      </c>
      <c r="L154" s="79">
        <v>3.5000000000000003E-2</v>
      </c>
      <c r="M154" s="79">
        <v>7.4999999999999997E-2</v>
      </c>
      <c r="N154" s="79">
        <v>7.4999999999999997E-2</v>
      </c>
      <c r="O154" s="79">
        <v>7.4999999999999997E-2</v>
      </c>
      <c r="P154" s="30"/>
      <c r="Q154" s="1"/>
      <c r="R154" s="1"/>
      <c r="S154" s="1"/>
      <c r="T154" s="1"/>
      <c r="U154" s="1"/>
      <c r="V154" s="1"/>
      <c r="W154" s="1"/>
    </row>
    <row r="155" spans="1:23" ht="15.75" customHeight="1" x14ac:dyDescent="0.25">
      <c r="A155" s="21"/>
      <c r="B155" s="546" t="s">
        <v>169</v>
      </c>
      <c r="C155" s="77">
        <v>1</v>
      </c>
      <c r="D155" s="78" t="s">
        <v>21</v>
      </c>
      <c r="E155" s="79"/>
      <c r="F155" s="79"/>
      <c r="G155" s="79"/>
      <c r="H155" s="79"/>
      <c r="I155" s="79"/>
      <c r="J155" s="79"/>
      <c r="K155" s="79">
        <v>5.0000000000000001E-3</v>
      </c>
      <c r="L155" s="79"/>
      <c r="M155" s="79">
        <v>5.0000000000000001E-3</v>
      </c>
      <c r="N155" s="79">
        <v>5.0000000000000001E-3</v>
      </c>
      <c r="O155" s="79">
        <v>1.4999999999999999E-2</v>
      </c>
      <c r="P155" s="30"/>
      <c r="Q155" s="1"/>
      <c r="R155" s="1"/>
      <c r="S155" s="1"/>
      <c r="T155" s="1"/>
      <c r="U155" s="1"/>
      <c r="V155" s="1"/>
      <c r="W155" s="1"/>
    </row>
    <row r="156" spans="1:23" ht="15.75" customHeight="1" x14ac:dyDescent="0.25">
      <c r="A156" s="21"/>
      <c r="B156" s="104" t="s">
        <v>87</v>
      </c>
      <c r="C156" s="77">
        <v>2</v>
      </c>
      <c r="D156" s="78" t="s">
        <v>39</v>
      </c>
      <c r="E156" s="79">
        <v>7.4999999999999997E-2</v>
      </c>
      <c r="F156" s="79">
        <v>7.4999999999999997E-2</v>
      </c>
      <c r="G156" s="79">
        <v>7.4999999999999997E-2</v>
      </c>
      <c r="H156" s="79">
        <v>0.17499999999999999</v>
      </c>
      <c r="I156" s="79">
        <v>7.4999999999999997E-2</v>
      </c>
      <c r="J156" s="79">
        <v>7.4999999999999997E-2</v>
      </c>
      <c r="K156" s="79">
        <v>7.4999999999999997E-2</v>
      </c>
      <c r="L156" s="79">
        <v>7.4999999999999997E-2</v>
      </c>
      <c r="M156" s="79">
        <v>7.4999999999999997E-2</v>
      </c>
      <c r="N156" s="79">
        <v>3.5000000000000003E-2</v>
      </c>
      <c r="O156" s="79">
        <v>7.4999999999999997E-2</v>
      </c>
      <c r="P156" s="30"/>
      <c r="Q156" s="1"/>
      <c r="R156" s="1"/>
      <c r="S156" s="1"/>
      <c r="T156" s="1"/>
      <c r="U156" s="1"/>
      <c r="V156" s="1"/>
      <c r="W156" s="1"/>
    </row>
    <row r="157" spans="1:23" ht="15.75" customHeight="1" x14ac:dyDescent="0.25">
      <c r="A157" s="21"/>
      <c r="B157" s="105" t="s">
        <v>207</v>
      </c>
      <c r="C157" s="77">
        <v>1</v>
      </c>
      <c r="D157" s="78" t="s">
        <v>82</v>
      </c>
      <c r="E157" s="79">
        <v>1E-4</v>
      </c>
      <c r="F157" s="79"/>
      <c r="G157" s="79"/>
      <c r="H157" s="79"/>
      <c r="I157" s="79"/>
      <c r="J157" s="79"/>
      <c r="K157" s="79"/>
      <c r="L157" s="79"/>
      <c r="M157" s="79"/>
      <c r="N157" s="79"/>
      <c r="O157" s="79">
        <v>5.0000000000000001E-3</v>
      </c>
      <c r="P157" s="30"/>
      <c r="Q157" s="1"/>
      <c r="R157" s="1"/>
      <c r="S157" s="1"/>
      <c r="T157" s="1"/>
      <c r="U157" s="1"/>
      <c r="V157" s="1"/>
      <c r="W157" s="1"/>
    </row>
    <row r="158" spans="1:23" ht="15.75" customHeight="1" x14ac:dyDescent="0.25">
      <c r="A158" s="21"/>
      <c r="B158" s="105" t="s">
        <v>48</v>
      </c>
      <c r="C158" s="77">
        <v>6</v>
      </c>
      <c r="D158" s="78" t="s">
        <v>39</v>
      </c>
      <c r="E158" s="79">
        <v>3.5000000000000003E-2</v>
      </c>
      <c r="F158" s="79">
        <v>3.5000000000000003E-2</v>
      </c>
      <c r="G158" s="79">
        <v>5.0000000000000001E-3</v>
      </c>
      <c r="H158" s="79">
        <v>3.5000000000000003E-2</v>
      </c>
      <c r="I158" s="79">
        <v>7.4999999999999997E-2</v>
      </c>
      <c r="J158" s="79">
        <v>3.5000000000000003E-2</v>
      </c>
      <c r="K158" s="79">
        <v>1.4999999999999999E-2</v>
      </c>
      <c r="L158" s="79">
        <v>5.0000000000000001E-3</v>
      </c>
      <c r="M158" s="79">
        <v>5.0000000000000001E-3</v>
      </c>
      <c r="N158" s="79">
        <v>5.0000000000000001E-3</v>
      </c>
      <c r="O158" s="79">
        <v>5.0000000000000001E-3</v>
      </c>
      <c r="P158" s="30"/>
      <c r="Q158" s="1"/>
      <c r="R158" s="1"/>
      <c r="S158" s="1"/>
      <c r="T158" s="1"/>
      <c r="U158" s="1"/>
      <c r="V158" s="1"/>
      <c r="W158" s="1"/>
    </row>
    <row r="159" spans="1:23" ht="15.75" customHeight="1" x14ac:dyDescent="0.25">
      <c r="A159" s="21"/>
      <c r="B159" s="105" t="s">
        <v>208</v>
      </c>
      <c r="C159" s="77">
        <v>4</v>
      </c>
      <c r="D159" s="78" t="s">
        <v>23</v>
      </c>
      <c r="E159" s="79"/>
      <c r="F159" s="79"/>
      <c r="G159" s="79">
        <v>1E-4</v>
      </c>
      <c r="H159" s="79"/>
      <c r="I159" s="79"/>
      <c r="J159" s="79"/>
      <c r="K159" s="79"/>
      <c r="L159" s="79"/>
      <c r="M159" s="79"/>
      <c r="N159" s="79"/>
      <c r="O159" s="79"/>
      <c r="P159" s="30"/>
      <c r="Q159" s="1"/>
      <c r="R159" s="1"/>
      <c r="S159" s="1"/>
      <c r="T159" s="1"/>
      <c r="U159" s="1"/>
      <c r="V159" s="1"/>
      <c r="W159" s="1"/>
    </row>
    <row r="160" spans="1:23" ht="15.75" customHeight="1" x14ac:dyDescent="0.25">
      <c r="A160" s="21"/>
      <c r="B160" s="105" t="s">
        <v>189</v>
      </c>
      <c r="C160" s="77">
        <v>5</v>
      </c>
      <c r="D160" s="78" t="s">
        <v>36</v>
      </c>
      <c r="E160" s="79"/>
      <c r="F160" s="79"/>
      <c r="G160" s="79">
        <v>1E-4</v>
      </c>
      <c r="H160" s="79"/>
      <c r="I160" s="79"/>
      <c r="J160" s="79"/>
      <c r="K160" s="79"/>
      <c r="L160" s="79"/>
      <c r="M160" s="79"/>
      <c r="N160" s="79"/>
      <c r="O160" s="79"/>
      <c r="P160" s="30"/>
      <c r="Q160" s="1"/>
      <c r="R160" s="1"/>
      <c r="S160" s="1"/>
      <c r="T160" s="1"/>
      <c r="U160" s="1"/>
      <c r="V160" s="1"/>
      <c r="W160" s="1"/>
    </row>
    <row r="161" spans="1:23" ht="15.75" customHeight="1" x14ac:dyDescent="0.25">
      <c r="A161" s="21"/>
      <c r="B161" s="105" t="s">
        <v>134</v>
      </c>
      <c r="C161" s="77">
        <v>2</v>
      </c>
      <c r="D161" s="78" t="s">
        <v>36</v>
      </c>
      <c r="E161" s="79">
        <v>1E-4</v>
      </c>
      <c r="F161" s="79">
        <v>5.0000000000000001E-3</v>
      </c>
      <c r="G161" s="79">
        <v>1E-4</v>
      </c>
      <c r="H161" s="79"/>
      <c r="I161" s="79">
        <v>5.0000000000000001E-3</v>
      </c>
      <c r="J161" s="79">
        <v>5.0000000000000001E-3</v>
      </c>
      <c r="K161" s="79"/>
      <c r="L161" s="79"/>
      <c r="M161" s="79">
        <v>3.5000000000000003E-2</v>
      </c>
      <c r="N161" s="79"/>
      <c r="O161" s="79">
        <v>5.0000000000000001E-3</v>
      </c>
      <c r="P161" s="30"/>
      <c r="Q161" s="1"/>
      <c r="R161" s="1"/>
      <c r="S161" s="1"/>
      <c r="T161" s="1"/>
      <c r="U161" s="1"/>
      <c r="V161" s="1"/>
      <c r="W161" s="1"/>
    </row>
    <row r="162" spans="1:23" ht="15.75" customHeight="1" x14ac:dyDescent="0.25">
      <c r="A162" s="21"/>
      <c r="B162" s="504" t="s">
        <v>412</v>
      </c>
      <c r="C162" s="74">
        <v>7</v>
      </c>
      <c r="D162" s="73" t="s">
        <v>13</v>
      </c>
      <c r="E162" s="79"/>
      <c r="F162" s="79">
        <v>5.0000000000000001E-3</v>
      </c>
      <c r="G162" s="79">
        <v>3.5000000000000003E-2</v>
      </c>
      <c r="H162" s="79">
        <v>3.5000000000000003E-2</v>
      </c>
      <c r="I162" s="79"/>
      <c r="J162" s="79"/>
      <c r="K162" s="79">
        <v>1.4999999999999999E-2</v>
      </c>
      <c r="L162" s="79">
        <v>5.0000000000000001E-3</v>
      </c>
      <c r="M162" s="79"/>
      <c r="N162" s="79"/>
      <c r="O162" s="79"/>
      <c r="P162" s="30"/>
      <c r="Q162" s="1"/>
      <c r="R162" s="1"/>
      <c r="S162" s="1"/>
      <c r="T162" s="1"/>
      <c r="U162" s="1"/>
      <c r="V162" s="1"/>
      <c r="W162" s="1"/>
    </row>
    <row r="163" spans="1:23" ht="15.75" customHeight="1" x14ac:dyDescent="0.25">
      <c r="A163" s="21"/>
      <c r="B163" s="546" t="s">
        <v>179</v>
      </c>
      <c r="C163" s="77">
        <v>1</v>
      </c>
      <c r="D163" s="78" t="s">
        <v>82</v>
      </c>
      <c r="E163" s="79">
        <v>1E-4</v>
      </c>
      <c r="F163" s="79">
        <v>1.4999999999999999E-2</v>
      </c>
      <c r="G163" s="79">
        <v>3.5000000000000003E-2</v>
      </c>
      <c r="H163" s="79">
        <v>3.5000000000000003E-2</v>
      </c>
      <c r="I163" s="79">
        <v>1.4999999999999999E-2</v>
      </c>
      <c r="J163" s="79">
        <v>1.4999999999999999E-2</v>
      </c>
      <c r="K163" s="79">
        <v>1.4999999999999999E-2</v>
      </c>
      <c r="L163" s="79">
        <v>5.0000000000000001E-3</v>
      </c>
      <c r="M163" s="79">
        <v>5.0000000000000001E-3</v>
      </c>
      <c r="N163" s="79">
        <v>5.0000000000000001E-3</v>
      </c>
      <c r="O163" s="79">
        <v>5.0000000000000001E-3</v>
      </c>
      <c r="P163" s="30"/>
      <c r="Q163" s="1"/>
      <c r="R163" s="1"/>
      <c r="S163" s="1"/>
      <c r="T163" s="1"/>
      <c r="U163" s="1"/>
      <c r="V163" s="1"/>
      <c r="W163" s="1"/>
    </row>
    <row r="164" spans="1:23" ht="15.75" customHeight="1" x14ac:dyDescent="0.25">
      <c r="A164" s="21"/>
      <c r="B164" s="504" t="s">
        <v>414</v>
      </c>
      <c r="C164" s="74">
        <v>3</v>
      </c>
      <c r="D164" s="73" t="s">
        <v>13</v>
      </c>
      <c r="E164" s="79"/>
      <c r="F164" s="79"/>
      <c r="G164" s="79">
        <v>1E-4</v>
      </c>
      <c r="H164" s="79"/>
      <c r="I164" s="79">
        <v>5.0000000000000001E-3</v>
      </c>
      <c r="J164" s="79"/>
      <c r="K164" s="79"/>
      <c r="L164" s="79"/>
      <c r="M164" s="79"/>
      <c r="N164" s="79"/>
      <c r="O164" s="79"/>
      <c r="P164" s="30"/>
      <c r="Q164" s="1"/>
      <c r="R164" s="1"/>
      <c r="S164" s="1"/>
      <c r="T164" s="1"/>
      <c r="U164" s="1"/>
      <c r="V164" s="1"/>
      <c r="W164" s="1"/>
    </row>
    <row r="165" spans="1:23" ht="15.75" customHeight="1" x14ac:dyDescent="0.3">
      <c r="A165" s="21"/>
      <c r="B165" s="28"/>
      <c r="C165" s="28"/>
      <c r="D165" s="28"/>
      <c r="E165" s="28"/>
      <c r="F165" s="30"/>
      <c r="G165" s="31"/>
      <c r="H165" s="30"/>
      <c r="I165" s="30"/>
      <c r="J165" s="30"/>
      <c r="K165" s="30"/>
      <c r="L165" s="30"/>
      <c r="M165" s="30"/>
      <c r="N165" s="30"/>
      <c r="O165" s="30"/>
      <c r="P165" s="30"/>
      <c r="Q165" s="1"/>
      <c r="R165" s="1"/>
      <c r="S165" s="1"/>
      <c r="T165" s="1"/>
      <c r="U165" s="1"/>
      <c r="V165" s="1"/>
      <c r="W165" s="1"/>
    </row>
    <row r="166" spans="1:23" ht="15.75" customHeight="1" x14ac:dyDescent="0.3">
      <c r="A166" s="21"/>
      <c r="B166" s="28"/>
      <c r="C166" s="28"/>
      <c r="D166" s="28"/>
      <c r="E166" s="28"/>
      <c r="F166" s="30"/>
      <c r="G166" s="31"/>
      <c r="H166" s="30"/>
      <c r="I166" s="30"/>
      <c r="J166" s="30"/>
      <c r="K166" s="30"/>
      <c r="L166" s="30"/>
      <c r="M166" s="30"/>
      <c r="N166" s="30"/>
      <c r="O166" s="30"/>
      <c r="P166" s="30"/>
      <c r="Q166" s="1"/>
      <c r="R166" s="1"/>
      <c r="S166" s="1"/>
      <c r="T166" s="1"/>
      <c r="U166" s="1"/>
      <c r="V166" s="1"/>
      <c r="W166" s="1"/>
    </row>
    <row r="167" spans="1:23" ht="15.75" customHeight="1" x14ac:dyDescent="0.3">
      <c r="A167" s="21"/>
      <c r="B167" s="28"/>
      <c r="C167" s="28"/>
      <c r="D167" s="28"/>
      <c r="E167" s="28"/>
      <c r="F167" s="30"/>
      <c r="G167" s="31"/>
      <c r="H167" s="30"/>
      <c r="I167" s="30"/>
      <c r="J167" s="30"/>
      <c r="K167" s="30"/>
      <c r="L167" s="30"/>
      <c r="M167" s="30"/>
      <c r="N167" s="30"/>
      <c r="O167" s="30"/>
      <c r="P167" s="30"/>
      <c r="Q167" s="1"/>
      <c r="R167" s="1"/>
      <c r="S167" s="1"/>
      <c r="T167" s="1"/>
      <c r="U167" s="1"/>
      <c r="V167" s="1"/>
      <c r="W167" s="1"/>
    </row>
    <row r="168" spans="1:23" ht="15.75" customHeight="1" x14ac:dyDescent="0.3">
      <c r="A168" s="21"/>
      <c r="B168" s="28"/>
      <c r="C168" s="28"/>
      <c r="D168" s="28"/>
      <c r="E168" s="28"/>
      <c r="F168" s="30"/>
      <c r="G168" s="31"/>
      <c r="H168" s="30"/>
      <c r="I168" s="30"/>
      <c r="J168" s="30"/>
      <c r="K168" s="30"/>
      <c r="L168" s="30"/>
      <c r="M168" s="30"/>
      <c r="N168" s="30"/>
      <c r="O168" s="30"/>
      <c r="P168" s="30"/>
      <c r="Q168" s="1"/>
      <c r="R168" s="1"/>
      <c r="S168" s="1"/>
      <c r="T168" s="1"/>
      <c r="U168" s="1"/>
      <c r="V168" s="1"/>
      <c r="W168" s="1"/>
    </row>
    <row r="169" spans="1:23" ht="15.75" customHeight="1" x14ac:dyDescent="0.25">
      <c r="A169" s="21"/>
      <c r="G169" s="11"/>
    </row>
    <row r="170" spans="1:23" ht="15.75" customHeight="1" x14ac:dyDescent="0.25">
      <c r="A170" s="21"/>
      <c r="G170" s="11"/>
    </row>
    <row r="171" spans="1:23" ht="15.75" customHeight="1" x14ac:dyDescent="0.25">
      <c r="A171" s="21"/>
      <c r="G171" s="11"/>
    </row>
    <row r="172" spans="1:23" ht="15.75" customHeight="1" x14ac:dyDescent="0.25">
      <c r="A172" s="21"/>
      <c r="G172" s="11"/>
    </row>
    <row r="173" spans="1:23" ht="15.75" customHeight="1" x14ac:dyDescent="0.25">
      <c r="A173" s="21"/>
      <c r="G173" s="11"/>
    </row>
    <row r="174" spans="1:23" ht="15.75" customHeight="1" x14ac:dyDescent="0.25">
      <c r="A174" s="21"/>
      <c r="G174" s="11"/>
    </row>
    <row r="175" spans="1:23" ht="15.75" customHeight="1" x14ac:dyDescent="0.25">
      <c r="A175" s="21"/>
      <c r="G175" s="11"/>
    </row>
    <row r="176" spans="1:23" ht="15.75" customHeight="1" x14ac:dyDescent="0.25">
      <c r="A176" s="21"/>
      <c r="G176" s="11"/>
    </row>
    <row r="177" spans="1:7" ht="15.75" customHeight="1" x14ac:dyDescent="0.25">
      <c r="A177" s="21"/>
      <c r="G177" s="11"/>
    </row>
    <row r="178" spans="1:7" ht="15.75" customHeight="1" x14ac:dyDescent="0.25">
      <c r="A178" s="21"/>
      <c r="G178" s="11"/>
    </row>
    <row r="179" spans="1:7" ht="15.75" customHeight="1" x14ac:dyDescent="0.25">
      <c r="A179" s="21"/>
      <c r="G179" s="11"/>
    </row>
    <row r="180" spans="1:7" ht="15.75" customHeight="1" x14ac:dyDescent="0.25">
      <c r="A180" s="21"/>
      <c r="G180" s="11"/>
    </row>
    <row r="181" spans="1:7" ht="15.75" customHeight="1" x14ac:dyDescent="0.25">
      <c r="A181" s="21"/>
      <c r="G181" s="11"/>
    </row>
    <row r="182" spans="1:7" ht="15.75" customHeight="1" x14ac:dyDescent="0.25">
      <c r="A182" s="21"/>
      <c r="G182" s="11"/>
    </row>
    <row r="183" spans="1:7" ht="15.75" customHeight="1" x14ac:dyDescent="0.25">
      <c r="A183" s="21"/>
      <c r="G183" s="11"/>
    </row>
    <row r="184" spans="1:7" ht="15.75" customHeight="1" x14ac:dyDescent="0.25">
      <c r="A184" s="21"/>
      <c r="G184" s="11"/>
    </row>
    <row r="185" spans="1:7" ht="15.75" customHeight="1" x14ac:dyDescent="0.25">
      <c r="A185" s="21"/>
      <c r="G185" s="11"/>
    </row>
    <row r="186" spans="1:7" ht="15.75" customHeight="1" x14ac:dyDescent="0.25">
      <c r="A186" s="21"/>
      <c r="G186" s="11"/>
    </row>
    <row r="187" spans="1:7" ht="15.75" customHeight="1" x14ac:dyDescent="0.25">
      <c r="A187" s="21"/>
      <c r="G187" s="11"/>
    </row>
    <row r="188" spans="1:7" ht="15.75" customHeight="1" x14ac:dyDescent="0.25">
      <c r="A188" s="21"/>
      <c r="G188" s="11"/>
    </row>
    <row r="189" spans="1:7" ht="15.75" customHeight="1" x14ac:dyDescent="0.25">
      <c r="A189" s="21"/>
      <c r="G189" s="11"/>
    </row>
    <row r="190" spans="1:7" ht="15.75" customHeight="1" x14ac:dyDescent="0.25">
      <c r="A190" s="21"/>
      <c r="G190" s="11"/>
    </row>
    <row r="191" spans="1:7" ht="15.75" customHeight="1" x14ac:dyDescent="0.25">
      <c r="A191" s="21"/>
      <c r="G191" s="11"/>
    </row>
    <row r="192" spans="1:7" ht="15.75" customHeight="1" x14ac:dyDescent="0.25">
      <c r="A192" s="21"/>
      <c r="G192" s="11"/>
    </row>
    <row r="193" spans="1:7" ht="15.75" customHeight="1" x14ac:dyDescent="0.25">
      <c r="A193" s="21"/>
      <c r="G193" s="11"/>
    </row>
    <row r="194" spans="1:7" ht="15.75" customHeight="1" x14ac:dyDescent="0.25">
      <c r="A194" s="21"/>
      <c r="G194" s="11"/>
    </row>
    <row r="195" spans="1:7" ht="15.75" customHeight="1" x14ac:dyDescent="0.25">
      <c r="A195" s="21"/>
      <c r="G195" s="11"/>
    </row>
    <row r="196" spans="1:7" ht="15.75" customHeight="1" x14ac:dyDescent="0.25">
      <c r="A196" s="21"/>
      <c r="G196" s="11"/>
    </row>
    <row r="197" spans="1:7" ht="15.75" customHeight="1" x14ac:dyDescent="0.25">
      <c r="A197" s="21"/>
      <c r="G197" s="11"/>
    </row>
    <row r="198" spans="1:7" ht="15.75" customHeight="1" x14ac:dyDescent="0.25">
      <c r="A198" s="21"/>
      <c r="G198" s="11"/>
    </row>
    <row r="199" spans="1:7" ht="15.75" customHeight="1" x14ac:dyDescent="0.25">
      <c r="A199" s="21"/>
      <c r="G199" s="11"/>
    </row>
    <row r="200" spans="1:7" ht="15.75" customHeight="1" x14ac:dyDescent="0.25">
      <c r="A200" s="21"/>
      <c r="G200" s="11"/>
    </row>
    <row r="201" spans="1:7" ht="15.75" customHeight="1" x14ac:dyDescent="0.25">
      <c r="A201" s="21"/>
      <c r="G201" s="11"/>
    </row>
    <row r="202" spans="1:7" ht="15.75" customHeight="1" x14ac:dyDescent="0.25">
      <c r="A202" s="21"/>
      <c r="G202" s="11"/>
    </row>
    <row r="203" spans="1:7" ht="15.75" customHeight="1" x14ac:dyDescent="0.25">
      <c r="A203" s="21"/>
      <c r="G203" s="11"/>
    </row>
    <row r="204" spans="1:7" ht="15.75" customHeight="1" x14ac:dyDescent="0.25">
      <c r="A204" s="21"/>
      <c r="G204" s="11"/>
    </row>
    <row r="205" spans="1:7" ht="15.75" customHeight="1" x14ac:dyDescent="0.25">
      <c r="A205" s="21"/>
      <c r="G205" s="11"/>
    </row>
    <row r="206" spans="1:7" ht="15.75" customHeight="1" x14ac:dyDescent="0.25">
      <c r="A206" s="21"/>
      <c r="G206" s="11"/>
    </row>
    <row r="207" spans="1:7" ht="15.75" customHeight="1" x14ac:dyDescent="0.25">
      <c r="A207" s="21"/>
      <c r="G207" s="11"/>
    </row>
    <row r="208" spans="1:7" ht="15.75" customHeight="1" x14ac:dyDescent="0.25">
      <c r="A208" s="21"/>
      <c r="G208" s="11"/>
    </row>
    <row r="209" spans="1:7" ht="15.75" customHeight="1" x14ac:dyDescent="0.25">
      <c r="A209" s="21"/>
      <c r="G209" s="11"/>
    </row>
    <row r="210" spans="1:7" ht="15.75" customHeight="1" x14ac:dyDescent="0.25">
      <c r="A210" s="21"/>
      <c r="G210" s="11"/>
    </row>
    <row r="211" spans="1:7" ht="15.75" customHeight="1" x14ac:dyDescent="0.25">
      <c r="A211" s="21"/>
      <c r="G211" s="11"/>
    </row>
    <row r="212" spans="1:7" ht="15.75" customHeight="1" x14ac:dyDescent="0.25">
      <c r="A212" s="21"/>
      <c r="G212" s="11"/>
    </row>
    <row r="213" spans="1:7" ht="15.75" customHeight="1" x14ac:dyDescent="0.25">
      <c r="A213" s="21"/>
      <c r="G213" s="11"/>
    </row>
    <row r="214" spans="1:7" ht="15.75" customHeight="1" x14ac:dyDescent="0.25">
      <c r="A214" s="21"/>
      <c r="G214" s="11"/>
    </row>
    <row r="215" spans="1:7" ht="15.75" customHeight="1" x14ac:dyDescent="0.25">
      <c r="A215" s="21"/>
      <c r="G215" s="11"/>
    </row>
    <row r="216" spans="1:7" ht="15.75" customHeight="1" x14ac:dyDescent="0.25">
      <c r="A216" s="21"/>
      <c r="G216" s="11"/>
    </row>
    <row r="217" spans="1:7" ht="15.75" customHeight="1" x14ac:dyDescent="0.25">
      <c r="A217" s="21"/>
      <c r="G217" s="11"/>
    </row>
    <row r="218" spans="1:7" ht="15.75" customHeight="1" x14ac:dyDescent="0.25">
      <c r="A218" s="21"/>
      <c r="G218" s="11"/>
    </row>
    <row r="219" spans="1:7" ht="15.75" customHeight="1" x14ac:dyDescent="0.25">
      <c r="A219" s="21"/>
      <c r="G219" s="11"/>
    </row>
    <row r="220" spans="1:7" ht="15.75" customHeight="1" x14ac:dyDescent="0.25">
      <c r="A220" s="21"/>
      <c r="G220" s="11"/>
    </row>
    <row r="221" spans="1:7" ht="15.75" customHeight="1" x14ac:dyDescent="0.25">
      <c r="A221" s="21"/>
      <c r="G221" s="11"/>
    </row>
    <row r="222" spans="1:7" ht="15.75" customHeight="1" x14ac:dyDescent="0.25">
      <c r="A222" s="21"/>
      <c r="G222" s="11"/>
    </row>
    <row r="223" spans="1:7" ht="15.75" customHeight="1" x14ac:dyDescent="0.25">
      <c r="A223" s="21"/>
      <c r="G223" s="11"/>
    </row>
    <row r="224" spans="1:7" ht="15.75" customHeight="1" x14ac:dyDescent="0.25">
      <c r="A224" s="21"/>
      <c r="G224" s="11"/>
    </row>
    <row r="225" spans="1:7" ht="15.75" customHeight="1" x14ac:dyDescent="0.25">
      <c r="A225" s="21"/>
      <c r="G225" s="11"/>
    </row>
    <row r="226" spans="1:7" ht="15.75" customHeight="1" x14ac:dyDescent="0.25">
      <c r="A226" s="21"/>
      <c r="G226" s="11"/>
    </row>
    <row r="227" spans="1:7" ht="15.75" customHeight="1" x14ac:dyDescent="0.25">
      <c r="A227" s="21"/>
      <c r="G227" s="11"/>
    </row>
    <row r="228" spans="1:7" ht="15.75" customHeight="1" x14ac:dyDescent="0.25">
      <c r="A228" s="21"/>
      <c r="G228" s="11"/>
    </row>
    <row r="229" spans="1:7" ht="15.75" customHeight="1" x14ac:dyDescent="0.25">
      <c r="A229" s="21"/>
      <c r="G229" s="11"/>
    </row>
    <row r="230" spans="1:7" ht="15.75" customHeight="1" x14ac:dyDescent="0.25">
      <c r="A230" s="21"/>
      <c r="G230" s="11"/>
    </row>
    <row r="231" spans="1:7" ht="15.75" customHeight="1" x14ac:dyDescent="0.25">
      <c r="A231" s="21"/>
      <c r="G231" s="11"/>
    </row>
    <row r="232" spans="1:7" ht="15.75" customHeight="1" x14ac:dyDescent="0.25">
      <c r="A232" s="21"/>
      <c r="G232" s="11"/>
    </row>
    <row r="233" spans="1:7" ht="15.75" customHeight="1" x14ac:dyDescent="0.25">
      <c r="A233" s="21"/>
      <c r="G233" s="11"/>
    </row>
    <row r="234" spans="1:7" ht="15.75" customHeight="1" x14ac:dyDescent="0.25">
      <c r="A234" s="21"/>
      <c r="G234" s="11"/>
    </row>
    <row r="235" spans="1:7" ht="15.75" customHeight="1" x14ac:dyDescent="0.25">
      <c r="A235" s="21"/>
      <c r="G235" s="11"/>
    </row>
    <row r="236" spans="1:7" ht="15.75" customHeight="1" x14ac:dyDescent="0.25">
      <c r="A236" s="21"/>
      <c r="G236" s="11"/>
    </row>
    <row r="237" spans="1:7" ht="15.75" customHeight="1" x14ac:dyDescent="0.25">
      <c r="A237" s="21"/>
      <c r="G237" s="11"/>
    </row>
    <row r="238" spans="1:7" ht="15.75" customHeight="1" x14ac:dyDescent="0.25">
      <c r="A238" s="21"/>
      <c r="G238" s="11"/>
    </row>
    <row r="239" spans="1:7" ht="15.75" customHeight="1" x14ac:dyDescent="0.25">
      <c r="A239" s="21"/>
      <c r="G239" s="11"/>
    </row>
    <row r="240" spans="1:7" ht="15.75" customHeight="1" x14ac:dyDescent="0.25">
      <c r="A240" s="21"/>
      <c r="G240" s="11"/>
    </row>
    <row r="241" spans="1:7" ht="15.75" customHeight="1" x14ac:dyDescent="0.25">
      <c r="A241" s="21"/>
      <c r="G241" s="11"/>
    </row>
    <row r="242" spans="1:7" ht="15.75" customHeight="1" x14ac:dyDescent="0.25">
      <c r="A242" s="21"/>
      <c r="G242" s="11"/>
    </row>
    <row r="243" spans="1:7" ht="15.75" customHeight="1" x14ac:dyDescent="0.25">
      <c r="A243" s="21"/>
      <c r="G243" s="11"/>
    </row>
    <row r="244" spans="1:7" ht="15.75" customHeight="1" x14ac:dyDescent="0.25">
      <c r="A244" s="21"/>
      <c r="G244" s="11"/>
    </row>
    <row r="245" spans="1:7" ht="15.75" customHeight="1" x14ac:dyDescent="0.25">
      <c r="A245" s="21"/>
      <c r="G245" s="11"/>
    </row>
    <row r="246" spans="1:7" ht="15.75" customHeight="1" x14ac:dyDescent="0.25">
      <c r="A246" s="21"/>
      <c r="G246" s="11"/>
    </row>
    <row r="247" spans="1:7" ht="15.75" customHeight="1" x14ac:dyDescent="0.25">
      <c r="A247" s="21"/>
      <c r="G247" s="11"/>
    </row>
    <row r="248" spans="1:7" ht="15.75" customHeight="1" x14ac:dyDescent="0.25">
      <c r="A248" s="21"/>
      <c r="G248" s="11"/>
    </row>
    <row r="249" spans="1:7" ht="15.75" customHeight="1" x14ac:dyDescent="0.25">
      <c r="A249" s="21"/>
      <c r="G249" s="11"/>
    </row>
    <row r="250" spans="1:7" ht="15.75" customHeight="1" x14ac:dyDescent="0.25">
      <c r="A250" s="21"/>
      <c r="G250" s="11"/>
    </row>
    <row r="251" spans="1:7" ht="15.75" customHeight="1" x14ac:dyDescent="0.25">
      <c r="A251" s="21"/>
      <c r="G251" s="11"/>
    </row>
    <row r="252" spans="1:7" ht="15.75" customHeight="1" x14ac:dyDescent="0.25">
      <c r="A252" s="21"/>
      <c r="G252" s="11"/>
    </row>
    <row r="253" spans="1:7" ht="15.75" customHeight="1" x14ac:dyDescent="0.25">
      <c r="A253" s="21"/>
      <c r="G253" s="11"/>
    </row>
    <row r="254" spans="1:7" ht="15.75" customHeight="1" x14ac:dyDescent="0.25">
      <c r="A254" s="21"/>
      <c r="G254" s="11"/>
    </row>
    <row r="255" spans="1:7" ht="15.75" customHeight="1" x14ac:dyDescent="0.25">
      <c r="A255" s="21"/>
      <c r="G255" s="11"/>
    </row>
    <row r="256" spans="1:7" ht="15.75" customHeight="1" x14ac:dyDescent="0.25">
      <c r="A256" s="21"/>
      <c r="G256" s="11"/>
    </row>
    <row r="257" spans="1:7" ht="15.75" customHeight="1" x14ac:dyDescent="0.25">
      <c r="A257" s="21"/>
      <c r="G257" s="11"/>
    </row>
    <row r="258" spans="1:7" ht="15.75" customHeight="1" x14ac:dyDescent="0.25">
      <c r="A258" s="21"/>
      <c r="G258" s="11"/>
    </row>
    <row r="259" spans="1:7" ht="15.75" customHeight="1" x14ac:dyDescent="0.25">
      <c r="A259" s="21"/>
      <c r="G259" s="11"/>
    </row>
    <row r="260" spans="1:7" ht="15.75" customHeight="1" x14ac:dyDescent="0.25">
      <c r="A260" s="21"/>
      <c r="G260" s="11"/>
    </row>
    <row r="261" spans="1:7" ht="15.75" customHeight="1" x14ac:dyDescent="0.25">
      <c r="A261" s="21"/>
      <c r="G261" s="11"/>
    </row>
    <row r="262" spans="1:7" ht="15.75" customHeight="1" x14ac:dyDescent="0.25">
      <c r="A262" s="21"/>
      <c r="G262" s="11"/>
    </row>
    <row r="263" spans="1:7" ht="15.75" customHeight="1" x14ac:dyDescent="0.25">
      <c r="A263" s="21"/>
      <c r="G263" s="11"/>
    </row>
    <row r="264" spans="1:7" ht="15.75" customHeight="1" x14ac:dyDescent="0.25">
      <c r="A264" s="21"/>
      <c r="G264" s="11"/>
    </row>
    <row r="265" spans="1:7" ht="15.75" customHeight="1" x14ac:dyDescent="0.25">
      <c r="A265" s="21"/>
      <c r="G265" s="11"/>
    </row>
    <row r="266" spans="1:7" ht="15.75" customHeight="1" x14ac:dyDescent="0.25">
      <c r="A266" s="21"/>
      <c r="G266" s="11"/>
    </row>
    <row r="267" spans="1:7" ht="15.75" customHeight="1" x14ac:dyDescent="0.25">
      <c r="A267" s="21"/>
      <c r="G267" s="11"/>
    </row>
    <row r="268" spans="1:7" ht="15.75" customHeight="1" x14ac:dyDescent="0.25">
      <c r="A268" s="21"/>
      <c r="G268" s="11"/>
    </row>
    <row r="269" spans="1:7" ht="15.75" customHeight="1" x14ac:dyDescent="0.25">
      <c r="A269" s="21"/>
      <c r="G269" s="11"/>
    </row>
    <row r="270" spans="1:7" ht="15.75" customHeight="1" x14ac:dyDescent="0.25">
      <c r="A270" s="21"/>
      <c r="G270" s="11"/>
    </row>
    <row r="271" spans="1:7" ht="15.75" customHeight="1" x14ac:dyDescent="0.25">
      <c r="A271" s="21"/>
      <c r="G271" s="11"/>
    </row>
    <row r="272" spans="1:7" ht="15.75" customHeight="1" x14ac:dyDescent="0.25">
      <c r="A272" s="21"/>
      <c r="G272" s="11"/>
    </row>
    <row r="273" spans="1:7" ht="15.75" customHeight="1" x14ac:dyDescent="0.25">
      <c r="A273" s="21"/>
      <c r="G273" s="11"/>
    </row>
    <row r="274" spans="1:7" ht="15.75" customHeight="1" x14ac:dyDescent="0.25">
      <c r="A274" s="21"/>
      <c r="G274" s="11"/>
    </row>
    <row r="275" spans="1:7" ht="15.75" customHeight="1" x14ac:dyDescent="0.25">
      <c r="A275" s="21"/>
      <c r="G275" s="11"/>
    </row>
    <row r="276" spans="1:7" ht="15.75" customHeight="1" x14ac:dyDescent="0.25">
      <c r="A276" s="21"/>
      <c r="G276" s="11"/>
    </row>
    <row r="277" spans="1:7" ht="15.75" customHeight="1" x14ac:dyDescent="0.25">
      <c r="A277" s="21"/>
      <c r="G277" s="11"/>
    </row>
    <row r="278" spans="1:7" ht="15.75" customHeight="1" x14ac:dyDescent="0.25">
      <c r="A278" s="21"/>
      <c r="G278" s="11"/>
    </row>
    <row r="279" spans="1:7" ht="15.75" customHeight="1" x14ac:dyDescent="0.25">
      <c r="A279" s="21"/>
      <c r="G279" s="11"/>
    </row>
    <row r="280" spans="1:7" ht="15.75" customHeight="1" x14ac:dyDescent="0.25">
      <c r="A280" s="21"/>
      <c r="G280" s="11"/>
    </row>
    <row r="281" spans="1:7" ht="15.75" customHeight="1" x14ac:dyDescent="0.25">
      <c r="A281" s="21"/>
      <c r="G281" s="11"/>
    </row>
    <row r="282" spans="1:7" ht="15.75" customHeight="1" x14ac:dyDescent="0.25">
      <c r="A282" s="21"/>
      <c r="G282" s="11"/>
    </row>
    <row r="283" spans="1:7" ht="15.75" customHeight="1" x14ac:dyDescent="0.25">
      <c r="A283" s="21"/>
      <c r="G283" s="11"/>
    </row>
    <row r="284" spans="1:7" ht="15.75" customHeight="1" x14ac:dyDescent="0.25">
      <c r="A284" s="21"/>
      <c r="G284" s="11"/>
    </row>
    <row r="285" spans="1:7" ht="15.75" customHeight="1" x14ac:dyDescent="0.25">
      <c r="A285" s="21"/>
      <c r="G285" s="11"/>
    </row>
    <row r="286" spans="1:7" ht="15.75" customHeight="1" x14ac:dyDescent="0.25">
      <c r="A286" s="21"/>
      <c r="G286" s="11"/>
    </row>
    <row r="287" spans="1:7" ht="15.75" customHeight="1" x14ac:dyDescent="0.25">
      <c r="A287" s="21"/>
      <c r="G287" s="11"/>
    </row>
    <row r="288" spans="1:7" ht="15.75" customHeight="1" x14ac:dyDescent="0.25">
      <c r="A288" s="21"/>
      <c r="G288" s="11"/>
    </row>
    <row r="289" spans="1:7" ht="15.75" customHeight="1" x14ac:dyDescent="0.25">
      <c r="A289" s="21"/>
      <c r="G289" s="11"/>
    </row>
    <row r="290" spans="1:7" ht="15.75" customHeight="1" x14ac:dyDescent="0.25">
      <c r="A290" s="21"/>
      <c r="G290" s="11"/>
    </row>
    <row r="291" spans="1:7" ht="15.75" customHeight="1" x14ac:dyDescent="0.25">
      <c r="A291" s="21"/>
      <c r="G291" s="11"/>
    </row>
    <row r="292" spans="1:7" ht="15.75" customHeight="1" x14ac:dyDescent="0.25">
      <c r="A292" s="21"/>
      <c r="G292" s="11"/>
    </row>
    <row r="293" spans="1:7" ht="15.75" customHeight="1" x14ac:dyDescent="0.25">
      <c r="A293" s="21"/>
      <c r="G293" s="11"/>
    </row>
    <row r="294" spans="1:7" ht="15.75" customHeight="1" x14ac:dyDescent="0.25">
      <c r="A294" s="21"/>
      <c r="G294" s="11"/>
    </row>
    <row r="295" spans="1:7" ht="15.75" customHeight="1" x14ac:dyDescent="0.25">
      <c r="A295" s="21"/>
      <c r="G295" s="11"/>
    </row>
    <row r="296" spans="1:7" ht="15.75" customHeight="1" x14ac:dyDescent="0.25">
      <c r="A296" s="21"/>
      <c r="G296" s="11"/>
    </row>
    <row r="297" spans="1:7" ht="15.75" customHeight="1" x14ac:dyDescent="0.25">
      <c r="A297" s="21"/>
      <c r="G297" s="11"/>
    </row>
    <row r="298" spans="1:7" ht="15.75" customHeight="1" x14ac:dyDescent="0.25">
      <c r="A298" s="21"/>
      <c r="G298" s="11"/>
    </row>
    <row r="299" spans="1:7" ht="15.75" customHeight="1" x14ac:dyDescent="0.25">
      <c r="A299" s="21"/>
      <c r="G299" s="11"/>
    </row>
    <row r="300" spans="1:7" ht="15.75" customHeight="1" x14ac:dyDescent="0.25">
      <c r="A300" s="21"/>
      <c r="G300" s="11"/>
    </row>
    <row r="301" spans="1:7" ht="15.75" customHeight="1" x14ac:dyDescent="0.25">
      <c r="A301" s="21"/>
      <c r="G301" s="11"/>
    </row>
    <row r="302" spans="1:7" ht="15.75" customHeight="1" x14ac:dyDescent="0.25">
      <c r="A302" s="21"/>
      <c r="G302" s="11"/>
    </row>
    <row r="303" spans="1:7" ht="15.75" customHeight="1" x14ac:dyDescent="0.25">
      <c r="A303" s="21"/>
      <c r="G303" s="11"/>
    </row>
    <row r="304" spans="1:7" ht="15.75" customHeight="1" x14ac:dyDescent="0.25">
      <c r="A304" s="21"/>
      <c r="G304" s="11"/>
    </row>
    <row r="305" spans="1:7" ht="15.75" customHeight="1" x14ac:dyDescent="0.25">
      <c r="A305" s="21"/>
      <c r="G305" s="11"/>
    </row>
    <row r="306" spans="1:7" ht="15.75" customHeight="1" x14ac:dyDescent="0.25">
      <c r="A306" s="21"/>
      <c r="G306" s="11"/>
    </row>
    <row r="307" spans="1:7" ht="15.75" customHeight="1" x14ac:dyDescent="0.25">
      <c r="A307" s="21"/>
      <c r="G307" s="11"/>
    </row>
    <row r="308" spans="1:7" ht="15.75" customHeight="1" x14ac:dyDescent="0.25">
      <c r="A308" s="21"/>
      <c r="G308" s="11"/>
    </row>
    <row r="309" spans="1:7" ht="15.75" customHeight="1" x14ac:dyDescent="0.25">
      <c r="A309" s="21"/>
      <c r="G309" s="11"/>
    </row>
    <row r="310" spans="1:7" ht="15.75" customHeight="1" x14ac:dyDescent="0.25">
      <c r="A310" s="21"/>
      <c r="G310" s="11"/>
    </row>
    <row r="311" spans="1:7" ht="15.75" customHeight="1" x14ac:dyDescent="0.25">
      <c r="A311" s="21"/>
      <c r="G311" s="11"/>
    </row>
    <row r="312" spans="1:7" ht="15.75" customHeight="1" x14ac:dyDescent="0.25">
      <c r="A312" s="21"/>
      <c r="G312" s="11"/>
    </row>
    <row r="313" spans="1:7" ht="15.75" customHeight="1" x14ac:dyDescent="0.25">
      <c r="A313" s="21"/>
      <c r="G313" s="11"/>
    </row>
    <row r="314" spans="1:7" ht="15.75" customHeight="1" x14ac:dyDescent="0.25">
      <c r="A314" s="21"/>
      <c r="G314" s="11"/>
    </row>
    <row r="315" spans="1:7" ht="15.75" customHeight="1" x14ac:dyDescent="0.25">
      <c r="A315" s="21"/>
      <c r="G315" s="11"/>
    </row>
    <row r="316" spans="1:7" ht="15.75" customHeight="1" x14ac:dyDescent="0.25">
      <c r="A316" s="21"/>
      <c r="G316" s="11"/>
    </row>
    <row r="317" spans="1:7" ht="15.75" customHeight="1" x14ac:dyDescent="0.25">
      <c r="A317" s="21"/>
      <c r="G317" s="11"/>
    </row>
    <row r="318" spans="1:7" ht="15.75" customHeight="1" x14ac:dyDescent="0.25">
      <c r="A318" s="21"/>
      <c r="G318" s="11"/>
    </row>
    <row r="319" spans="1:7" ht="15.75" customHeight="1" x14ac:dyDescent="0.25">
      <c r="A319" s="21"/>
      <c r="G319" s="11"/>
    </row>
    <row r="320" spans="1:7" ht="15.75" customHeight="1" x14ac:dyDescent="0.25">
      <c r="A320" s="21"/>
      <c r="G320" s="11"/>
    </row>
    <row r="321" spans="1:7" ht="15.75" customHeight="1" x14ac:dyDescent="0.25">
      <c r="A321" s="21"/>
      <c r="G321" s="11"/>
    </row>
    <row r="322" spans="1:7" ht="15.75" customHeight="1" x14ac:dyDescent="0.25">
      <c r="A322" s="21"/>
      <c r="G322" s="11"/>
    </row>
    <row r="323" spans="1:7" ht="15.75" customHeight="1" x14ac:dyDescent="0.25">
      <c r="A323" s="21"/>
      <c r="G323" s="11"/>
    </row>
    <row r="324" spans="1:7" ht="15.75" customHeight="1" x14ac:dyDescent="0.25">
      <c r="A324" s="21"/>
      <c r="G324" s="11"/>
    </row>
    <row r="325" spans="1:7" ht="15.75" customHeight="1" x14ac:dyDescent="0.25">
      <c r="A325" s="21"/>
      <c r="G325" s="11"/>
    </row>
    <row r="326" spans="1:7" ht="15.75" customHeight="1" x14ac:dyDescent="0.25">
      <c r="A326" s="21"/>
      <c r="G326" s="11"/>
    </row>
    <row r="327" spans="1:7" ht="15.75" customHeight="1" x14ac:dyDescent="0.25">
      <c r="A327" s="21"/>
      <c r="G327" s="11"/>
    </row>
    <row r="328" spans="1:7" ht="15.75" customHeight="1" x14ac:dyDescent="0.25">
      <c r="A328" s="21"/>
      <c r="G328" s="11"/>
    </row>
    <row r="329" spans="1:7" ht="15.75" customHeight="1" x14ac:dyDescent="0.25">
      <c r="A329" s="21"/>
      <c r="G329" s="11"/>
    </row>
    <row r="330" spans="1:7" ht="15.75" customHeight="1" x14ac:dyDescent="0.25">
      <c r="A330" s="21"/>
      <c r="G330" s="11"/>
    </row>
    <row r="331" spans="1:7" ht="15.75" customHeight="1" x14ac:dyDescent="0.25">
      <c r="A331" s="21"/>
      <c r="G331" s="11"/>
    </row>
    <row r="332" spans="1:7" ht="15.75" customHeight="1" x14ac:dyDescent="0.25">
      <c r="A332" s="21"/>
      <c r="G332" s="11"/>
    </row>
    <row r="333" spans="1:7" ht="15.75" customHeight="1" x14ac:dyDescent="0.25">
      <c r="A333" s="21"/>
      <c r="G333" s="11"/>
    </row>
    <row r="334" spans="1:7" ht="15.75" customHeight="1" x14ac:dyDescent="0.25">
      <c r="A334" s="21"/>
      <c r="G334" s="11"/>
    </row>
    <row r="335" spans="1:7" ht="15.75" customHeight="1" x14ac:dyDescent="0.25">
      <c r="A335" s="21"/>
      <c r="G335" s="11"/>
    </row>
    <row r="336" spans="1:7" ht="15.75" customHeight="1" x14ac:dyDescent="0.25">
      <c r="A336" s="21"/>
      <c r="G336" s="11"/>
    </row>
    <row r="337" spans="1:7" ht="15.75" customHeight="1" x14ac:dyDescent="0.25">
      <c r="A337" s="21"/>
      <c r="G337" s="11"/>
    </row>
    <row r="338" spans="1:7" ht="15.75" customHeight="1" x14ac:dyDescent="0.25">
      <c r="A338" s="21"/>
      <c r="G338" s="11"/>
    </row>
    <row r="339" spans="1:7" ht="15.75" customHeight="1" x14ac:dyDescent="0.25">
      <c r="A339" s="21"/>
      <c r="G339" s="11"/>
    </row>
    <row r="340" spans="1:7" ht="15.75" customHeight="1" x14ac:dyDescent="0.25">
      <c r="A340" s="21"/>
      <c r="G340" s="11"/>
    </row>
    <row r="341" spans="1:7" ht="15.75" customHeight="1" x14ac:dyDescent="0.25">
      <c r="A341" s="21"/>
      <c r="G341" s="11"/>
    </row>
    <row r="342" spans="1:7" ht="15.75" customHeight="1" x14ac:dyDescent="0.25">
      <c r="A342" s="21"/>
      <c r="G342" s="11"/>
    </row>
    <row r="343" spans="1:7" ht="15.75" customHeight="1" x14ac:dyDescent="0.25">
      <c r="A343" s="21"/>
      <c r="G343" s="11"/>
    </row>
    <row r="344" spans="1:7" ht="15.75" customHeight="1" x14ac:dyDescent="0.25">
      <c r="A344" s="21"/>
      <c r="G344" s="11"/>
    </row>
    <row r="345" spans="1:7" ht="15.75" customHeight="1" x14ac:dyDescent="0.25">
      <c r="A345" s="21"/>
      <c r="G345" s="11"/>
    </row>
    <row r="346" spans="1:7" ht="15.75" customHeight="1" x14ac:dyDescent="0.25">
      <c r="A346" s="21"/>
      <c r="G346" s="11"/>
    </row>
    <row r="347" spans="1:7" ht="15.75" customHeight="1" x14ac:dyDescent="0.25">
      <c r="A347" s="21"/>
      <c r="G347" s="11"/>
    </row>
    <row r="348" spans="1:7" ht="15.75" customHeight="1" x14ac:dyDescent="0.25">
      <c r="A348" s="21"/>
      <c r="G348" s="11"/>
    </row>
    <row r="349" spans="1:7" ht="15.75" customHeight="1" x14ac:dyDescent="0.25">
      <c r="A349" s="21"/>
      <c r="G349" s="11"/>
    </row>
    <row r="350" spans="1:7" ht="15.75" customHeight="1" x14ac:dyDescent="0.25">
      <c r="A350" s="21"/>
      <c r="G350" s="11"/>
    </row>
    <row r="351" spans="1:7" ht="15.75" customHeight="1" x14ac:dyDescent="0.25">
      <c r="A351" s="21"/>
      <c r="G351" s="11"/>
    </row>
    <row r="352" spans="1:7" ht="15.75" customHeight="1" x14ac:dyDescent="0.25">
      <c r="A352" s="21"/>
      <c r="G352" s="11"/>
    </row>
    <row r="353" spans="1:7" ht="15.75" customHeight="1" x14ac:dyDescent="0.25">
      <c r="A353" s="21"/>
      <c r="G353" s="11"/>
    </row>
    <row r="354" spans="1:7" ht="15.75" customHeight="1" x14ac:dyDescent="0.25">
      <c r="A354" s="21"/>
      <c r="G354" s="11"/>
    </row>
    <row r="355" spans="1:7" ht="15.75" customHeight="1" x14ac:dyDescent="0.25">
      <c r="A355" s="21"/>
      <c r="G355" s="11"/>
    </row>
    <row r="356" spans="1:7" ht="15.75" customHeight="1" x14ac:dyDescent="0.25">
      <c r="A356" s="21"/>
      <c r="G356" s="11"/>
    </row>
    <row r="357" spans="1:7" ht="15.75" customHeight="1" x14ac:dyDescent="0.25">
      <c r="A357" s="21"/>
      <c r="G357" s="11"/>
    </row>
    <row r="358" spans="1:7" ht="15.75" customHeight="1" x14ac:dyDescent="0.25">
      <c r="A358" s="21"/>
      <c r="G358" s="11"/>
    </row>
    <row r="359" spans="1:7" ht="15.75" customHeight="1" x14ac:dyDescent="0.25">
      <c r="A359" s="21"/>
      <c r="G359" s="11"/>
    </row>
    <row r="360" spans="1:7" ht="15.75" customHeight="1" x14ac:dyDescent="0.25">
      <c r="A360" s="21"/>
      <c r="G360" s="11"/>
    </row>
    <row r="361" spans="1:7" ht="15.75" customHeight="1" x14ac:dyDescent="0.25">
      <c r="A361" s="21"/>
      <c r="G361" s="11"/>
    </row>
    <row r="362" spans="1:7" ht="15.75" customHeight="1" x14ac:dyDescent="0.25">
      <c r="A362" s="21"/>
      <c r="G362" s="11"/>
    </row>
    <row r="363" spans="1:7" ht="15.75" customHeight="1" x14ac:dyDescent="0.25">
      <c r="A363" s="21"/>
      <c r="G363" s="11"/>
    </row>
    <row r="364" spans="1:7" ht="15.75" customHeight="1" x14ac:dyDescent="0.25">
      <c r="A364" s="21"/>
      <c r="G364" s="11"/>
    </row>
    <row r="365" spans="1:7" ht="15.75" customHeight="1" x14ac:dyDescent="0.25">
      <c r="A365" s="21"/>
      <c r="G365" s="11"/>
    </row>
    <row r="366" spans="1:7" ht="15.75" customHeight="1" x14ac:dyDescent="0.25">
      <c r="A366" s="21"/>
      <c r="G366" s="11"/>
    </row>
    <row r="367" spans="1:7" ht="15.75" customHeight="1" x14ac:dyDescent="0.25">
      <c r="A367" s="21"/>
      <c r="G367" s="11"/>
    </row>
    <row r="368" spans="1:7" ht="15.75" customHeight="1" x14ac:dyDescent="0.25">
      <c r="A368" s="21"/>
      <c r="G368" s="11"/>
    </row>
    <row r="369" spans="1:7" ht="15.75" customHeight="1" x14ac:dyDescent="0.25">
      <c r="A369" s="21"/>
      <c r="G369" s="11"/>
    </row>
    <row r="370" spans="1:7" ht="15.75" customHeight="1" x14ac:dyDescent="0.25">
      <c r="A370" s="21"/>
      <c r="G370" s="11"/>
    </row>
    <row r="371" spans="1:7" ht="15.75" customHeight="1" x14ac:dyDescent="0.25">
      <c r="A371" s="21"/>
      <c r="G371" s="11"/>
    </row>
    <row r="372" spans="1:7" ht="15.75" customHeight="1" x14ac:dyDescent="0.25">
      <c r="A372" s="21"/>
      <c r="G372" s="11"/>
    </row>
    <row r="373" spans="1:7" ht="15.75" customHeight="1" x14ac:dyDescent="0.25">
      <c r="A373" s="21"/>
      <c r="G373" s="11"/>
    </row>
    <row r="374" spans="1:7" ht="15.75" customHeight="1" x14ac:dyDescent="0.25">
      <c r="A374" s="21"/>
      <c r="G374" s="11"/>
    </row>
    <row r="375" spans="1:7" ht="15.75" customHeight="1" x14ac:dyDescent="0.25">
      <c r="A375" s="21"/>
      <c r="G375" s="11"/>
    </row>
    <row r="376" spans="1:7" ht="15.75" customHeight="1" x14ac:dyDescent="0.25">
      <c r="A376" s="21"/>
      <c r="G376" s="11"/>
    </row>
    <row r="377" spans="1:7" ht="15.75" customHeight="1" x14ac:dyDescent="0.25">
      <c r="A377" s="21"/>
      <c r="G377" s="11"/>
    </row>
    <row r="378" spans="1:7" ht="15.75" customHeight="1" x14ac:dyDescent="0.25">
      <c r="A378" s="21"/>
      <c r="G378" s="11"/>
    </row>
    <row r="379" spans="1:7" ht="15.75" customHeight="1" x14ac:dyDescent="0.25">
      <c r="A379" s="21"/>
      <c r="G379" s="11"/>
    </row>
    <row r="380" spans="1:7" ht="15.75" customHeight="1" x14ac:dyDescent="0.25">
      <c r="A380" s="21"/>
      <c r="G380" s="11"/>
    </row>
    <row r="381" spans="1:7" ht="15.75" customHeight="1" x14ac:dyDescent="0.25">
      <c r="A381" s="21"/>
      <c r="G381" s="11"/>
    </row>
    <row r="382" spans="1:7" ht="15.75" customHeight="1" x14ac:dyDescent="0.25">
      <c r="A382" s="21"/>
      <c r="G382" s="11"/>
    </row>
    <row r="383" spans="1:7" ht="15.75" customHeight="1" x14ac:dyDescent="0.25">
      <c r="A383" s="21"/>
      <c r="G383" s="11"/>
    </row>
    <row r="384" spans="1:7" ht="15.75" customHeight="1" x14ac:dyDescent="0.25">
      <c r="A384" s="21"/>
      <c r="G384" s="11"/>
    </row>
    <row r="385" spans="1:7" ht="15.75" customHeight="1" x14ac:dyDescent="0.25">
      <c r="A385" s="21"/>
      <c r="G385" s="11"/>
    </row>
    <row r="386" spans="1:7" ht="15.75" customHeight="1" x14ac:dyDescent="0.25">
      <c r="A386" s="21"/>
      <c r="G386" s="11"/>
    </row>
    <row r="387" spans="1:7" ht="15.75" customHeight="1" x14ac:dyDescent="0.25">
      <c r="A387" s="21"/>
      <c r="G387" s="11"/>
    </row>
    <row r="388" spans="1:7" ht="15.75" customHeight="1" x14ac:dyDescent="0.25">
      <c r="A388" s="21"/>
      <c r="G388" s="11"/>
    </row>
    <row r="389" spans="1:7" ht="15.75" customHeight="1" x14ac:dyDescent="0.25">
      <c r="A389" s="21"/>
      <c r="G389" s="11"/>
    </row>
    <row r="390" spans="1:7" ht="15.75" customHeight="1" x14ac:dyDescent="0.25">
      <c r="A390" s="21"/>
      <c r="G390" s="11"/>
    </row>
    <row r="391" spans="1:7" ht="15.75" customHeight="1" x14ac:dyDescent="0.25">
      <c r="A391" s="21"/>
      <c r="G391" s="11"/>
    </row>
    <row r="392" spans="1:7" ht="15.75" customHeight="1" x14ac:dyDescent="0.25">
      <c r="A392" s="21"/>
      <c r="G392" s="11"/>
    </row>
    <row r="393" spans="1:7" ht="15.75" customHeight="1" x14ac:dyDescent="0.25">
      <c r="A393" s="21"/>
      <c r="G393" s="11"/>
    </row>
    <row r="394" spans="1:7" ht="15.75" customHeight="1" x14ac:dyDescent="0.25">
      <c r="A394" s="21"/>
      <c r="G394" s="11"/>
    </row>
    <row r="395" spans="1:7" ht="15.75" customHeight="1" x14ac:dyDescent="0.25">
      <c r="A395" s="21"/>
      <c r="G395" s="11"/>
    </row>
    <row r="396" spans="1:7" ht="15.75" customHeight="1" x14ac:dyDescent="0.25">
      <c r="A396" s="21"/>
      <c r="G396" s="11"/>
    </row>
    <row r="397" spans="1:7" ht="15.75" customHeight="1" x14ac:dyDescent="0.25">
      <c r="A397" s="21"/>
      <c r="G397" s="11"/>
    </row>
    <row r="398" spans="1:7" ht="15.75" customHeight="1" x14ac:dyDescent="0.25">
      <c r="A398" s="21"/>
      <c r="G398" s="11"/>
    </row>
    <row r="399" spans="1:7" ht="15.75" customHeight="1" x14ac:dyDescent="0.25">
      <c r="A399" s="21"/>
      <c r="G399" s="11"/>
    </row>
    <row r="400" spans="1:7" ht="15.75" customHeight="1" x14ac:dyDescent="0.25">
      <c r="A400" s="21"/>
      <c r="G400" s="11"/>
    </row>
    <row r="401" spans="1:7" ht="15.75" customHeight="1" x14ac:dyDescent="0.25">
      <c r="A401" s="21"/>
      <c r="G401" s="11"/>
    </row>
    <row r="402" spans="1:7" ht="15.75" customHeight="1" x14ac:dyDescent="0.25">
      <c r="A402" s="21"/>
      <c r="G402" s="11"/>
    </row>
    <row r="403" spans="1:7" ht="15.75" customHeight="1" x14ac:dyDescent="0.25">
      <c r="A403" s="21"/>
      <c r="G403" s="11"/>
    </row>
    <row r="404" spans="1:7" ht="15.75" customHeight="1" x14ac:dyDescent="0.25">
      <c r="A404" s="21"/>
      <c r="G404" s="11"/>
    </row>
    <row r="405" spans="1:7" ht="15.75" customHeight="1" x14ac:dyDescent="0.25">
      <c r="A405" s="21"/>
      <c r="G405" s="11"/>
    </row>
    <row r="406" spans="1:7" ht="15.75" customHeight="1" x14ac:dyDescent="0.25">
      <c r="A406" s="21"/>
      <c r="G406" s="11"/>
    </row>
    <row r="407" spans="1:7" ht="15.75" customHeight="1" x14ac:dyDescent="0.25">
      <c r="A407" s="21"/>
      <c r="G407" s="11"/>
    </row>
    <row r="408" spans="1:7" ht="15.75" customHeight="1" x14ac:dyDescent="0.25">
      <c r="A408" s="21"/>
      <c r="G408" s="11"/>
    </row>
    <row r="409" spans="1:7" ht="15.75" customHeight="1" x14ac:dyDescent="0.25">
      <c r="A409" s="21"/>
      <c r="G409" s="11"/>
    </row>
    <row r="410" spans="1:7" ht="15.75" customHeight="1" x14ac:dyDescent="0.25">
      <c r="A410" s="21"/>
      <c r="G410" s="11"/>
    </row>
    <row r="411" spans="1:7" ht="15.75" customHeight="1" x14ac:dyDescent="0.25">
      <c r="A411" s="21"/>
      <c r="G411" s="11"/>
    </row>
    <row r="412" spans="1:7" ht="15.75" customHeight="1" x14ac:dyDescent="0.25">
      <c r="A412" s="21"/>
      <c r="G412" s="11"/>
    </row>
    <row r="413" spans="1:7" ht="15.75" customHeight="1" x14ac:dyDescent="0.25">
      <c r="A413" s="21"/>
      <c r="G413" s="11"/>
    </row>
    <row r="414" spans="1:7" ht="15.75" customHeight="1" x14ac:dyDescent="0.25">
      <c r="A414" s="21"/>
      <c r="G414" s="11"/>
    </row>
    <row r="415" spans="1:7" ht="15.75" customHeight="1" x14ac:dyDescent="0.25">
      <c r="A415" s="21"/>
      <c r="G415" s="11"/>
    </row>
    <row r="416" spans="1:7" ht="15.75" customHeight="1" x14ac:dyDescent="0.25">
      <c r="A416" s="21"/>
      <c r="G416" s="11"/>
    </row>
    <row r="417" spans="1:7" ht="15.75" customHeight="1" x14ac:dyDescent="0.25">
      <c r="A417" s="21"/>
      <c r="G417" s="11"/>
    </row>
    <row r="418" spans="1:7" ht="15.75" customHeight="1" x14ac:dyDescent="0.25">
      <c r="A418" s="21"/>
      <c r="G418" s="11"/>
    </row>
    <row r="419" spans="1:7" ht="15.75" customHeight="1" x14ac:dyDescent="0.25">
      <c r="A419" s="21"/>
      <c r="G419" s="11"/>
    </row>
    <row r="420" spans="1:7" ht="15.75" customHeight="1" x14ac:dyDescent="0.25">
      <c r="A420" s="21"/>
      <c r="G420" s="11"/>
    </row>
    <row r="421" spans="1:7" ht="15.75" customHeight="1" x14ac:dyDescent="0.25">
      <c r="A421" s="21"/>
      <c r="G421" s="11"/>
    </row>
    <row r="422" spans="1:7" ht="15.75" customHeight="1" x14ac:dyDescent="0.25">
      <c r="A422" s="21"/>
      <c r="G422" s="11"/>
    </row>
    <row r="423" spans="1:7" ht="15.75" customHeight="1" x14ac:dyDescent="0.25">
      <c r="A423" s="21"/>
      <c r="G423" s="11"/>
    </row>
    <row r="424" spans="1:7" ht="15.75" customHeight="1" x14ac:dyDescent="0.25">
      <c r="A424" s="21"/>
      <c r="G424" s="11"/>
    </row>
    <row r="425" spans="1:7" ht="15.75" customHeight="1" x14ac:dyDescent="0.25">
      <c r="A425" s="21"/>
      <c r="G425" s="11"/>
    </row>
    <row r="426" spans="1:7" ht="15.75" customHeight="1" x14ac:dyDescent="0.25">
      <c r="A426" s="21"/>
      <c r="G426" s="11"/>
    </row>
    <row r="427" spans="1:7" ht="15.75" customHeight="1" x14ac:dyDescent="0.25">
      <c r="A427" s="21"/>
      <c r="G427" s="11"/>
    </row>
    <row r="428" spans="1:7" ht="15.75" customHeight="1" x14ac:dyDescent="0.25">
      <c r="A428" s="21"/>
      <c r="G428" s="11"/>
    </row>
    <row r="429" spans="1:7" ht="15.75" customHeight="1" x14ac:dyDescent="0.25">
      <c r="A429" s="21"/>
      <c r="G429" s="11"/>
    </row>
    <row r="430" spans="1:7" ht="15.75" customHeight="1" x14ac:dyDescent="0.25">
      <c r="A430" s="21"/>
      <c r="G430" s="11"/>
    </row>
    <row r="431" spans="1:7" ht="15.75" customHeight="1" x14ac:dyDescent="0.25">
      <c r="A431" s="21"/>
      <c r="G431" s="11"/>
    </row>
    <row r="432" spans="1:7" ht="15.75" customHeight="1" x14ac:dyDescent="0.25">
      <c r="A432" s="21"/>
      <c r="G432" s="11"/>
    </row>
    <row r="433" spans="1:7" ht="15.75" customHeight="1" x14ac:dyDescent="0.25">
      <c r="A433" s="21"/>
      <c r="G433" s="11"/>
    </row>
    <row r="434" spans="1:7" ht="15.75" customHeight="1" x14ac:dyDescent="0.25">
      <c r="A434" s="21"/>
      <c r="G434" s="11"/>
    </row>
    <row r="435" spans="1:7" ht="15.75" customHeight="1" x14ac:dyDescent="0.25">
      <c r="A435" s="21"/>
      <c r="G435" s="11"/>
    </row>
    <row r="436" spans="1:7" ht="15.75" customHeight="1" x14ac:dyDescent="0.25">
      <c r="A436" s="21"/>
      <c r="G436" s="11"/>
    </row>
    <row r="437" spans="1:7" ht="15.75" customHeight="1" x14ac:dyDescent="0.25">
      <c r="A437" s="21"/>
      <c r="G437" s="11"/>
    </row>
    <row r="438" spans="1:7" ht="15.75" customHeight="1" x14ac:dyDescent="0.25">
      <c r="A438" s="21"/>
      <c r="G438" s="11"/>
    </row>
    <row r="439" spans="1:7" ht="15.75" customHeight="1" x14ac:dyDescent="0.25">
      <c r="A439" s="21"/>
      <c r="G439" s="11"/>
    </row>
    <row r="440" spans="1:7" ht="15.75" customHeight="1" x14ac:dyDescent="0.25">
      <c r="A440" s="21"/>
      <c r="G440" s="11"/>
    </row>
    <row r="441" spans="1:7" ht="15.75" customHeight="1" x14ac:dyDescent="0.25">
      <c r="A441" s="21"/>
      <c r="G441" s="11"/>
    </row>
    <row r="442" spans="1:7" ht="15.75" customHeight="1" x14ac:dyDescent="0.25">
      <c r="A442" s="21"/>
      <c r="G442" s="11"/>
    </row>
    <row r="443" spans="1:7" ht="15.75" customHeight="1" x14ac:dyDescent="0.25">
      <c r="A443" s="21"/>
      <c r="G443" s="11"/>
    </row>
    <row r="444" spans="1:7" ht="15.75" customHeight="1" x14ac:dyDescent="0.25">
      <c r="A444" s="21"/>
      <c r="G444" s="11"/>
    </row>
    <row r="445" spans="1:7" ht="15.75" customHeight="1" x14ac:dyDescent="0.25">
      <c r="A445" s="21"/>
      <c r="G445" s="11"/>
    </row>
    <row r="446" spans="1:7" ht="15.75" customHeight="1" x14ac:dyDescent="0.25">
      <c r="A446" s="21"/>
      <c r="G446" s="11"/>
    </row>
    <row r="447" spans="1:7" ht="15.75" customHeight="1" x14ac:dyDescent="0.25">
      <c r="A447" s="21"/>
      <c r="G447" s="11"/>
    </row>
    <row r="448" spans="1:7" ht="15.75" customHeight="1" x14ac:dyDescent="0.25">
      <c r="A448" s="21"/>
      <c r="G448" s="11"/>
    </row>
    <row r="449" spans="1:7" ht="15.75" customHeight="1" x14ac:dyDescent="0.25">
      <c r="A449" s="21"/>
      <c r="G449" s="11"/>
    </row>
    <row r="450" spans="1:7" ht="15.75" customHeight="1" x14ac:dyDescent="0.25">
      <c r="A450" s="21"/>
      <c r="G450" s="11"/>
    </row>
    <row r="451" spans="1:7" ht="15.75" customHeight="1" x14ac:dyDescent="0.25">
      <c r="A451" s="21"/>
      <c r="G451" s="11"/>
    </row>
    <row r="452" spans="1:7" ht="15.75" customHeight="1" x14ac:dyDescent="0.25">
      <c r="A452" s="21"/>
      <c r="G452" s="11"/>
    </row>
    <row r="453" spans="1:7" ht="15.75" customHeight="1" x14ac:dyDescent="0.25">
      <c r="A453" s="21"/>
      <c r="G453" s="11"/>
    </row>
    <row r="454" spans="1:7" ht="15.75" customHeight="1" x14ac:dyDescent="0.25">
      <c r="A454" s="21"/>
      <c r="G454" s="11"/>
    </row>
    <row r="455" spans="1:7" ht="15.75" customHeight="1" x14ac:dyDescent="0.25">
      <c r="A455" s="21"/>
      <c r="G455" s="11"/>
    </row>
    <row r="456" spans="1:7" ht="15.75" customHeight="1" x14ac:dyDescent="0.25">
      <c r="A456" s="21"/>
      <c r="G456" s="11"/>
    </row>
    <row r="457" spans="1:7" ht="15.75" customHeight="1" x14ac:dyDescent="0.25">
      <c r="A457" s="21"/>
      <c r="G457" s="11"/>
    </row>
    <row r="458" spans="1:7" ht="15.75" customHeight="1" x14ac:dyDescent="0.25">
      <c r="A458" s="21"/>
      <c r="G458" s="11"/>
    </row>
    <row r="459" spans="1:7" ht="15.75" customHeight="1" x14ac:dyDescent="0.25">
      <c r="A459" s="21"/>
      <c r="G459" s="11"/>
    </row>
    <row r="460" spans="1:7" ht="15.75" customHeight="1" x14ac:dyDescent="0.25">
      <c r="A460" s="21"/>
      <c r="G460" s="11"/>
    </row>
    <row r="461" spans="1:7" ht="15.75" customHeight="1" x14ac:dyDescent="0.25">
      <c r="A461" s="21"/>
      <c r="G461" s="11"/>
    </row>
    <row r="462" spans="1:7" ht="15.75" customHeight="1" x14ac:dyDescent="0.25">
      <c r="A462" s="21"/>
      <c r="G462" s="11"/>
    </row>
    <row r="463" spans="1:7" ht="15.75" customHeight="1" x14ac:dyDescent="0.25">
      <c r="A463" s="21"/>
      <c r="G463" s="11"/>
    </row>
    <row r="464" spans="1:7" ht="15.75" customHeight="1" x14ac:dyDescent="0.25">
      <c r="A464" s="21"/>
      <c r="G464" s="11"/>
    </row>
    <row r="465" spans="1:7" ht="15.75" customHeight="1" x14ac:dyDescent="0.25">
      <c r="A465" s="21"/>
      <c r="G465" s="11"/>
    </row>
    <row r="466" spans="1:7" ht="15.75" customHeight="1" x14ac:dyDescent="0.25">
      <c r="A466" s="21"/>
      <c r="G466" s="11"/>
    </row>
    <row r="467" spans="1:7" ht="15.75" customHeight="1" x14ac:dyDescent="0.25">
      <c r="A467" s="21"/>
      <c r="G467" s="11"/>
    </row>
    <row r="468" spans="1:7" ht="15.75" customHeight="1" x14ac:dyDescent="0.25">
      <c r="A468" s="21"/>
      <c r="G468" s="11"/>
    </row>
    <row r="469" spans="1:7" ht="15.75" customHeight="1" x14ac:dyDescent="0.25">
      <c r="A469" s="21"/>
      <c r="G469" s="11"/>
    </row>
    <row r="470" spans="1:7" ht="15.75" customHeight="1" x14ac:dyDescent="0.25">
      <c r="A470" s="21"/>
      <c r="G470" s="11"/>
    </row>
    <row r="471" spans="1:7" ht="15.75" customHeight="1" x14ac:dyDescent="0.25">
      <c r="A471" s="21"/>
      <c r="G471" s="11"/>
    </row>
    <row r="472" spans="1:7" ht="15.75" customHeight="1" x14ac:dyDescent="0.25">
      <c r="A472" s="21"/>
      <c r="G472" s="11"/>
    </row>
    <row r="473" spans="1:7" ht="15.75" customHeight="1" x14ac:dyDescent="0.25">
      <c r="A473" s="21"/>
      <c r="G473" s="11"/>
    </row>
    <row r="474" spans="1:7" ht="15.75" customHeight="1" x14ac:dyDescent="0.25">
      <c r="A474" s="21"/>
      <c r="G474" s="11"/>
    </row>
    <row r="475" spans="1:7" ht="15.75" customHeight="1" x14ac:dyDescent="0.25">
      <c r="A475" s="21"/>
      <c r="G475" s="11"/>
    </row>
    <row r="476" spans="1:7" ht="15.75" customHeight="1" x14ac:dyDescent="0.25">
      <c r="A476" s="21"/>
      <c r="G476" s="11"/>
    </row>
    <row r="477" spans="1:7" ht="15.75" customHeight="1" x14ac:dyDescent="0.25">
      <c r="A477" s="21"/>
      <c r="G477" s="11"/>
    </row>
    <row r="478" spans="1:7" ht="15.75" customHeight="1" x14ac:dyDescent="0.25">
      <c r="A478" s="21"/>
      <c r="G478" s="11"/>
    </row>
    <row r="479" spans="1:7" ht="15.75" customHeight="1" x14ac:dyDescent="0.25">
      <c r="A479" s="21"/>
      <c r="G479" s="11"/>
    </row>
    <row r="480" spans="1:7" ht="15.75" customHeight="1" x14ac:dyDescent="0.25">
      <c r="A480" s="21"/>
      <c r="G480" s="11"/>
    </row>
    <row r="481" spans="1:7" ht="15.75" customHeight="1" x14ac:dyDescent="0.25">
      <c r="A481" s="21"/>
      <c r="G481" s="11"/>
    </row>
    <row r="482" spans="1:7" ht="15.75" customHeight="1" x14ac:dyDescent="0.25">
      <c r="A482" s="21"/>
      <c r="G482" s="11"/>
    </row>
    <row r="483" spans="1:7" ht="15.75" customHeight="1" x14ac:dyDescent="0.25">
      <c r="A483" s="21"/>
      <c r="G483" s="11"/>
    </row>
    <row r="484" spans="1:7" ht="15.75" customHeight="1" x14ac:dyDescent="0.25">
      <c r="A484" s="21"/>
      <c r="G484" s="11"/>
    </row>
    <row r="485" spans="1:7" ht="15.75" customHeight="1" x14ac:dyDescent="0.25">
      <c r="A485" s="21"/>
      <c r="G485" s="11"/>
    </row>
    <row r="486" spans="1:7" ht="15.75" customHeight="1" x14ac:dyDescent="0.25">
      <c r="A486" s="21"/>
      <c r="G486" s="11"/>
    </row>
    <row r="487" spans="1:7" ht="15.75" customHeight="1" x14ac:dyDescent="0.25">
      <c r="A487" s="21"/>
      <c r="G487" s="11"/>
    </row>
    <row r="488" spans="1:7" ht="15.75" customHeight="1" x14ac:dyDescent="0.25">
      <c r="A488" s="21"/>
      <c r="G488" s="11"/>
    </row>
    <row r="489" spans="1:7" ht="15.75" customHeight="1" x14ac:dyDescent="0.25">
      <c r="A489" s="21"/>
      <c r="G489" s="11"/>
    </row>
    <row r="490" spans="1:7" ht="15.75" customHeight="1" x14ac:dyDescent="0.25">
      <c r="A490" s="21"/>
      <c r="G490" s="11"/>
    </row>
    <row r="491" spans="1:7" ht="15.75" customHeight="1" x14ac:dyDescent="0.25">
      <c r="A491" s="21"/>
      <c r="G491" s="11"/>
    </row>
    <row r="492" spans="1:7" ht="15.75" customHeight="1" x14ac:dyDescent="0.25">
      <c r="A492" s="21"/>
      <c r="G492" s="11"/>
    </row>
    <row r="493" spans="1:7" ht="15.75" customHeight="1" x14ac:dyDescent="0.25">
      <c r="A493" s="21"/>
      <c r="G493" s="11"/>
    </row>
    <row r="494" spans="1:7" ht="15.75" customHeight="1" x14ac:dyDescent="0.25">
      <c r="A494" s="21"/>
      <c r="G494" s="11"/>
    </row>
    <row r="495" spans="1:7" ht="15.75" customHeight="1" x14ac:dyDescent="0.25">
      <c r="A495" s="21"/>
      <c r="G495" s="11"/>
    </row>
    <row r="496" spans="1:7" ht="15.75" customHeight="1" x14ac:dyDescent="0.25">
      <c r="A496" s="21"/>
      <c r="G496" s="11"/>
    </row>
    <row r="497" spans="1:7" ht="15.75" customHeight="1" x14ac:dyDescent="0.25">
      <c r="A497" s="21"/>
      <c r="G497" s="11"/>
    </row>
    <row r="498" spans="1:7" ht="15.75" customHeight="1" x14ac:dyDescent="0.25">
      <c r="A498" s="21"/>
      <c r="G498" s="11"/>
    </row>
    <row r="499" spans="1:7" ht="15.75" customHeight="1" x14ac:dyDescent="0.25">
      <c r="A499" s="21"/>
      <c r="G499" s="11"/>
    </row>
    <row r="500" spans="1:7" ht="15.75" customHeight="1" x14ac:dyDescent="0.25">
      <c r="A500" s="21"/>
      <c r="G500" s="11"/>
    </row>
    <row r="501" spans="1:7" ht="15.75" customHeight="1" x14ac:dyDescent="0.25">
      <c r="A501" s="21"/>
      <c r="G501" s="11"/>
    </row>
    <row r="502" spans="1:7" ht="15.75" customHeight="1" x14ac:dyDescent="0.25">
      <c r="A502" s="21"/>
      <c r="G502" s="11"/>
    </row>
    <row r="503" spans="1:7" ht="15.75" customHeight="1" x14ac:dyDescent="0.25">
      <c r="A503" s="21"/>
      <c r="G503" s="11"/>
    </row>
    <row r="504" spans="1:7" ht="15.75" customHeight="1" x14ac:dyDescent="0.25">
      <c r="A504" s="21"/>
      <c r="G504" s="11"/>
    </row>
    <row r="505" spans="1:7" ht="15.75" customHeight="1" x14ac:dyDescent="0.25">
      <c r="A505" s="21"/>
      <c r="G505" s="11"/>
    </row>
    <row r="506" spans="1:7" ht="15.75" customHeight="1" x14ac:dyDescent="0.25">
      <c r="A506" s="21"/>
      <c r="G506" s="11"/>
    </row>
    <row r="507" spans="1:7" ht="15.75" customHeight="1" x14ac:dyDescent="0.25">
      <c r="A507" s="21"/>
      <c r="G507" s="11"/>
    </row>
    <row r="508" spans="1:7" ht="15.75" customHeight="1" x14ac:dyDescent="0.25">
      <c r="A508" s="21"/>
      <c r="G508" s="11"/>
    </row>
    <row r="509" spans="1:7" ht="15.75" customHeight="1" x14ac:dyDescent="0.25">
      <c r="A509" s="21"/>
      <c r="G509" s="11"/>
    </row>
    <row r="510" spans="1:7" ht="15.75" customHeight="1" x14ac:dyDescent="0.25">
      <c r="A510" s="21"/>
      <c r="G510" s="11"/>
    </row>
    <row r="511" spans="1:7" ht="15.75" customHeight="1" x14ac:dyDescent="0.25">
      <c r="A511" s="21"/>
      <c r="G511" s="11"/>
    </row>
    <row r="512" spans="1:7" ht="15.75" customHeight="1" x14ac:dyDescent="0.25">
      <c r="A512" s="21"/>
      <c r="G512" s="11"/>
    </row>
    <row r="513" spans="1:7" ht="15.75" customHeight="1" x14ac:dyDescent="0.25">
      <c r="A513" s="21"/>
      <c r="G513" s="11"/>
    </row>
    <row r="514" spans="1:7" ht="15.75" customHeight="1" x14ac:dyDescent="0.25">
      <c r="A514" s="21"/>
      <c r="G514" s="11"/>
    </row>
    <row r="515" spans="1:7" ht="15.75" customHeight="1" x14ac:dyDescent="0.25">
      <c r="A515" s="21"/>
      <c r="G515" s="11"/>
    </row>
    <row r="516" spans="1:7" ht="15.75" customHeight="1" x14ac:dyDescent="0.25">
      <c r="A516" s="21"/>
      <c r="G516" s="11"/>
    </row>
    <row r="517" spans="1:7" ht="15.75" customHeight="1" x14ac:dyDescent="0.25">
      <c r="A517" s="21"/>
      <c r="G517" s="11"/>
    </row>
    <row r="518" spans="1:7" ht="15.75" customHeight="1" x14ac:dyDescent="0.25">
      <c r="A518" s="21"/>
      <c r="G518" s="11"/>
    </row>
    <row r="519" spans="1:7" ht="15.75" customHeight="1" x14ac:dyDescent="0.25">
      <c r="A519" s="21"/>
      <c r="G519" s="11"/>
    </row>
    <row r="520" spans="1:7" ht="15.75" customHeight="1" x14ac:dyDescent="0.25">
      <c r="A520" s="21"/>
      <c r="G520" s="11"/>
    </row>
    <row r="521" spans="1:7" ht="15.75" customHeight="1" x14ac:dyDescent="0.25">
      <c r="A521" s="21"/>
      <c r="G521" s="11"/>
    </row>
    <row r="522" spans="1:7" ht="15.75" customHeight="1" x14ac:dyDescent="0.25">
      <c r="A522" s="21"/>
      <c r="G522" s="11"/>
    </row>
    <row r="523" spans="1:7" ht="15.75" customHeight="1" x14ac:dyDescent="0.25">
      <c r="A523" s="21"/>
      <c r="G523" s="11"/>
    </row>
    <row r="524" spans="1:7" ht="15.75" customHeight="1" x14ac:dyDescent="0.25">
      <c r="A524" s="21"/>
      <c r="G524" s="11"/>
    </row>
    <row r="525" spans="1:7" ht="15.75" customHeight="1" x14ac:dyDescent="0.25">
      <c r="A525" s="21"/>
      <c r="G525" s="11"/>
    </row>
    <row r="526" spans="1:7" ht="15.75" customHeight="1" x14ac:dyDescent="0.25">
      <c r="A526" s="21"/>
      <c r="G526" s="11"/>
    </row>
    <row r="527" spans="1:7" ht="15.75" customHeight="1" x14ac:dyDescent="0.25">
      <c r="A527" s="21"/>
      <c r="G527" s="11"/>
    </row>
    <row r="528" spans="1:7" ht="15.75" customHeight="1" x14ac:dyDescent="0.25">
      <c r="A528" s="21"/>
      <c r="G528" s="11"/>
    </row>
    <row r="529" spans="1:7" ht="15.75" customHeight="1" x14ac:dyDescent="0.25">
      <c r="A529" s="21"/>
      <c r="G529" s="11"/>
    </row>
    <row r="530" spans="1:7" ht="15.75" customHeight="1" x14ac:dyDescent="0.25">
      <c r="A530" s="21"/>
      <c r="G530" s="11"/>
    </row>
    <row r="531" spans="1:7" ht="15.75" customHeight="1" x14ac:dyDescent="0.25">
      <c r="A531" s="21"/>
      <c r="G531" s="11"/>
    </row>
    <row r="532" spans="1:7" ht="15.75" customHeight="1" x14ac:dyDescent="0.25">
      <c r="A532" s="21"/>
      <c r="G532" s="11"/>
    </row>
    <row r="533" spans="1:7" ht="15.75" customHeight="1" x14ac:dyDescent="0.25">
      <c r="A533" s="21"/>
      <c r="G533" s="11"/>
    </row>
    <row r="534" spans="1:7" ht="15.75" customHeight="1" x14ac:dyDescent="0.25">
      <c r="A534" s="21"/>
      <c r="G534" s="11"/>
    </row>
    <row r="535" spans="1:7" ht="15.75" customHeight="1" x14ac:dyDescent="0.25">
      <c r="A535" s="21"/>
      <c r="G535" s="11"/>
    </row>
    <row r="536" spans="1:7" ht="15.75" customHeight="1" x14ac:dyDescent="0.25">
      <c r="A536" s="21"/>
      <c r="G536" s="11"/>
    </row>
    <row r="537" spans="1:7" ht="15.75" customHeight="1" x14ac:dyDescent="0.25">
      <c r="A537" s="21"/>
      <c r="G537" s="11"/>
    </row>
    <row r="538" spans="1:7" ht="15.75" customHeight="1" x14ac:dyDescent="0.25">
      <c r="A538" s="21"/>
      <c r="G538" s="11"/>
    </row>
    <row r="539" spans="1:7" ht="15.75" customHeight="1" x14ac:dyDescent="0.25">
      <c r="A539" s="21"/>
      <c r="G539" s="11"/>
    </row>
    <row r="540" spans="1:7" ht="15.75" customHeight="1" x14ac:dyDescent="0.25">
      <c r="A540" s="21"/>
      <c r="G540" s="11"/>
    </row>
    <row r="541" spans="1:7" ht="15.75" customHeight="1" x14ac:dyDescent="0.25">
      <c r="A541" s="21"/>
      <c r="G541" s="11"/>
    </row>
    <row r="542" spans="1:7" ht="15.75" customHeight="1" x14ac:dyDescent="0.25">
      <c r="A542" s="21"/>
      <c r="G542" s="11"/>
    </row>
    <row r="543" spans="1:7" ht="15.75" customHeight="1" x14ac:dyDescent="0.25">
      <c r="A543" s="21"/>
      <c r="G543" s="11"/>
    </row>
    <row r="544" spans="1:7" ht="15.75" customHeight="1" x14ac:dyDescent="0.25">
      <c r="A544" s="21"/>
      <c r="G544" s="11"/>
    </row>
    <row r="545" spans="1:7" ht="15.75" customHeight="1" x14ac:dyDescent="0.25">
      <c r="A545" s="21"/>
      <c r="G545" s="11"/>
    </row>
    <row r="546" spans="1:7" ht="15.75" customHeight="1" x14ac:dyDescent="0.25">
      <c r="A546" s="21"/>
      <c r="G546" s="11"/>
    </row>
    <row r="547" spans="1:7" ht="15.75" customHeight="1" x14ac:dyDescent="0.25">
      <c r="A547" s="21"/>
      <c r="G547" s="11"/>
    </row>
    <row r="548" spans="1:7" ht="15.75" customHeight="1" x14ac:dyDescent="0.25">
      <c r="A548" s="21"/>
      <c r="G548" s="11"/>
    </row>
    <row r="549" spans="1:7" ht="15.75" customHeight="1" x14ac:dyDescent="0.25">
      <c r="A549" s="21"/>
      <c r="G549" s="11"/>
    </row>
    <row r="550" spans="1:7" ht="15.75" customHeight="1" x14ac:dyDescent="0.25">
      <c r="A550" s="21"/>
      <c r="G550" s="11"/>
    </row>
    <row r="551" spans="1:7" ht="15.75" customHeight="1" x14ac:dyDescent="0.25">
      <c r="A551" s="21"/>
      <c r="G551" s="11"/>
    </row>
    <row r="552" spans="1:7" ht="15.75" customHeight="1" x14ac:dyDescent="0.25">
      <c r="A552" s="21"/>
      <c r="G552" s="11"/>
    </row>
    <row r="553" spans="1:7" ht="15.75" customHeight="1" x14ac:dyDescent="0.25">
      <c r="A553" s="21"/>
      <c r="G553" s="11"/>
    </row>
    <row r="554" spans="1:7" ht="15.75" customHeight="1" x14ac:dyDescent="0.25">
      <c r="A554" s="21"/>
      <c r="G554" s="11"/>
    </row>
    <row r="555" spans="1:7" ht="15.75" customHeight="1" x14ac:dyDescent="0.25">
      <c r="A555" s="21"/>
      <c r="G555" s="11"/>
    </row>
    <row r="556" spans="1:7" ht="15.75" customHeight="1" x14ac:dyDescent="0.25">
      <c r="A556" s="21"/>
      <c r="G556" s="11"/>
    </row>
    <row r="557" spans="1:7" ht="15.75" customHeight="1" x14ac:dyDescent="0.25">
      <c r="A557" s="21"/>
      <c r="G557" s="11"/>
    </row>
    <row r="558" spans="1:7" ht="15.75" customHeight="1" x14ac:dyDescent="0.25">
      <c r="A558" s="21"/>
      <c r="G558" s="11"/>
    </row>
    <row r="559" spans="1:7" ht="15.75" customHeight="1" x14ac:dyDescent="0.25">
      <c r="A559" s="21"/>
      <c r="G559" s="11"/>
    </row>
    <row r="560" spans="1:7" ht="15.75" customHeight="1" x14ac:dyDescent="0.25">
      <c r="A560" s="21"/>
      <c r="G560" s="11"/>
    </row>
    <row r="561" spans="1:7" ht="15.75" customHeight="1" x14ac:dyDescent="0.25">
      <c r="A561" s="21"/>
      <c r="G561" s="11"/>
    </row>
    <row r="562" spans="1:7" ht="15.75" customHeight="1" x14ac:dyDescent="0.25">
      <c r="A562" s="21"/>
      <c r="G562" s="11"/>
    </row>
    <row r="563" spans="1:7" ht="15.75" customHeight="1" x14ac:dyDescent="0.25">
      <c r="A563" s="21"/>
      <c r="G563" s="11"/>
    </row>
    <row r="564" spans="1:7" ht="15.75" customHeight="1" x14ac:dyDescent="0.25">
      <c r="A564" s="21"/>
      <c r="G564" s="11"/>
    </row>
    <row r="565" spans="1:7" ht="15.75" customHeight="1" x14ac:dyDescent="0.25">
      <c r="A565" s="21"/>
      <c r="G565" s="11"/>
    </row>
    <row r="566" spans="1:7" ht="15.75" customHeight="1" x14ac:dyDescent="0.25">
      <c r="A566" s="21"/>
      <c r="G566" s="11"/>
    </row>
    <row r="567" spans="1:7" ht="15.75" customHeight="1" x14ac:dyDescent="0.25">
      <c r="A567" s="21"/>
      <c r="G567" s="11"/>
    </row>
    <row r="568" spans="1:7" ht="15.75" customHeight="1" x14ac:dyDescent="0.25">
      <c r="A568" s="21"/>
      <c r="G568" s="11"/>
    </row>
    <row r="569" spans="1:7" ht="15.75" customHeight="1" x14ac:dyDescent="0.25">
      <c r="A569" s="21"/>
      <c r="G569" s="11"/>
    </row>
    <row r="570" spans="1:7" ht="15.75" customHeight="1" x14ac:dyDescent="0.25">
      <c r="A570" s="21"/>
      <c r="G570" s="11"/>
    </row>
    <row r="571" spans="1:7" ht="15.75" customHeight="1" x14ac:dyDescent="0.25">
      <c r="A571" s="21"/>
      <c r="G571" s="11"/>
    </row>
    <row r="572" spans="1:7" ht="15.75" customHeight="1" x14ac:dyDescent="0.25">
      <c r="A572" s="21"/>
      <c r="G572" s="11"/>
    </row>
    <row r="573" spans="1:7" ht="15.75" customHeight="1" x14ac:dyDescent="0.25">
      <c r="A573" s="21"/>
      <c r="G573" s="11"/>
    </row>
    <row r="574" spans="1:7" ht="15.75" customHeight="1" x14ac:dyDescent="0.25">
      <c r="A574" s="21"/>
      <c r="G574" s="11"/>
    </row>
    <row r="575" spans="1:7" ht="15.75" customHeight="1" x14ac:dyDescent="0.25">
      <c r="A575" s="21"/>
      <c r="G575" s="11"/>
    </row>
    <row r="576" spans="1:7" ht="15.75" customHeight="1" x14ac:dyDescent="0.25">
      <c r="A576" s="21"/>
      <c r="G576" s="11"/>
    </row>
    <row r="577" spans="1:7" ht="15.75" customHeight="1" x14ac:dyDescent="0.25">
      <c r="A577" s="21"/>
      <c r="G577" s="11"/>
    </row>
    <row r="578" spans="1:7" ht="15.75" customHeight="1" x14ac:dyDescent="0.25">
      <c r="A578" s="21"/>
      <c r="G578" s="11"/>
    </row>
    <row r="579" spans="1:7" ht="15.75" customHeight="1" x14ac:dyDescent="0.25">
      <c r="A579" s="21"/>
      <c r="G579" s="11"/>
    </row>
    <row r="580" spans="1:7" ht="15.75" customHeight="1" x14ac:dyDescent="0.25">
      <c r="A580" s="21"/>
      <c r="G580" s="11"/>
    </row>
    <row r="581" spans="1:7" ht="15.75" customHeight="1" x14ac:dyDescent="0.25">
      <c r="A581" s="21"/>
      <c r="G581" s="11"/>
    </row>
    <row r="582" spans="1:7" ht="15.75" customHeight="1" x14ac:dyDescent="0.25">
      <c r="A582" s="21"/>
      <c r="G582" s="11"/>
    </row>
    <row r="583" spans="1:7" ht="15.75" customHeight="1" x14ac:dyDescent="0.25">
      <c r="A583" s="21"/>
      <c r="G583" s="11"/>
    </row>
    <row r="584" spans="1:7" ht="15.75" customHeight="1" x14ac:dyDescent="0.25">
      <c r="A584" s="21"/>
      <c r="G584" s="11"/>
    </row>
    <row r="585" spans="1:7" ht="15.75" customHeight="1" x14ac:dyDescent="0.25">
      <c r="A585" s="21"/>
      <c r="G585" s="11"/>
    </row>
    <row r="586" spans="1:7" ht="15.75" customHeight="1" x14ac:dyDescent="0.25">
      <c r="A586" s="21"/>
      <c r="G586" s="11"/>
    </row>
    <row r="587" spans="1:7" ht="15.75" customHeight="1" x14ac:dyDescent="0.25">
      <c r="A587" s="21"/>
      <c r="G587" s="11"/>
    </row>
    <row r="588" spans="1:7" ht="15.75" customHeight="1" x14ac:dyDescent="0.25">
      <c r="A588" s="21"/>
      <c r="G588" s="11"/>
    </row>
    <row r="589" spans="1:7" ht="15.75" customHeight="1" x14ac:dyDescent="0.25">
      <c r="A589" s="21"/>
      <c r="G589" s="11"/>
    </row>
    <row r="590" spans="1:7" ht="15.75" customHeight="1" x14ac:dyDescent="0.25">
      <c r="A590" s="21"/>
      <c r="G590" s="11"/>
    </row>
    <row r="591" spans="1:7" ht="15.75" customHeight="1" x14ac:dyDescent="0.25">
      <c r="A591" s="21"/>
      <c r="G591" s="11"/>
    </row>
    <row r="592" spans="1:7" ht="15.75" customHeight="1" x14ac:dyDescent="0.25">
      <c r="A592" s="21"/>
      <c r="G592" s="11"/>
    </row>
    <row r="593" spans="1:7" ht="15.75" customHeight="1" x14ac:dyDescent="0.25">
      <c r="A593" s="21"/>
      <c r="G593" s="11"/>
    </row>
    <row r="594" spans="1:7" ht="15.75" customHeight="1" x14ac:dyDescent="0.25">
      <c r="A594" s="21"/>
      <c r="G594" s="11"/>
    </row>
    <row r="595" spans="1:7" ht="15.75" customHeight="1" x14ac:dyDescent="0.25">
      <c r="A595" s="21"/>
      <c r="G595" s="11"/>
    </row>
    <row r="596" spans="1:7" ht="15.75" customHeight="1" x14ac:dyDescent="0.25">
      <c r="A596" s="21"/>
      <c r="G596" s="11"/>
    </row>
    <row r="597" spans="1:7" ht="15.75" customHeight="1" x14ac:dyDescent="0.25">
      <c r="A597" s="21"/>
      <c r="G597" s="11"/>
    </row>
    <row r="598" spans="1:7" ht="15.75" customHeight="1" x14ac:dyDescent="0.25">
      <c r="A598" s="21"/>
      <c r="G598" s="11"/>
    </row>
    <row r="599" spans="1:7" ht="15.75" customHeight="1" x14ac:dyDescent="0.25">
      <c r="A599" s="21"/>
      <c r="G599" s="11"/>
    </row>
    <row r="600" spans="1:7" ht="15.75" customHeight="1" x14ac:dyDescent="0.25">
      <c r="A600" s="21"/>
      <c r="G600" s="11"/>
    </row>
    <row r="601" spans="1:7" ht="15.75" customHeight="1" x14ac:dyDescent="0.25">
      <c r="A601" s="21"/>
      <c r="G601" s="11"/>
    </row>
    <row r="602" spans="1:7" ht="15.75" customHeight="1" x14ac:dyDescent="0.25">
      <c r="A602" s="21"/>
      <c r="G602" s="11"/>
    </row>
    <row r="603" spans="1:7" ht="15.75" customHeight="1" x14ac:dyDescent="0.25">
      <c r="A603" s="21"/>
      <c r="G603" s="11"/>
    </row>
    <row r="604" spans="1:7" ht="15.75" customHeight="1" x14ac:dyDescent="0.25">
      <c r="A604" s="21"/>
      <c r="G604" s="11"/>
    </row>
    <row r="605" spans="1:7" ht="15.75" customHeight="1" x14ac:dyDescent="0.25">
      <c r="A605" s="21"/>
      <c r="G605" s="11"/>
    </row>
    <row r="606" spans="1:7" ht="15.75" customHeight="1" x14ac:dyDescent="0.25">
      <c r="A606" s="21"/>
      <c r="G606" s="11"/>
    </row>
    <row r="607" spans="1:7" ht="15.75" customHeight="1" x14ac:dyDescent="0.25">
      <c r="A607" s="21"/>
      <c r="G607" s="11"/>
    </row>
    <row r="608" spans="1:7" ht="15.75" customHeight="1" x14ac:dyDescent="0.25">
      <c r="A608" s="21"/>
      <c r="G608" s="11"/>
    </row>
    <row r="609" spans="1:7" ht="15.75" customHeight="1" x14ac:dyDescent="0.25">
      <c r="A609" s="21"/>
      <c r="G609" s="11"/>
    </row>
    <row r="610" spans="1:7" ht="15.75" customHeight="1" x14ac:dyDescent="0.25">
      <c r="A610" s="21"/>
      <c r="G610" s="11"/>
    </row>
    <row r="611" spans="1:7" ht="15.75" customHeight="1" x14ac:dyDescent="0.25">
      <c r="A611" s="21"/>
      <c r="G611" s="11"/>
    </row>
    <row r="612" spans="1:7" ht="15.75" customHeight="1" x14ac:dyDescent="0.25">
      <c r="A612" s="21"/>
      <c r="G612" s="11"/>
    </row>
    <row r="613" spans="1:7" ht="15.75" customHeight="1" x14ac:dyDescent="0.25">
      <c r="A613" s="21"/>
      <c r="G613" s="11"/>
    </row>
    <row r="614" spans="1:7" ht="15.75" customHeight="1" x14ac:dyDescent="0.25">
      <c r="A614" s="21"/>
      <c r="G614" s="11"/>
    </row>
    <row r="615" spans="1:7" ht="15.75" customHeight="1" x14ac:dyDescent="0.25">
      <c r="A615" s="21"/>
      <c r="G615" s="11"/>
    </row>
    <row r="616" spans="1:7" ht="15.75" customHeight="1" x14ac:dyDescent="0.25">
      <c r="A616" s="21"/>
      <c r="G616" s="11"/>
    </row>
    <row r="617" spans="1:7" ht="15.75" customHeight="1" x14ac:dyDescent="0.25">
      <c r="A617" s="21"/>
      <c r="G617" s="11"/>
    </row>
    <row r="618" spans="1:7" ht="15.75" customHeight="1" x14ac:dyDescent="0.25">
      <c r="A618" s="21"/>
      <c r="G618" s="11"/>
    </row>
    <row r="619" spans="1:7" ht="15.75" customHeight="1" x14ac:dyDescent="0.25">
      <c r="A619" s="21"/>
      <c r="G619" s="11"/>
    </row>
    <row r="620" spans="1:7" ht="15.75" customHeight="1" x14ac:dyDescent="0.25">
      <c r="A620" s="21"/>
      <c r="G620" s="11"/>
    </row>
    <row r="621" spans="1:7" ht="15.75" customHeight="1" x14ac:dyDescent="0.25">
      <c r="A621" s="21"/>
      <c r="G621" s="11"/>
    </row>
    <row r="622" spans="1:7" ht="15.75" customHeight="1" x14ac:dyDescent="0.25">
      <c r="A622" s="21"/>
      <c r="G622" s="11"/>
    </row>
    <row r="623" spans="1:7" ht="15.75" customHeight="1" x14ac:dyDescent="0.25">
      <c r="A623" s="21"/>
      <c r="G623" s="11"/>
    </row>
    <row r="624" spans="1:7" ht="15.75" customHeight="1" x14ac:dyDescent="0.25">
      <c r="A624" s="21"/>
      <c r="G624" s="11"/>
    </row>
    <row r="625" spans="1:7" ht="15.75" customHeight="1" x14ac:dyDescent="0.25">
      <c r="A625" s="21"/>
      <c r="G625" s="11"/>
    </row>
    <row r="626" spans="1:7" ht="15.75" customHeight="1" x14ac:dyDescent="0.25">
      <c r="A626" s="21"/>
      <c r="G626" s="11"/>
    </row>
    <row r="627" spans="1:7" ht="15.75" customHeight="1" x14ac:dyDescent="0.25">
      <c r="A627" s="21"/>
      <c r="G627" s="11"/>
    </row>
    <row r="628" spans="1:7" ht="15.75" customHeight="1" x14ac:dyDescent="0.25">
      <c r="A628" s="21"/>
      <c r="G628" s="11"/>
    </row>
    <row r="629" spans="1:7" ht="15.75" customHeight="1" x14ac:dyDescent="0.25">
      <c r="A629" s="21"/>
      <c r="G629" s="11"/>
    </row>
    <row r="630" spans="1:7" ht="15.75" customHeight="1" x14ac:dyDescent="0.25">
      <c r="A630" s="21"/>
      <c r="G630" s="11"/>
    </row>
    <row r="631" spans="1:7" ht="15.75" customHeight="1" x14ac:dyDescent="0.25">
      <c r="A631" s="21"/>
      <c r="G631" s="11"/>
    </row>
    <row r="632" spans="1:7" ht="15.75" customHeight="1" x14ac:dyDescent="0.25">
      <c r="A632" s="21"/>
      <c r="G632" s="11"/>
    </row>
    <row r="633" spans="1:7" ht="15.75" customHeight="1" x14ac:dyDescent="0.25">
      <c r="A633" s="21"/>
      <c r="G633" s="11"/>
    </row>
    <row r="634" spans="1:7" ht="15.75" customHeight="1" x14ac:dyDescent="0.25">
      <c r="A634" s="21"/>
      <c r="G634" s="11"/>
    </row>
    <row r="635" spans="1:7" ht="15.75" customHeight="1" x14ac:dyDescent="0.25">
      <c r="A635" s="21"/>
      <c r="G635" s="11"/>
    </row>
    <row r="636" spans="1:7" ht="15.75" customHeight="1" x14ac:dyDescent="0.25">
      <c r="A636" s="21"/>
      <c r="G636" s="11"/>
    </row>
    <row r="637" spans="1:7" ht="15.75" customHeight="1" x14ac:dyDescent="0.25">
      <c r="A637" s="21"/>
      <c r="G637" s="11"/>
    </row>
    <row r="638" spans="1:7" ht="15.75" customHeight="1" x14ac:dyDescent="0.25">
      <c r="A638" s="21"/>
      <c r="G638" s="11"/>
    </row>
    <row r="639" spans="1:7" ht="15.75" customHeight="1" x14ac:dyDescent="0.25">
      <c r="A639" s="21"/>
      <c r="G639" s="11"/>
    </row>
    <row r="640" spans="1:7" ht="15.75" customHeight="1" x14ac:dyDescent="0.25">
      <c r="A640" s="21"/>
      <c r="G640" s="11"/>
    </row>
    <row r="641" spans="1:7" ht="15.75" customHeight="1" x14ac:dyDescent="0.25">
      <c r="A641" s="21"/>
      <c r="G641" s="11"/>
    </row>
    <row r="642" spans="1:7" ht="15.75" customHeight="1" x14ac:dyDescent="0.25">
      <c r="A642" s="21"/>
      <c r="G642" s="11"/>
    </row>
    <row r="643" spans="1:7" ht="15.75" customHeight="1" x14ac:dyDescent="0.25">
      <c r="A643" s="21"/>
      <c r="G643" s="11"/>
    </row>
    <row r="644" spans="1:7" ht="15.75" customHeight="1" x14ac:dyDescent="0.25">
      <c r="A644" s="21"/>
      <c r="G644" s="11"/>
    </row>
    <row r="645" spans="1:7" ht="15.75" customHeight="1" x14ac:dyDescent="0.25">
      <c r="A645" s="21"/>
      <c r="G645" s="11"/>
    </row>
    <row r="646" spans="1:7" ht="15.75" customHeight="1" x14ac:dyDescent="0.25">
      <c r="A646" s="21"/>
      <c r="G646" s="11"/>
    </row>
    <row r="647" spans="1:7" ht="15.75" customHeight="1" x14ac:dyDescent="0.25">
      <c r="A647" s="21"/>
      <c r="G647" s="11"/>
    </row>
    <row r="648" spans="1:7" ht="15.75" customHeight="1" x14ac:dyDescent="0.25">
      <c r="A648" s="21"/>
      <c r="G648" s="11"/>
    </row>
    <row r="649" spans="1:7" ht="15.75" customHeight="1" x14ac:dyDescent="0.25">
      <c r="A649" s="21"/>
      <c r="G649" s="11"/>
    </row>
    <row r="650" spans="1:7" ht="15.75" customHeight="1" x14ac:dyDescent="0.25">
      <c r="A650" s="21"/>
      <c r="G650" s="11"/>
    </row>
    <row r="651" spans="1:7" ht="15.75" customHeight="1" x14ac:dyDescent="0.25">
      <c r="A651" s="21"/>
      <c r="G651" s="11"/>
    </row>
    <row r="652" spans="1:7" ht="15.75" customHeight="1" x14ac:dyDescent="0.25">
      <c r="A652" s="21"/>
      <c r="G652" s="11"/>
    </row>
    <row r="653" spans="1:7" ht="15.75" customHeight="1" x14ac:dyDescent="0.25">
      <c r="A653" s="21"/>
      <c r="G653" s="11"/>
    </row>
    <row r="654" spans="1:7" ht="15.75" customHeight="1" x14ac:dyDescent="0.25">
      <c r="A654" s="21"/>
      <c r="G654" s="11"/>
    </row>
    <row r="655" spans="1:7" ht="15.75" customHeight="1" x14ac:dyDescent="0.25">
      <c r="A655" s="21"/>
      <c r="G655" s="11"/>
    </row>
    <row r="656" spans="1:7" ht="15.75" customHeight="1" x14ac:dyDescent="0.25">
      <c r="A656" s="21"/>
      <c r="G656" s="11"/>
    </row>
    <row r="657" spans="1:7" ht="15.75" customHeight="1" x14ac:dyDescent="0.25">
      <c r="A657" s="21"/>
      <c r="G657" s="11"/>
    </row>
    <row r="658" spans="1:7" ht="15.75" customHeight="1" x14ac:dyDescent="0.25">
      <c r="A658" s="21"/>
      <c r="G658" s="11"/>
    </row>
    <row r="659" spans="1:7" ht="15.75" customHeight="1" x14ac:dyDescent="0.25">
      <c r="A659" s="21"/>
      <c r="G659" s="11"/>
    </row>
    <row r="660" spans="1:7" ht="15.75" customHeight="1" x14ac:dyDescent="0.25">
      <c r="A660" s="21"/>
      <c r="G660" s="11"/>
    </row>
    <row r="661" spans="1:7" ht="15.75" customHeight="1" x14ac:dyDescent="0.25">
      <c r="A661" s="21"/>
      <c r="G661" s="11"/>
    </row>
    <row r="662" spans="1:7" ht="15.75" customHeight="1" x14ac:dyDescent="0.25">
      <c r="A662" s="21"/>
      <c r="G662" s="11"/>
    </row>
    <row r="663" spans="1:7" ht="15.75" customHeight="1" x14ac:dyDescent="0.25">
      <c r="A663" s="21"/>
      <c r="G663" s="11"/>
    </row>
    <row r="664" spans="1:7" ht="15.75" customHeight="1" x14ac:dyDescent="0.25">
      <c r="A664" s="21"/>
      <c r="G664" s="11"/>
    </row>
    <row r="665" spans="1:7" ht="15.75" customHeight="1" x14ac:dyDescent="0.25">
      <c r="A665" s="21"/>
      <c r="G665" s="11"/>
    </row>
    <row r="666" spans="1:7" ht="15.75" customHeight="1" x14ac:dyDescent="0.25">
      <c r="A666" s="21"/>
      <c r="G666" s="11"/>
    </row>
    <row r="667" spans="1:7" ht="15.75" customHeight="1" x14ac:dyDescent="0.25">
      <c r="A667" s="21"/>
      <c r="G667" s="11"/>
    </row>
    <row r="668" spans="1:7" ht="15.75" customHeight="1" x14ac:dyDescent="0.25">
      <c r="A668" s="21"/>
      <c r="G668" s="11"/>
    </row>
    <row r="669" spans="1:7" ht="15.75" customHeight="1" x14ac:dyDescent="0.25">
      <c r="A669" s="21"/>
      <c r="G669" s="11"/>
    </row>
    <row r="670" spans="1:7" ht="15.75" customHeight="1" x14ac:dyDescent="0.25">
      <c r="A670" s="21"/>
      <c r="G670" s="11"/>
    </row>
    <row r="671" spans="1:7" ht="15.75" customHeight="1" x14ac:dyDescent="0.25">
      <c r="A671" s="21"/>
      <c r="G671" s="11"/>
    </row>
    <row r="672" spans="1:7" ht="15.75" customHeight="1" x14ac:dyDescent="0.25">
      <c r="A672" s="21"/>
      <c r="G672" s="11"/>
    </row>
    <row r="673" spans="1:7" ht="15.75" customHeight="1" x14ac:dyDescent="0.25">
      <c r="A673" s="21"/>
      <c r="G673" s="11"/>
    </row>
    <row r="674" spans="1:7" ht="15.75" customHeight="1" x14ac:dyDescent="0.25">
      <c r="A674" s="21"/>
      <c r="G674" s="11"/>
    </row>
    <row r="675" spans="1:7" ht="15.75" customHeight="1" x14ac:dyDescent="0.25">
      <c r="A675" s="21"/>
      <c r="G675" s="11"/>
    </row>
    <row r="676" spans="1:7" ht="15.75" customHeight="1" x14ac:dyDescent="0.25">
      <c r="A676" s="21"/>
      <c r="G676" s="11"/>
    </row>
    <row r="677" spans="1:7" ht="15.75" customHeight="1" x14ac:dyDescent="0.25">
      <c r="A677" s="21"/>
      <c r="G677" s="11"/>
    </row>
    <row r="678" spans="1:7" ht="15.75" customHeight="1" x14ac:dyDescent="0.25">
      <c r="A678" s="21"/>
      <c r="G678" s="11"/>
    </row>
    <row r="679" spans="1:7" ht="15.75" customHeight="1" x14ac:dyDescent="0.25">
      <c r="A679" s="21"/>
      <c r="G679" s="11"/>
    </row>
    <row r="680" spans="1:7" ht="15.75" customHeight="1" x14ac:dyDescent="0.25">
      <c r="A680" s="21"/>
      <c r="G680" s="11"/>
    </row>
    <row r="681" spans="1:7" ht="15.75" customHeight="1" x14ac:dyDescent="0.25">
      <c r="A681" s="21"/>
      <c r="G681" s="11"/>
    </row>
    <row r="682" spans="1:7" ht="15.75" customHeight="1" x14ac:dyDescent="0.25">
      <c r="A682" s="21"/>
      <c r="G682" s="11"/>
    </row>
    <row r="683" spans="1:7" ht="15.75" customHeight="1" x14ac:dyDescent="0.25">
      <c r="A683" s="21"/>
      <c r="G683" s="11"/>
    </row>
    <row r="684" spans="1:7" ht="15.75" customHeight="1" x14ac:dyDescent="0.25">
      <c r="A684" s="21"/>
      <c r="G684" s="11"/>
    </row>
    <row r="685" spans="1:7" ht="15.75" customHeight="1" x14ac:dyDescent="0.25">
      <c r="A685" s="21"/>
      <c r="G685" s="11"/>
    </row>
    <row r="686" spans="1:7" ht="15.75" customHeight="1" x14ac:dyDescent="0.25">
      <c r="A686" s="21"/>
      <c r="G686" s="11"/>
    </row>
    <row r="687" spans="1:7" ht="15.75" customHeight="1" x14ac:dyDescent="0.25">
      <c r="A687" s="21"/>
      <c r="G687" s="11"/>
    </row>
    <row r="688" spans="1:7" ht="15.75" customHeight="1" x14ac:dyDescent="0.25">
      <c r="A688" s="21"/>
      <c r="G688" s="11"/>
    </row>
    <row r="689" spans="1:7" ht="15.75" customHeight="1" x14ac:dyDescent="0.25">
      <c r="A689" s="21"/>
      <c r="G689" s="11"/>
    </row>
    <row r="690" spans="1:7" ht="15.75" customHeight="1" x14ac:dyDescent="0.25">
      <c r="A690" s="21"/>
      <c r="G690" s="11"/>
    </row>
    <row r="691" spans="1:7" ht="15.75" customHeight="1" x14ac:dyDescent="0.25">
      <c r="A691" s="21"/>
      <c r="G691" s="11"/>
    </row>
    <row r="692" spans="1:7" ht="15.75" customHeight="1" x14ac:dyDescent="0.25">
      <c r="A692" s="21"/>
      <c r="G692" s="11"/>
    </row>
    <row r="693" spans="1:7" ht="15.75" customHeight="1" x14ac:dyDescent="0.25">
      <c r="A693" s="21"/>
      <c r="G693" s="11"/>
    </row>
    <row r="694" spans="1:7" ht="15.75" customHeight="1" x14ac:dyDescent="0.25">
      <c r="A694" s="21"/>
      <c r="G694" s="11"/>
    </row>
    <row r="695" spans="1:7" ht="15.75" customHeight="1" x14ac:dyDescent="0.25">
      <c r="A695" s="21"/>
      <c r="G695" s="11"/>
    </row>
    <row r="696" spans="1:7" ht="15.75" customHeight="1" x14ac:dyDescent="0.25">
      <c r="A696" s="21"/>
      <c r="G696" s="11"/>
    </row>
    <row r="697" spans="1:7" ht="15.75" customHeight="1" x14ac:dyDescent="0.25">
      <c r="A697" s="21"/>
      <c r="G697" s="11"/>
    </row>
    <row r="698" spans="1:7" ht="15.75" customHeight="1" x14ac:dyDescent="0.25">
      <c r="A698" s="21"/>
      <c r="G698" s="11"/>
    </row>
    <row r="699" spans="1:7" ht="15.75" customHeight="1" x14ac:dyDescent="0.25">
      <c r="A699" s="21"/>
      <c r="G699" s="11"/>
    </row>
    <row r="700" spans="1:7" ht="15.75" customHeight="1" x14ac:dyDescent="0.25">
      <c r="A700" s="21"/>
      <c r="G700" s="11"/>
    </row>
    <row r="701" spans="1:7" ht="15.75" customHeight="1" x14ac:dyDescent="0.25">
      <c r="A701" s="21"/>
      <c r="G701" s="11"/>
    </row>
    <row r="702" spans="1:7" ht="15.75" customHeight="1" x14ac:dyDescent="0.25">
      <c r="A702" s="21"/>
      <c r="G702" s="11"/>
    </row>
    <row r="703" spans="1:7" ht="15.75" customHeight="1" x14ac:dyDescent="0.25">
      <c r="A703" s="21"/>
      <c r="G703" s="11"/>
    </row>
    <row r="704" spans="1:7" ht="15.75" customHeight="1" x14ac:dyDescent="0.25">
      <c r="A704" s="21"/>
      <c r="G704" s="11"/>
    </row>
    <row r="705" spans="1:7" ht="15.75" customHeight="1" x14ac:dyDescent="0.25">
      <c r="A705" s="21"/>
      <c r="G705" s="11"/>
    </row>
    <row r="706" spans="1:7" ht="15.75" customHeight="1" x14ac:dyDescent="0.25">
      <c r="A706" s="21"/>
      <c r="G706" s="11"/>
    </row>
    <row r="707" spans="1:7" ht="15.75" customHeight="1" x14ac:dyDescent="0.25">
      <c r="A707" s="21"/>
      <c r="G707" s="11"/>
    </row>
    <row r="708" spans="1:7" ht="15.75" customHeight="1" x14ac:dyDescent="0.25">
      <c r="A708" s="21"/>
      <c r="G708" s="11"/>
    </row>
    <row r="709" spans="1:7" ht="15.75" customHeight="1" x14ac:dyDescent="0.25">
      <c r="A709" s="21"/>
      <c r="G709" s="11"/>
    </row>
    <row r="710" spans="1:7" ht="15.75" customHeight="1" x14ac:dyDescent="0.25">
      <c r="A710" s="21"/>
      <c r="G710" s="11"/>
    </row>
    <row r="711" spans="1:7" ht="15.75" customHeight="1" x14ac:dyDescent="0.25">
      <c r="A711" s="21"/>
      <c r="G711" s="11"/>
    </row>
    <row r="712" spans="1:7" ht="15.75" customHeight="1" x14ac:dyDescent="0.25">
      <c r="A712" s="21"/>
      <c r="G712" s="11"/>
    </row>
    <row r="713" spans="1:7" ht="15.75" customHeight="1" x14ac:dyDescent="0.25">
      <c r="A713" s="21"/>
      <c r="G713" s="11"/>
    </row>
    <row r="714" spans="1:7" ht="15.75" customHeight="1" x14ac:dyDescent="0.25">
      <c r="A714" s="21"/>
      <c r="G714" s="11"/>
    </row>
    <row r="715" spans="1:7" ht="15.75" customHeight="1" x14ac:dyDescent="0.25">
      <c r="A715" s="21"/>
      <c r="G715" s="11"/>
    </row>
    <row r="716" spans="1:7" ht="15.75" customHeight="1" x14ac:dyDescent="0.25">
      <c r="A716" s="21"/>
      <c r="G716" s="11"/>
    </row>
    <row r="717" spans="1:7" ht="15.75" customHeight="1" x14ac:dyDescent="0.25">
      <c r="A717" s="21"/>
      <c r="G717" s="11"/>
    </row>
    <row r="718" spans="1:7" ht="15.75" customHeight="1" x14ac:dyDescent="0.25">
      <c r="A718" s="21"/>
      <c r="G718" s="11"/>
    </row>
    <row r="719" spans="1:7" ht="15.75" customHeight="1" x14ac:dyDescent="0.25">
      <c r="A719" s="21"/>
      <c r="G719" s="11"/>
    </row>
    <row r="720" spans="1:7" ht="15.75" customHeight="1" x14ac:dyDescent="0.25">
      <c r="A720" s="21"/>
      <c r="G720" s="11"/>
    </row>
    <row r="721" spans="1:7" ht="15.75" customHeight="1" x14ac:dyDescent="0.25">
      <c r="A721" s="21"/>
      <c r="G721" s="11"/>
    </row>
    <row r="722" spans="1:7" ht="15.75" customHeight="1" x14ac:dyDescent="0.25">
      <c r="A722" s="21"/>
      <c r="G722" s="11"/>
    </row>
    <row r="723" spans="1:7" ht="15.75" customHeight="1" x14ac:dyDescent="0.25">
      <c r="A723" s="21"/>
      <c r="G723" s="11"/>
    </row>
    <row r="724" spans="1:7" ht="15.75" customHeight="1" x14ac:dyDescent="0.25">
      <c r="A724" s="21"/>
      <c r="G724" s="11"/>
    </row>
    <row r="725" spans="1:7" ht="15.75" customHeight="1" x14ac:dyDescent="0.25">
      <c r="A725" s="21"/>
      <c r="G725" s="11"/>
    </row>
    <row r="726" spans="1:7" ht="15.75" customHeight="1" x14ac:dyDescent="0.25">
      <c r="A726" s="21"/>
      <c r="G726" s="11"/>
    </row>
    <row r="727" spans="1:7" ht="15.75" customHeight="1" x14ac:dyDescent="0.25">
      <c r="A727" s="21"/>
      <c r="G727" s="11"/>
    </row>
    <row r="728" spans="1:7" ht="15.75" customHeight="1" x14ac:dyDescent="0.25">
      <c r="A728" s="21"/>
      <c r="G728" s="11"/>
    </row>
    <row r="729" spans="1:7" ht="15.75" customHeight="1" x14ac:dyDescent="0.25">
      <c r="A729" s="21"/>
      <c r="G729" s="11"/>
    </row>
    <row r="730" spans="1:7" ht="15.75" customHeight="1" x14ac:dyDescent="0.25">
      <c r="A730" s="21"/>
      <c r="G730" s="11"/>
    </row>
    <row r="731" spans="1:7" ht="15.75" customHeight="1" x14ac:dyDescent="0.25">
      <c r="A731" s="21"/>
      <c r="G731" s="11"/>
    </row>
    <row r="732" spans="1:7" ht="15.75" customHeight="1" x14ac:dyDescent="0.25">
      <c r="A732" s="21"/>
      <c r="G732" s="11"/>
    </row>
    <row r="733" spans="1:7" ht="15.75" customHeight="1" x14ac:dyDescent="0.25">
      <c r="A733" s="21"/>
      <c r="G733" s="11"/>
    </row>
    <row r="734" spans="1:7" ht="15.75" customHeight="1" x14ac:dyDescent="0.25">
      <c r="A734" s="21"/>
      <c r="G734" s="11"/>
    </row>
    <row r="735" spans="1:7" ht="15.75" customHeight="1" x14ac:dyDescent="0.25">
      <c r="A735" s="21"/>
      <c r="G735" s="11"/>
    </row>
    <row r="736" spans="1:7" ht="15.75" customHeight="1" x14ac:dyDescent="0.25">
      <c r="A736" s="21"/>
      <c r="G736" s="11"/>
    </row>
    <row r="737" spans="1:7" ht="15.75" customHeight="1" x14ac:dyDescent="0.25">
      <c r="A737" s="21"/>
      <c r="G737" s="11"/>
    </row>
    <row r="738" spans="1:7" ht="15.75" customHeight="1" x14ac:dyDescent="0.25">
      <c r="A738" s="21"/>
      <c r="G738" s="11"/>
    </row>
    <row r="739" spans="1:7" ht="15.75" customHeight="1" x14ac:dyDescent="0.25">
      <c r="A739" s="21"/>
      <c r="G739" s="11"/>
    </row>
    <row r="740" spans="1:7" ht="15.75" customHeight="1" x14ac:dyDescent="0.25">
      <c r="A740" s="21"/>
      <c r="G740" s="11"/>
    </row>
    <row r="741" spans="1:7" ht="15.75" customHeight="1" x14ac:dyDescent="0.25">
      <c r="A741" s="21"/>
      <c r="G741" s="11"/>
    </row>
    <row r="742" spans="1:7" ht="15.75" customHeight="1" x14ac:dyDescent="0.25">
      <c r="A742" s="21"/>
      <c r="G742" s="11"/>
    </row>
    <row r="743" spans="1:7" ht="15.75" customHeight="1" x14ac:dyDescent="0.25">
      <c r="A743" s="21"/>
      <c r="G743" s="11"/>
    </row>
    <row r="744" spans="1:7" ht="15.75" customHeight="1" x14ac:dyDescent="0.25">
      <c r="A744" s="21"/>
      <c r="G744" s="11"/>
    </row>
    <row r="745" spans="1:7" ht="15.75" customHeight="1" x14ac:dyDescent="0.25">
      <c r="A745" s="21"/>
      <c r="G745" s="11"/>
    </row>
    <row r="746" spans="1:7" ht="15.75" customHeight="1" x14ac:dyDescent="0.25">
      <c r="A746" s="21"/>
      <c r="G746" s="11"/>
    </row>
    <row r="747" spans="1:7" ht="15.75" customHeight="1" x14ac:dyDescent="0.25">
      <c r="A747" s="21"/>
      <c r="G747" s="11"/>
    </row>
    <row r="748" spans="1:7" ht="15.75" customHeight="1" x14ac:dyDescent="0.25">
      <c r="A748" s="21"/>
      <c r="G748" s="11"/>
    </row>
    <row r="749" spans="1:7" ht="15.75" customHeight="1" x14ac:dyDescent="0.25">
      <c r="A749" s="21"/>
      <c r="G749" s="11"/>
    </row>
    <row r="750" spans="1:7" ht="15.75" customHeight="1" x14ac:dyDescent="0.25">
      <c r="A750" s="21"/>
      <c r="G750" s="11"/>
    </row>
    <row r="751" spans="1:7" ht="15.75" customHeight="1" x14ac:dyDescent="0.25">
      <c r="A751" s="21"/>
      <c r="G751" s="11"/>
    </row>
    <row r="752" spans="1:7" ht="15.75" customHeight="1" x14ac:dyDescent="0.25">
      <c r="A752" s="21"/>
      <c r="G752" s="11"/>
    </row>
    <row r="753" spans="1:7" ht="15.75" customHeight="1" x14ac:dyDescent="0.25">
      <c r="A753" s="21"/>
      <c r="G753" s="11"/>
    </row>
    <row r="754" spans="1:7" ht="15.75" customHeight="1" x14ac:dyDescent="0.25">
      <c r="A754" s="21"/>
      <c r="G754" s="11"/>
    </row>
    <row r="755" spans="1:7" ht="15.75" customHeight="1" x14ac:dyDescent="0.25">
      <c r="A755" s="21"/>
      <c r="G755" s="11"/>
    </row>
    <row r="756" spans="1:7" ht="15.75" customHeight="1" x14ac:dyDescent="0.25">
      <c r="A756" s="21"/>
      <c r="G756" s="11"/>
    </row>
    <row r="757" spans="1:7" ht="15.75" customHeight="1" x14ac:dyDescent="0.25">
      <c r="A757" s="21"/>
      <c r="G757" s="11"/>
    </row>
    <row r="758" spans="1:7" ht="15.75" customHeight="1" x14ac:dyDescent="0.25">
      <c r="A758" s="21"/>
      <c r="G758" s="11"/>
    </row>
    <row r="759" spans="1:7" ht="15.75" customHeight="1" x14ac:dyDescent="0.25">
      <c r="A759" s="21"/>
      <c r="G759" s="11"/>
    </row>
    <row r="760" spans="1:7" ht="15.75" customHeight="1" x14ac:dyDescent="0.25">
      <c r="A760" s="21"/>
      <c r="G760" s="11"/>
    </row>
    <row r="761" spans="1:7" ht="15.75" customHeight="1" x14ac:dyDescent="0.25">
      <c r="A761" s="21"/>
      <c r="G761" s="11"/>
    </row>
    <row r="762" spans="1:7" ht="15.75" customHeight="1" x14ac:dyDescent="0.25">
      <c r="A762" s="21"/>
      <c r="G762" s="11"/>
    </row>
    <row r="763" spans="1:7" ht="15.75" customHeight="1" x14ac:dyDescent="0.25">
      <c r="A763" s="21"/>
      <c r="G763" s="11"/>
    </row>
    <row r="764" spans="1:7" ht="15.75" customHeight="1" x14ac:dyDescent="0.25">
      <c r="A764" s="21"/>
      <c r="G764" s="11"/>
    </row>
    <row r="765" spans="1:7" ht="15.75" customHeight="1" x14ac:dyDescent="0.25">
      <c r="A765" s="21"/>
      <c r="G765" s="11"/>
    </row>
    <row r="766" spans="1:7" ht="15.75" customHeight="1" x14ac:dyDescent="0.25">
      <c r="A766" s="21"/>
      <c r="G766" s="11"/>
    </row>
    <row r="767" spans="1:7" ht="15.75" customHeight="1" x14ac:dyDescent="0.25">
      <c r="A767" s="21"/>
      <c r="G767" s="11"/>
    </row>
    <row r="768" spans="1:7" ht="15.75" customHeight="1" x14ac:dyDescent="0.25">
      <c r="A768" s="21"/>
      <c r="G768" s="11"/>
    </row>
    <row r="769" spans="1:7" ht="15.75" customHeight="1" x14ac:dyDescent="0.25">
      <c r="A769" s="21"/>
      <c r="G769" s="11"/>
    </row>
    <row r="770" spans="1:7" ht="15.75" customHeight="1" x14ac:dyDescent="0.25">
      <c r="A770" s="21"/>
      <c r="G770" s="11"/>
    </row>
    <row r="771" spans="1:7" ht="15.75" customHeight="1" x14ac:dyDescent="0.25">
      <c r="A771" s="21"/>
      <c r="G771" s="11"/>
    </row>
    <row r="772" spans="1:7" ht="15.75" customHeight="1" x14ac:dyDescent="0.25">
      <c r="A772" s="21"/>
      <c r="G772" s="11"/>
    </row>
    <row r="773" spans="1:7" ht="15.75" customHeight="1" x14ac:dyDescent="0.25">
      <c r="A773" s="21"/>
      <c r="G773" s="11"/>
    </row>
    <row r="774" spans="1:7" ht="15.75" customHeight="1" x14ac:dyDescent="0.25">
      <c r="A774" s="21"/>
      <c r="G774" s="11"/>
    </row>
    <row r="775" spans="1:7" ht="15.75" customHeight="1" x14ac:dyDescent="0.25">
      <c r="A775" s="21"/>
      <c r="G775" s="11"/>
    </row>
    <row r="776" spans="1:7" ht="15.75" customHeight="1" x14ac:dyDescent="0.25">
      <c r="A776" s="21"/>
      <c r="G776" s="11"/>
    </row>
    <row r="777" spans="1:7" ht="15.75" customHeight="1" x14ac:dyDescent="0.25">
      <c r="A777" s="21"/>
      <c r="G777" s="11"/>
    </row>
    <row r="778" spans="1:7" ht="15.75" customHeight="1" x14ac:dyDescent="0.25">
      <c r="A778" s="21"/>
      <c r="G778" s="11"/>
    </row>
    <row r="779" spans="1:7" ht="15.75" customHeight="1" x14ac:dyDescent="0.25">
      <c r="A779" s="21"/>
      <c r="G779" s="11"/>
    </row>
    <row r="780" spans="1:7" ht="15.75" customHeight="1" x14ac:dyDescent="0.25">
      <c r="A780" s="21"/>
      <c r="G780" s="11"/>
    </row>
    <row r="781" spans="1:7" ht="15.75" customHeight="1" x14ac:dyDescent="0.25">
      <c r="A781" s="21"/>
      <c r="G781" s="11"/>
    </row>
    <row r="782" spans="1:7" ht="15.75" customHeight="1" x14ac:dyDescent="0.25">
      <c r="A782" s="21"/>
      <c r="G782" s="11"/>
    </row>
    <row r="783" spans="1:7" ht="15.75" customHeight="1" x14ac:dyDescent="0.25">
      <c r="A783" s="21"/>
      <c r="G783" s="11"/>
    </row>
    <row r="784" spans="1:7" ht="15.75" customHeight="1" x14ac:dyDescent="0.25">
      <c r="A784" s="21"/>
      <c r="G784" s="11"/>
    </row>
    <row r="785" spans="1:7" ht="15.75" customHeight="1" x14ac:dyDescent="0.25">
      <c r="A785" s="21"/>
      <c r="G785" s="11"/>
    </row>
    <row r="786" spans="1:7" ht="15.75" customHeight="1" x14ac:dyDescent="0.25">
      <c r="A786" s="21"/>
      <c r="G786" s="11"/>
    </row>
    <row r="787" spans="1:7" ht="15.75" customHeight="1" x14ac:dyDescent="0.25">
      <c r="A787" s="21"/>
      <c r="G787" s="11"/>
    </row>
    <row r="788" spans="1:7" ht="15.75" customHeight="1" x14ac:dyDescent="0.25">
      <c r="A788" s="21"/>
      <c r="G788" s="11"/>
    </row>
    <row r="789" spans="1:7" ht="15.75" customHeight="1" x14ac:dyDescent="0.25">
      <c r="A789" s="21"/>
      <c r="G789" s="11"/>
    </row>
    <row r="790" spans="1:7" ht="15.75" customHeight="1" x14ac:dyDescent="0.25">
      <c r="A790" s="21"/>
      <c r="G790" s="11"/>
    </row>
    <row r="791" spans="1:7" ht="15.75" customHeight="1" x14ac:dyDescent="0.25">
      <c r="A791" s="21"/>
      <c r="G791" s="11"/>
    </row>
    <row r="792" spans="1:7" ht="15.75" customHeight="1" x14ac:dyDescent="0.25">
      <c r="A792" s="21"/>
      <c r="G792" s="11"/>
    </row>
    <row r="793" spans="1:7" ht="15.75" customHeight="1" x14ac:dyDescent="0.25">
      <c r="A793" s="21"/>
      <c r="G793" s="11"/>
    </row>
    <row r="794" spans="1:7" ht="15.75" customHeight="1" x14ac:dyDescent="0.25">
      <c r="A794" s="21"/>
      <c r="G794" s="11"/>
    </row>
    <row r="795" spans="1:7" ht="15.75" customHeight="1" x14ac:dyDescent="0.25">
      <c r="A795" s="21"/>
      <c r="G795" s="11"/>
    </row>
    <row r="796" spans="1:7" ht="15.75" customHeight="1" x14ac:dyDescent="0.25">
      <c r="A796" s="21"/>
      <c r="G796" s="11"/>
    </row>
    <row r="797" spans="1:7" ht="15.75" customHeight="1" x14ac:dyDescent="0.25">
      <c r="A797" s="21"/>
      <c r="G797" s="11"/>
    </row>
    <row r="798" spans="1:7" ht="15.75" customHeight="1" x14ac:dyDescent="0.25">
      <c r="A798" s="21"/>
      <c r="G798" s="11"/>
    </row>
    <row r="799" spans="1:7" ht="15.75" customHeight="1" x14ac:dyDescent="0.25">
      <c r="A799" s="21"/>
      <c r="G799" s="11"/>
    </row>
    <row r="800" spans="1:7" ht="15.75" customHeight="1" x14ac:dyDescent="0.25">
      <c r="A800" s="21"/>
      <c r="G800" s="11"/>
    </row>
    <row r="801" spans="1:7" ht="15.75" customHeight="1" x14ac:dyDescent="0.25">
      <c r="A801" s="21"/>
      <c r="G801" s="11"/>
    </row>
    <row r="802" spans="1:7" ht="15.75" customHeight="1" x14ac:dyDescent="0.25">
      <c r="A802" s="21"/>
      <c r="G802" s="11"/>
    </row>
    <row r="803" spans="1:7" ht="15.75" customHeight="1" x14ac:dyDescent="0.25">
      <c r="A803" s="21"/>
      <c r="G803" s="11"/>
    </row>
    <row r="804" spans="1:7" ht="15.75" customHeight="1" x14ac:dyDescent="0.25">
      <c r="A804" s="21"/>
      <c r="G804" s="11"/>
    </row>
    <row r="805" spans="1:7" ht="15.75" customHeight="1" x14ac:dyDescent="0.25">
      <c r="A805" s="21"/>
      <c r="G805" s="11"/>
    </row>
    <row r="806" spans="1:7" ht="15.75" customHeight="1" x14ac:dyDescent="0.25">
      <c r="A806" s="21"/>
      <c r="G806" s="11"/>
    </row>
    <row r="807" spans="1:7" ht="15.75" customHeight="1" x14ac:dyDescent="0.25">
      <c r="A807" s="21"/>
      <c r="G807" s="11"/>
    </row>
    <row r="808" spans="1:7" ht="15.75" customHeight="1" x14ac:dyDescent="0.25">
      <c r="A808" s="21"/>
      <c r="G808" s="11"/>
    </row>
    <row r="809" spans="1:7" ht="15.75" customHeight="1" x14ac:dyDescent="0.25">
      <c r="A809" s="21"/>
      <c r="G809" s="11"/>
    </row>
    <row r="810" spans="1:7" ht="15.75" customHeight="1" x14ac:dyDescent="0.25">
      <c r="A810" s="21"/>
      <c r="G810" s="11"/>
    </row>
    <row r="811" spans="1:7" ht="15.75" customHeight="1" x14ac:dyDescent="0.25">
      <c r="A811" s="21"/>
      <c r="G811" s="11"/>
    </row>
    <row r="812" spans="1:7" ht="15.75" customHeight="1" x14ac:dyDescent="0.25">
      <c r="A812" s="21"/>
      <c r="G812" s="11"/>
    </row>
    <row r="813" spans="1:7" ht="15.75" customHeight="1" x14ac:dyDescent="0.25">
      <c r="A813" s="21"/>
      <c r="G813" s="11"/>
    </row>
    <row r="814" spans="1:7" ht="15.75" customHeight="1" x14ac:dyDescent="0.25">
      <c r="A814" s="21"/>
      <c r="G814" s="11"/>
    </row>
    <row r="815" spans="1:7" ht="15.75" customHeight="1" x14ac:dyDescent="0.25">
      <c r="A815" s="21"/>
      <c r="G815" s="11"/>
    </row>
    <row r="816" spans="1:7" ht="15.75" customHeight="1" x14ac:dyDescent="0.25">
      <c r="A816" s="21"/>
      <c r="G816" s="11"/>
    </row>
    <row r="817" spans="1:7" ht="15.75" customHeight="1" x14ac:dyDescent="0.25">
      <c r="A817" s="21"/>
      <c r="G817" s="11"/>
    </row>
    <row r="818" spans="1:7" ht="15.75" customHeight="1" x14ac:dyDescent="0.25">
      <c r="A818" s="21"/>
      <c r="G818" s="11"/>
    </row>
    <row r="819" spans="1:7" ht="15.75" customHeight="1" x14ac:dyDescent="0.25">
      <c r="A819" s="21"/>
      <c r="G819" s="11"/>
    </row>
    <row r="820" spans="1:7" ht="15.75" customHeight="1" x14ac:dyDescent="0.25">
      <c r="A820" s="21"/>
      <c r="G820" s="11"/>
    </row>
    <row r="821" spans="1:7" ht="15.75" customHeight="1" x14ac:dyDescent="0.25">
      <c r="A821" s="21"/>
      <c r="G821" s="11"/>
    </row>
    <row r="822" spans="1:7" ht="15.75" customHeight="1" x14ac:dyDescent="0.25">
      <c r="A822" s="21"/>
      <c r="G822" s="11"/>
    </row>
    <row r="823" spans="1:7" ht="15.75" customHeight="1" x14ac:dyDescent="0.25">
      <c r="A823" s="21"/>
      <c r="G823" s="11"/>
    </row>
    <row r="824" spans="1:7" ht="15.75" customHeight="1" x14ac:dyDescent="0.25">
      <c r="A824" s="21"/>
      <c r="G824" s="11"/>
    </row>
    <row r="825" spans="1:7" ht="15.75" customHeight="1" x14ac:dyDescent="0.25">
      <c r="A825" s="21"/>
      <c r="G825" s="11"/>
    </row>
    <row r="826" spans="1:7" ht="15.75" customHeight="1" x14ac:dyDescent="0.25">
      <c r="A826" s="21"/>
      <c r="G826" s="11"/>
    </row>
    <row r="827" spans="1:7" ht="15.75" customHeight="1" x14ac:dyDescent="0.25">
      <c r="A827" s="21"/>
      <c r="G827" s="11"/>
    </row>
    <row r="828" spans="1:7" ht="15.75" customHeight="1" x14ac:dyDescent="0.25">
      <c r="A828" s="21"/>
      <c r="G828" s="11"/>
    </row>
    <row r="829" spans="1:7" ht="15.75" customHeight="1" x14ac:dyDescent="0.25">
      <c r="A829" s="21"/>
      <c r="G829" s="11"/>
    </row>
    <row r="830" spans="1:7" ht="15.75" customHeight="1" x14ac:dyDescent="0.25">
      <c r="A830" s="21"/>
      <c r="G830" s="11"/>
    </row>
    <row r="831" spans="1:7" ht="15.75" customHeight="1" x14ac:dyDescent="0.25">
      <c r="A831" s="21"/>
      <c r="G831" s="11"/>
    </row>
    <row r="832" spans="1:7" ht="15.75" customHeight="1" x14ac:dyDescent="0.25">
      <c r="A832" s="21"/>
      <c r="G832" s="11"/>
    </row>
    <row r="833" spans="1:7" ht="15.75" customHeight="1" x14ac:dyDescent="0.25">
      <c r="A833" s="21"/>
      <c r="G833" s="11"/>
    </row>
    <row r="834" spans="1:7" ht="15.75" customHeight="1" x14ac:dyDescent="0.25">
      <c r="A834" s="21"/>
      <c r="G834" s="11"/>
    </row>
    <row r="835" spans="1:7" ht="15.75" customHeight="1" x14ac:dyDescent="0.25">
      <c r="A835" s="21"/>
      <c r="G835" s="11"/>
    </row>
    <row r="836" spans="1:7" ht="15.75" customHeight="1" x14ac:dyDescent="0.25">
      <c r="A836" s="21"/>
      <c r="G836" s="11"/>
    </row>
    <row r="837" spans="1:7" ht="15.75" customHeight="1" x14ac:dyDescent="0.25">
      <c r="A837" s="21"/>
      <c r="G837" s="11"/>
    </row>
    <row r="838" spans="1:7" ht="15.75" customHeight="1" x14ac:dyDescent="0.25">
      <c r="A838" s="21"/>
      <c r="G838" s="11"/>
    </row>
    <row r="839" spans="1:7" ht="15.75" customHeight="1" x14ac:dyDescent="0.25">
      <c r="A839" s="21"/>
      <c r="G839" s="11"/>
    </row>
    <row r="840" spans="1:7" ht="15.75" customHeight="1" x14ac:dyDescent="0.25">
      <c r="A840" s="21"/>
      <c r="G840" s="11"/>
    </row>
    <row r="841" spans="1:7" ht="15.75" customHeight="1" x14ac:dyDescent="0.25">
      <c r="A841" s="21"/>
      <c r="G841" s="11"/>
    </row>
    <row r="842" spans="1:7" ht="15.75" customHeight="1" x14ac:dyDescent="0.25">
      <c r="A842" s="21"/>
      <c r="G842" s="11"/>
    </row>
    <row r="843" spans="1:7" ht="15.75" customHeight="1" x14ac:dyDescent="0.25">
      <c r="A843" s="21"/>
      <c r="G843" s="11"/>
    </row>
    <row r="844" spans="1:7" ht="15.75" customHeight="1" x14ac:dyDescent="0.25">
      <c r="A844" s="21"/>
      <c r="G844" s="11"/>
    </row>
    <row r="845" spans="1:7" ht="15.75" customHeight="1" x14ac:dyDescent="0.25">
      <c r="A845" s="21"/>
      <c r="G845" s="11"/>
    </row>
    <row r="846" spans="1:7" ht="15.75" customHeight="1" x14ac:dyDescent="0.25">
      <c r="A846" s="21"/>
      <c r="G846" s="11"/>
    </row>
    <row r="847" spans="1:7" ht="15.75" customHeight="1" x14ac:dyDescent="0.25">
      <c r="A847" s="21"/>
      <c r="G847" s="11"/>
    </row>
    <row r="848" spans="1:7" ht="15.75" customHeight="1" x14ac:dyDescent="0.25">
      <c r="A848" s="21"/>
      <c r="G848" s="11"/>
    </row>
    <row r="849" spans="1:7" ht="15.75" customHeight="1" x14ac:dyDescent="0.25">
      <c r="A849" s="21"/>
      <c r="G849" s="11"/>
    </row>
    <row r="850" spans="1:7" ht="15.75" customHeight="1" x14ac:dyDescent="0.25">
      <c r="A850" s="21"/>
      <c r="G850" s="11"/>
    </row>
    <row r="851" spans="1:7" ht="15.75" customHeight="1" x14ac:dyDescent="0.25">
      <c r="A851" s="21"/>
      <c r="G851" s="11"/>
    </row>
    <row r="852" spans="1:7" ht="15.75" customHeight="1" x14ac:dyDescent="0.25">
      <c r="A852" s="21"/>
      <c r="G852" s="11"/>
    </row>
    <row r="853" spans="1:7" ht="15.75" customHeight="1" x14ac:dyDescent="0.25">
      <c r="A853" s="21"/>
      <c r="G853" s="11"/>
    </row>
    <row r="854" spans="1:7" ht="15.75" customHeight="1" x14ac:dyDescent="0.25">
      <c r="A854" s="21"/>
      <c r="G854" s="11"/>
    </row>
    <row r="855" spans="1:7" ht="15.75" customHeight="1" x14ac:dyDescent="0.25">
      <c r="A855" s="21"/>
      <c r="G855" s="11"/>
    </row>
    <row r="856" spans="1:7" ht="15.75" customHeight="1" x14ac:dyDescent="0.25">
      <c r="A856" s="21"/>
      <c r="G856" s="11"/>
    </row>
    <row r="857" spans="1:7" ht="15.75" customHeight="1" x14ac:dyDescent="0.25">
      <c r="A857" s="21"/>
      <c r="G857" s="11"/>
    </row>
    <row r="858" spans="1:7" ht="15.75" customHeight="1" x14ac:dyDescent="0.25">
      <c r="A858" s="21"/>
      <c r="G858" s="11"/>
    </row>
    <row r="859" spans="1:7" ht="15.75" customHeight="1" x14ac:dyDescent="0.25">
      <c r="A859" s="21"/>
      <c r="G859" s="11"/>
    </row>
    <row r="860" spans="1:7" ht="15.75" customHeight="1" x14ac:dyDescent="0.25">
      <c r="A860" s="21"/>
      <c r="G860" s="11"/>
    </row>
    <row r="861" spans="1:7" ht="15.75" customHeight="1" x14ac:dyDescent="0.25">
      <c r="A861" s="21"/>
      <c r="G861" s="11"/>
    </row>
    <row r="862" spans="1:7" ht="15.75" customHeight="1" x14ac:dyDescent="0.25">
      <c r="A862" s="21"/>
      <c r="G862" s="11"/>
    </row>
    <row r="863" spans="1:7" ht="15.75" customHeight="1" x14ac:dyDescent="0.25">
      <c r="A863" s="21"/>
      <c r="G863" s="11"/>
    </row>
    <row r="864" spans="1:7" ht="15.75" customHeight="1" x14ac:dyDescent="0.25">
      <c r="A864" s="21"/>
      <c r="G864" s="11"/>
    </row>
    <row r="865" spans="1:7" ht="15.75" customHeight="1" x14ac:dyDescent="0.25">
      <c r="A865" s="21"/>
      <c r="G865" s="11"/>
    </row>
    <row r="866" spans="1:7" ht="15.75" customHeight="1" x14ac:dyDescent="0.25">
      <c r="A866" s="21"/>
      <c r="G866" s="11"/>
    </row>
    <row r="867" spans="1:7" ht="15.75" customHeight="1" x14ac:dyDescent="0.25">
      <c r="A867" s="21"/>
      <c r="G867" s="11"/>
    </row>
    <row r="868" spans="1:7" ht="15.75" customHeight="1" x14ac:dyDescent="0.25">
      <c r="A868" s="21"/>
      <c r="G868" s="11"/>
    </row>
    <row r="869" spans="1:7" ht="15.75" customHeight="1" x14ac:dyDescent="0.25">
      <c r="A869" s="21"/>
      <c r="G869" s="11"/>
    </row>
    <row r="870" spans="1:7" ht="15.75" customHeight="1" x14ac:dyDescent="0.25">
      <c r="A870" s="21"/>
      <c r="G870" s="11"/>
    </row>
    <row r="871" spans="1:7" ht="15.75" customHeight="1" x14ac:dyDescent="0.25">
      <c r="A871" s="21"/>
      <c r="G871" s="11"/>
    </row>
    <row r="872" spans="1:7" ht="15.75" customHeight="1" x14ac:dyDescent="0.25">
      <c r="A872" s="21"/>
      <c r="G872" s="11"/>
    </row>
    <row r="873" spans="1:7" ht="15.75" customHeight="1" x14ac:dyDescent="0.25">
      <c r="A873" s="21"/>
      <c r="G873" s="11"/>
    </row>
    <row r="874" spans="1:7" ht="15.75" customHeight="1" x14ac:dyDescent="0.25">
      <c r="A874" s="21"/>
      <c r="G874" s="11"/>
    </row>
    <row r="875" spans="1:7" ht="15.75" customHeight="1" x14ac:dyDescent="0.25">
      <c r="A875" s="21"/>
      <c r="G875" s="11"/>
    </row>
    <row r="876" spans="1:7" ht="15.75" customHeight="1" x14ac:dyDescent="0.25">
      <c r="A876" s="21"/>
      <c r="G876" s="11"/>
    </row>
    <row r="877" spans="1:7" ht="15.75" customHeight="1" x14ac:dyDescent="0.25">
      <c r="A877" s="21"/>
      <c r="G877" s="11"/>
    </row>
    <row r="878" spans="1:7" ht="15.75" customHeight="1" x14ac:dyDescent="0.25">
      <c r="A878" s="21"/>
      <c r="G878" s="11"/>
    </row>
    <row r="879" spans="1:7" ht="15.75" customHeight="1" x14ac:dyDescent="0.25">
      <c r="A879" s="21"/>
      <c r="G879" s="11"/>
    </row>
    <row r="880" spans="1:7" ht="15.75" customHeight="1" x14ac:dyDescent="0.25">
      <c r="A880" s="21"/>
      <c r="G880" s="11"/>
    </row>
    <row r="881" spans="1:7" ht="15.75" customHeight="1" x14ac:dyDescent="0.25">
      <c r="A881" s="21"/>
      <c r="G881" s="11"/>
    </row>
    <row r="882" spans="1:7" ht="15.75" customHeight="1" x14ac:dyDescent="0.25">
      <c r="A882" s="21"/>
      <c r="G882" s="11"/>
    </row>
    <row r="883" spans="1:7" ht="15.75" customHeight="1" x14ac:dyDescent="0.25">
      <c r="A883" s="21"/>
      <c r="G883" s="11"/>
    </row>
    <row r="884" spans="1:7" ht="15.75" customHeight="1" x14ac:dyDescent="0.25">
      <c r="A884" s="21"/>
      <c r="G884" s="11"/>
    </row>
    <row r="885" spans="1:7" ht="15.75" customHeight="1" x14ac:dyDescent="0.25">
      <c r="A885" s="21"/>
      <c r="G885" s="11"/>
    </row>
    <row r="886" spans="1:7" ht="15.75" customHeight="1" x14ac:dyDescent="0.25">
      <c r="A886" s="21"/>
      <c r="G886" s="11"/>
    </row>
    <row r="887" spans="1:7" ht="15.75" customHeight="1" x14ac:dyDescent="0.25">
      <c r="A887" s="21"/>
      <c r="G887" s="11"/>
    </row>
    <row r="888" spans="1:7" ht="15.75" customHeight="1" x14ac:dyDescent="0.25">
      <c r="A888" s="21"/>
      <c r="G888" s="11"/>
    </row>
    <row r="889" spans="1:7" ht="15.75" customHeight="1" x14ac:dyDescent="0.25">
      <c r="A889" s="21"/>
      <c r="G889" s="11"/>
    </row>
    <row r="890" spans="1:7" ht="15.75" customHeight="1" x14ac:dyDescent="0.25">
      <c r="A890" s="21"/>
      <c r="G890" s="11"/>
    </row>
    <row r="891" spans="1:7" ht="15.75" customHeight="1" x14ac:dyDescent="0.25">
      <c r="A891" s="21"/>
      <c r="G891" s="11"/>
    </row>
    <row r="892" spans="1:7" ht="15.75" customHeight="1" x14ac:dyDescent="0.25">
      <c r="A892" s="21"/>
      <c r="G892" s="11"/>
    </row>
    <row r="893" spans="1:7" ht="15.75" customHeight="1" x14ac:dyDescent="0.25">
      <c r="A893" s="21"/>
      <c r="G893" s="11"/>
    </row>
    <row r="894" spans="1:7" ht="15.75" customHeight="1" x14ac:dyDescent="0.25">
      <c r="A894" s="21"/>
      <c r="G894" s="11"/>
    </row>
    <row r="895" spans="1:7" ht="15.75" customHeight="1" x14ac:dyDescent="0.25">
      <c r="A895" s="21"/>
      <c r="G895" s="11"/>
    </row>
    <row r="896" spans="1:7" ht="15.75" customHeight="1" x14ac:dyDescent="0.25">
      <c r="A896" s="21"/>
      <c r="G896" s="11"/>
    </row>
    <row r="897" spans="1:7" ht="15.75" customHeight="1" x14ac:dyDescent="0.25">
      <c r="A897" s="21"/>
      <c r="G897" s="11"/>
    </row>
    <row r="898" spans="1:7" ht="15.75" customHeight="1" x14ac:dyDescent="0.25">
      <c r="A898" s="21"/>
      <c r="G898" s="11"/>
    </row>
    <row r="899" spans="1:7" ht="15.75" customHeight="1" x14ac:dyDescent="0.25">
      <c r="A899" s="21"/>
      <c r="G899" s="11"/>
    </row>
    <row r="900" spans="1:7" ht="15.75" customHeight="1" x14ac:dyDescent="0.25">
      <c r="A900" s="21"/>
      <c r="G900" s="11"/>
    </row>
    <row r="901" spans="1:7" ht="15.75" customHeight="1" x14ac:dyDescent="0.25">
      <c r="A901" s="21"/>
      <c r="G901" s="11"/>
    </row>
    <row r="902" spans="1:7" ht="15.75" customHeight="1" x14ac:dyDescent="0.25">
      <c r="A902" s="21"/>
      <c r="G902" s="11"/>
    </row>
    <row r="903" spans="1:7" ht="15.75" customHeight="1" x14ac:dyDescent="0.25">
      <c r="A903" s="21"/>
      <c r="G903" s="11"/>
    </row>
    <row r="904" spans="1:7" ht="15.75" customHeight="1" x14ac:dyDescent="0.25">
      <c r="A904" s="21"/>
      <c r="G904" s="11"/>
    </row>
    <row r="905" spans="1:7" ht="15.75" customHeight="1" x14ac:dyDescent="0.25">
      <c r="A905" s="21"/>
      <c r="G905" s="11"/>
    </row>
    <row r="906" spans="1:7" ht="15.75" customHeight="1" x14ac:dyDescent="0.25">
      <c r="A906" s="21"/>
      <c r="G906" s="11"/>
    </row>
    <row r="907" spans="1:7" ht="15.75" customHeight="1" x14ac:dyDescent="0.25">
      <c r="A907" s="21"/>
      <c r="G907" s="11"/>
    </row>
    <row r="908" spans="1:7" ht="15.75" customHeight="1" x14ac:dyDescent="0.25">
      <c r="A908" s="21"/>
      <c r="G908" s="11"/>
    </row>
    <row r="909" spans="1:7" ht="15.75" customHeight="1" x14ac:dyDescent="0.25">
      <c r="A909" s="21"/>
      <c r="G909" s="11"/>
    </row>
    <row r="910" spans="1:7" ht="15.75" customHeight="1" x14ac:dyDescent="0.25">
      <c r="A910" s="21"/>
      <c r="G910" s="11"/>
    </row>
    <row r="911" spans="1:7" ht="15.75" customHeight="1" x14ac:dyDescent="0.25">
      <c r="A911" s="21"/>
      <c r="G911" s="11"/>
    </row>
    <row r="912" spans="1:7" ht="15.75" customHeight="1" x14ac:dyDescent="0.25">
      <c r="A912" s="21"/>
      <c r="G912" s="11"/>
    </row>
    <row r="913" spans="1:7" ht="15.75" customHeight="1" x14ac:dyDescent="0.25">
      <c r="A913" s="21"/>
      <c r="G913" s="11"/>
    </row>
    <row r="914" spans="1:7" ht="15.75" customHeight="1" x14ac:dyDescent="0.25">
      <c r="A914" s="21"/>
      <c r="G914" s="11"/>
    </row>
    <row r="915" spans="1:7" ht="15.75" customHeight="1" x14ac:dyDescent="0.25">
      <c r="A915" s="21"/>
      <c r="G915" s="11"/>
    </row>
    <row r="916" spans="1:7" ht="15.75" customHeight="1" x14ac:dyDescent="0.25">
      <c r="A916" s="21"/>
      <c r="G916" s="11"/>
    </row>
    <row r="917" spans="1:7" ht="15.75" customHeight="1" x14ac:dyDescent="0.25">
      <c r="A917" s="21"/>
      <c r="G917" s="11"/>
    </row>
    <row r="918" spans="1:7" ht="15.75" customHeight="1" x14ac:dyDescent="0.25">
      <c r="A918" s="21"/>
      <c r="G918" s="11"/>
    </row>
    <row r="919" spans="1:7" ht="15.75" customHeight="1" x14ac:dyDescent="0.25">
      <c r="A919" s="21"/>
      <c r="G919" s="11"/>
    </row>
    <row r="920" spans="1:7" ht="15.75" customHeight="1" x14ac:dyDescent="0.25">
      <c r="A920" s="21"/>
      <c r="G920" s="11"/>
    </row>
    <row r="921" spans="1:7" ht="15.75" customHeight="1" x14ac:dyDescent="0.25">
      <c r="A921" s="21"/>
      <c r="G921" s="11"/>
    </row>
    <row r="922" spans="1:7" ht="15.75" customHeight="1" x14ac:dyDescent="0.25">
      <c r="A922" s="21"/>
      <c r="G922" s="11"/>
    </row>
    <row r="923" spans="1:7" ht="15.75" customHeight="1" x14ac:dyDescent="0.25">
      <c r="A923" s="21"/>
      <c r="G923" s="11"/>
    </row>
    <row r="924" spans="1:7" ht="15.75" customHeight="1" x14ac:dyDescent="0.25">
      <c r="A924" s="21"/>
      <c r="G924" s="11"/>
    </row>
    <row r="925" spans="1:7" ht="15.75" customHeight="1" x14ac:dyDescent="0.25">
      <c r="A925" s="21"/>
      <c r="G925" s="11"/>
    </row>
    <row r="926" spans="1:7" ht="15.75" customHeight="1" x14ac:dyDescent="0.25">
      <c r="A926" s="21"/>
      <c r="G926" s="11"/>
    </row>
    <row r="927" spans="1:7" ht="15.75" customHeight="1" x14ac:dyDescent="0.25">
      <c r="A927" s="21"/>
      <c r="G927" s="11"/>
    </row>
    <row r="928" spans="1:7" ht="15.75" customHeight="1" x14ac:dyDescent="0.25">
      <c r="A928" s="21"/>
      <c r="G928" s="11"/>
    </row>
    <row r="929" spans="1:7" ht="15.75" customHeight="1" x14ac:dyDescent="0.25">
      <c r="A929" s="21"/>
      <c r="G929" s="11"/>
    </row>
    <row r="930" spans="1:7" ht="15.75" customHeight="1" x14ac:dyDescent="0.25">
      <c r="A930" s="21"/>
      <c r="G930" s="11"/>
    </row>
    <row r="931" spans="1:7" ht="15.75" customHeight="1" x14ac:dyDescent="0.25">
      <c r="A931" s="21"/>
      <c r="G931" s="11"/>
    </row>
    <row r="932" spans="1:7" ht="15.75" customHeight="1" x14ac:dyDescent="0.25">
      <c r="A932" s="21"/>
      <c r="G932" s="11"/>
    </row>
    <row r="933" spans="1:7" ht="15.75" customHeight="1" x14ac:dyDescent="0.25">
      <c r="A933" s="21"/>
      <c r="G933" s="11"/>
    </row>
    <row r="934" spans="1:7" ht="15.75" customHeight="1" x14ac:dyDescent="0.25">
      <c r="A934" s="21"/>
      <c r="G934" s="11"/>
    </row>
    <row r="935" spans="1:7" ht="15.75" customHeight="1" x14ac:dyDescent="0.25">
      <c r="A935" s="21"/>
      <c r="G935" s="11"/>
    </row>
    <row r="936" spans="1:7" ht="15.75" customHeight="1" x14ac:dyDescent="0.25">
      <c r="A936" s="21"/>
      <c r="G936" s="11"/>
    </row>
    <row r="937" spans="1:7" ht="15.75" customHeight="1" x14ac:dyDescent="0.25">
      <c r="A937" s="21"/>
      <c r="G937" s="11"/>
    </row>
    <row r="938" spans="1:7" ht="15.75" customHeight="1" x14ac:dyDescent="0.25">
      <c r="A938" s="21"/>
      <c r="G938" s="11"/>
    </row>
    <row r="939" spans="1:7" ht="15.75" customHeight="1" x14ac:dyDescent="0.25">
      <c r="A939" s="21"/>
      <c r="G939" s="11"/>
    </row>
    <row r="940" spans="1:7" ht="15.75" customHeight="1" x14ac:dyDescent="0.25">
      <c r="A940" s="21"/>
      <c r="G940" s="11"/>
    </row>
    <row r="941" spans="1:7" ht="15.75" customHeight="1" x14ac:dyDescent="0.25">
      <c r="A941" s="21"/>
      <c r="G941" s="11"/>
    </row>
    <row r="942" spans="1:7" ht="15.75" customHeight="1" x14ac:dyDescent="0.25">
      <c r="A942" s="21"/>
      <c r="G942" s="11"/>
    </row>
    <row r="943" spans="1:7" ht="15.75" customHeight="1" x14ac:dyDescent="0.25">
      <c r="A943" s="21"/>
      <c r="G943" s="11"/>
    </row>
    <row r="944" spans="1:7" ht="15.75" customHeight="1" x14ac:dyDescent="0.25">
      <c r="A944" s="21"/>
      <c r="G944" s="11"/>
    </row>
    <row r="945" spans="1:7" ht="15.75" customHeight="1" x14ac:dyDescent="0.25">
      <c r="A945" s="21"/>
      <c r="G945" s="11"/>
    </row>
    <row r="946" spans="1:7" ht="15.75" customHeight="1" x14ac:dyDescent="0.25">
      <c r="A946" s="21"/>
      <c r="G946" s="11"/>
    </row>
    <row r="947" spans="1:7" ht="15.75" customHeight="1" x14ac:dyDescent="0.25">
      <c r="A947" s="21"/>
      <c r="G947" s="11"/>
    </row>
    <row r="948" spans="1:7" ht="15.75" customHeight="1" x14ac:dyDescent="0.25">
      <c r="A948" s="21"/>
      <c r="G948" s="11"/>
    </row>
    <row r="949" spans="1:7" ht="15.75" customHeight="1" x14ac:dyDescent="0.25">
      <c r="A949" s="21"/>
      <c r="G949" s="11"/>
    </row>
    <row r="950" spans="1:7" ht="15.75" customHeight="1" x14ac:dyDescent="0.25">
      <c r="A950" s="21"/>
      <c r="G950" s="11"/>
    </row>
    <row r="951" spans="1:7" ht="15.75" customHeight="1" x14ac:dyDescent="0.25">
      <c r="A951" s="21"/>
      <c r="G951" s="11"/>
    </row>
    <row r="952" spans="1:7" ht="15.75" customHeight="1" x14ac:dyDescent="0.25">
      <c r="A952" s="21"/>
      <c r="G952" s="11"/>
    </row>
    <row r="953" spans="1:7" ht="15.75" customHeight="1" x14ac:dyDescent="0.25">
      <c r="A953" s="21"/>
      <c r="G953" s="11"/>
    </row>
    <row r="954" spans="1:7" ht="15.75" customHeight="1" x14ac:dyDescent="0.25">
      <c r="A954" s="21"/>
      <c r="G954" s="11"/>
    </row>
    <row r="955" spans="1:7" ht="15.75" customHeight="1" x14ac:dyDescent="0.25">
      <c r="A955" s="21"/>
      <c r="G955" s="11"/>
    </row>
    <row r="956" spans="1:7" ht="15.75" customHeight="1" x14ac:dyDescent="0.25">
      <c r="A956" s="21"/>
      <c r="G956" s="11"/>
    </row>
    <row r="957" spans="1:7" ht="15.75" customHeight="1" x14ac:dyDescent="0.25">
      <c r="A957" s="21"/>
      <c r="G957" s="11"/>
    </row>
    <row r="958" spans="1:7" ht="15.75" customHeight="1" x14ac:dyDescent="0.25">
      <c r="A958" s="21"/>
      <c r="G958" s="11"/>
    </row>
    <row r="959" spans="1:7" ht="15.75" customHeight="1" x14ac:dyDescent="0.25">
      <c r="A959" s="21"/>
      <c r="G959" s="11"/>
    </row>
    <row r="960" spans="1:7" ht="15.75" customHeight="1" x14ac:dyDescent="0.25">
      <c r="A960" s="21"/>
      <c r="G960" s="11"/>
    </row>
    <row r="961" spans="1:7" ht="15.75" customHeight="1" x14ac:dyDescent="0.25">
      <c r="A961" s="21"/>
      <c r="G961" s="11"/>
    </row>
    <row r="962" spans="1:7" ht="15.75" customHeight="1" x14ac:dyDescent="0.25">
      <c r="A962" s="21"/>
      <c r="G962" s="11"/>
    </row>
    <row r="963" spans="1:7" ht="15.75" customHeight="1" x14ac:dyDescent="0.25">
      <c r="A963" s="21"/>
      <c r="G963" s="11"/>
    </row>
    <row r="964" spans="1:7" ht="15.75" customHeight="1" x14ac:dyDescent="0.25">
      <c r="A964" s="21"/>
      <c r="G964" s="11"/>
    </row>
    <row r="965" spans="1:7" ht="15.75" customHeight="1" x14ac:dyDescent="0.25">
      <c r="A965" s="21"/>
      <c r="G965" s="11"/>
    </row>
    <row r="966" spans="1:7" ht="15.75" customHeight="1" x14ac:dyDescent="0.25">
      <c r="A966" s="21"/>
      <c r="G966" s="11"/>
    </row>
    <row r="967" spans="1:7" ht="15.75" customHeight="1" x14ac:dyDescent="0.25">
      <c r="A967" s="21"/>
      <c r="G967" s="11"/>
    </row>
    <row r="968" spans="1:7" ht="15.75" customHeight="1" x14ac:dyDescent="0.25">
      <c r="A968" s="21"/>
      <c r="G968" s="11"/>
    </row>
    <row r="969" spans="1:7" ht="15.75" customHeight="1" x14ac:dyDescent="0.25">
      <c r="A969" s="21"/>
      <c r="G969" s="11"/>
    </row>
    <row r="970" spans="1:7" ht="15.75" customHeight="1" x14ac:dyDescent="0.25">
      <c r="A970" s="21"/>
      <c r="G970" s="11"/>
    </row>
    <row r="971" spans="1:7" ht="15.75" customHeight="1" x14ac:dyDescent="0.25">
      <c r="A971" s="21"/>
      <c r="G971" s="11"/>
    </row>
    <row r="972" spans="1:7" ht="15.75" customHeight="1" x14ac:dyDescent="0.25">
      <c r="A972" s="21"/>
      <c r="G972" s="11"/>
    </row>
    <row r="973" spans="1:7" ht="15.75" customHeight="1" x14ac:dyDescent="0.25">
      <c r="A973" s="21"/>
      <c r="G973" s="11"/>
    </row>
    <row r="974" spans="1:7" ht="15.75" customHeight="1" x14ac:dyDescent="0.25">
      <c r="A974" s="21"/>
      <c r="G974" s="11"/>
    </row>
    <row r="975" spans="1:7" ht="15.75" customHeight="1" x14ac:dyDescent="0.25">
      <c r="A975" s="21"/>
      <c r="G975" s="11"/>
    </row>
    <row r="976" spans="1:7" ht="15.75" customHeight="1" x14ac:dyDescent="0.25">
      <c r="A976" s="21"/>
      <c r="G976" s="11"/>
    </row>
    <row r="977" spans="1:7" ht="15.75" customHeight="1" x14ac:dyDescent="0.25">
      <c r="A977" s="21"/>
      <c r="G977" s="11"/>
    </row>
    <row r="978" spans="1:7" ht="15.75" customHeight="1" x14ac:dyDescent="0.25">
      <c r="A978" s="21"/>
      <c r="G978" s="11"/>
    </row>
    <row r="979" spans="1:7" ht="15.75" customHeight="1" x14ac:dyDescent="0.25">
      <c r="A979" s="21"/>
      <c r="G979" s="11"/>
    </row>
    <row r="980" spans="1:7" ht="15.75" customHeight="1" x14ac:dyDescent="0.25">
      <c r="A980" s="21"/>
      <c r="G980" s="11"/>
    </row>
    <row r="981" spans="1:7" ht="15.75" customHeight="1" x14ac:dyDescent="0.25">
      <c r="A981" s="21"/>
      <c r="G981" s="11"/>
    </row>
    <row r="982" spans="1:7" ht="15.75" customHeight="1" x14ac:dyDescent="0.25">
      <c r="A982" s="21"/>
      <c r="G982" s="11"/>
    </row>
    <row r="983" spans="1:7" ht="15.75" customHeight="1" x14ac:dyDescent="0.25">
      <c r="A983" s="21"/>
      <c r="G983" s="11"/>
    </row>
    <row r="984" spans="1:7" ht="15.75" customHeight="1" x14ac:dyDescent="0.25">
      <c r="A984" s="21"/>
      <c r="G984" s="11"/>
    </row>
    <row r="985" spans="1:7" ht="15.75" customHeight="1" x14ac:dyDescent="0.25">
      <c r="A985" s="21"/>
      <c r="G985" s="11"/>
    </row>
    <row r="986" spans="1:7" ht="15.75" customHeight="1" x14ac:dyDescent="0.25">
      <c r="A986" s="21"/>
      <c r="G986" s="11"/>
    </row>
    <row r="987" spans="1:7" ht="15.75" customHeight="1" x14ac:dyDescent="0.25">
      <c r="A987" s="21"/>
      <c r="G987" s="11"/>
    </row>
    <row r="988" spans="1:7" ht="15.75" customHeight="1" x14ac:dyDescent="0.25">
      <c r="A988" s="21"/>
      <c r="G988" s="11"/>
    </row>
    <row r="989" spans="1:7" ht="15.75" customHeight="1" x14ac:dyDescent="0.25">
      <c r="A989" s="21"/>
      <c r="G989" s="11"/>
    </row>
    <row r="990" spans="1:7" ht="15.75" customHeight="1" x14ac:dyDescent="0.25">
      <c r="A990" s="21"/>
      <c r="G990" s="11"/>
    </row>
    <row r="991" spans="1:7" ht="15.75" customHeight="1" x14ac:dyDescent="0.25">
      <c r="A991" s="21"/>
      <c r="G991" s="11"/>
    </row>
    <row r="992" spans="1:7" ht="15.75" customHeight="1" x14ac:dyDescent="0.25">
      <c r="A992" s="21"/>
      <c r="G992" s="11"/>
    </row>
    <row r="993" spans="1:7" ht="15.75" customHeight="1" x14ac:dyDescent="0.25">
      <c r="A993" s="21"/>
      <c r="G993" s="11"/>
    </row>
    <row r="994" spans="1:7" ht="15.75" customHeight="1" x14ac:dyDescent="0.25">
      <c r="A994" s="21"/>
      <c r="G994" s="11"/>
    </row>
    <row r="995" spans="1:7" ht="15.75" customHeight="1" x14ac:dyDescent="0.25">
      <c r="A995" s="21"/>
      <c r="G995" s="11"/>
    </row>
    <row r="996" spans="1:7" ht="15.75" customHeight="1" x14ac:dyDescent="0.25">
      <c r="A996" s="21"/>
      <c r="G996" s="11"/>
    </row>
    <row r="997" spans="1:7" ht="15.75" customHeight="1" x14ac:dyDescent="0.25">
      <c r="A997" s="21"/>
      <c r="G997" s="11"/>
    </row>
    <row r="998" spans="1:7" ht="15.75" customHeight="1" x14ac:dyDescent="0.25">
      <c r="A998" s="21"/>
      <c r="G998" s="11"/>
    </row>
    <row r="999" spans="1:7" ht="15.75" customHeight="1" x14ac:dyDescent="0.25">
      <c r="A999" s="21"/>
      <c r="G999" s="11"/>
    </row>
    <row r="1000" spans="1:7" ht="15.75" customHeight="1" x14ac:dyDescent="0.25">
      <c r="A1000" s="21"/>
      <c r="G1000" s="11"/>
    </row>
    <row r="1001" spans="1:7" ht="15.75" customHeight="1" x14ac:dyDescent="0.25">
      <c r="A1001" s="21"/>
      <c r="G1001" s="11"/>
    </row>
  </sheetData>
  <dataValidations count="1">
    <dataValidation type="decimal" allowBlank="1" showInputMessage="1" showErrorMessage="1" errorTitle="Incorrect value" error="The cover class midpoint must be decimal between 0 and 1.00" sqref="N57:N69" xr:uid="{CAFEE422-33F1-46E8-8887-AE261EE08143}">
      <formula1>0</formula1>
      <formula2>1</formula2>
    </dataValidation>
  </dataValidation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16"/>
  <sheetViews>
    <sheetView topLeftCell="B1" workbookViewId="0">
      <selection activeCell="B1" sqref="B1"/>
    </sheetView>
  </sheetViews>
  <sheetFormatPr defaultColWidth="12.625" defaultRowHeight="15" customHeight="1" x14ac:dyDescent="0.2"/>
  <cols>
    <col min="1" max="1" width="5.125" hidden="1" customWidth="1"/>
    <col min="2" max="2" width="21.625" customWidth="1"/>
    <col min="3" max="3" width="9.125" customWidth="1"/>
    <col min="4" max="4" width="6.375" customWidth="1"/>
    <col min="5" max="16" width="6" customWidth="1"/>
    <col min="17" max="19" width="4.375" customWidth="1"/>
    <col min="20" max="26" width="7.625" customWidth="1"/>
  </cols>
  <sheetData>
    <row r="1" spans="1:26" ht="21" x14ac:dyDescent="0.35">
      <c r="A1" s="21"/>
      <c r="B1" s="22"/>
      <c r="D1" s="22" t="s">
        <v>367</v>
      </c>
      <c r="G1" s="2" t="s">
        <v>366</v>
      </c>
      <c r="P1" s="30"/>
    </row>
    <row r="2" spans="1:26" ht="15.75" x14ac:dyDescent="0.25">
      <c r="A2" s="21"/>
      <c r="B2" s="30" t="s">
        <v>341</v>
      </c>
      <c r="C2" s="24"/>
      <c r="D2" s="24"/>
      <c r="E2" s="24"/>
      <c r="F2" s="24"/>
      <c r="H2" s="24"/>
      <c r="I2" s="24"/>
      <c r="J2" s="24"/>
      <c r="K2" s="24"/>
      <c r="L2" s="24"/>
      <c r="M2" s="24"/>
      <c r="N2" s="24"/>
      <c r="O2" s="24"/>
      <c r="P2" s="30"/>
    </row>
    <row r="3" spans="1:26" ht="15.75" x14ac:dyDescent="0.25">
      <c r="A3" s="21"/>
      <c r="B3" s="16" t="s">
        <v>343</v>
      </c>
      <c r="C3" s="14"/>
      <c r="D3" s="14"/>
      <c r="E3" s="14">
        <v>2013</v>
      </c>
      <c r="F3" s="14">
        <v>2014</v>
      </c>
      <c r="G3" s="14">
        <v>2015</v>
      </c>
      <c r="H3" s="14">
        <v>2016</v>
      </c>
      <c r="I3" s="14">
        <v>2017</v>
      </c>
      <c r="J3" s="14">
        <v>2018</v>
      </c>
      <c r="K3" s="14">
        <v>2019</v>
      </c>
      <c r="L3" s="14">
        <v>2020</v>
      </c>
      <c r="M3" s="14">
        <v>2021</v>
      </c>
      <c r="N3" s="14">
        <v>2022</v>
      </c>
      <c r="O3" s="14">
        <v>2023</v>
      </c>
      <c r="P3" s="30"/>
    </row>
    <row r="4" spans="1:26" ht="15.75" x14ac:dyDescent="0.25">
      <c r="A4" s="21"/>
      <c r="B4" s="18" t="s">
        <v>330</v>
      </c>
      <c r="C4" s="26"/>
      <c r="D4" s="26"/>
      <c r="E4" s="380">
        <v>7</v>
      </c>
      <c r="F4" s="380">
        <v>7</v>
      </c>
      <c r="G4" s="380">
        <v>10</v>
      </c>
      <c r="H4" s="380">
        <v>10</v>
      </c>
      <c r="I4" s="380">
        <v>10</v>
      </c>
      <c r="J4" s="380">
        <v>10</v>
      </c>
      <c r="K4" s="380">
        <v>10</v>
      </c>
      <c r="L4" s="380">
        <v>10</v>
      </c>
      <c r="M4" s="380">
        <v>10</v>
      </c>
      <c r="N4" s="380">
        <v>10</v>
      </c>
      <c r="O4" s="380">
        <v>10</v>
      </c>
      <c r="P4" s="30"/>
    </row>
    <row r="5" spans="1:26" ht="15.75" x14ac:dyDescent="0.25">
      <c r="A5" s="21"/>
      <c r="B5" s="18" t="s">
        <v>331</v>
      </c>
      <c r="C5" s="26"/>
      <c r="D5" s="26"/>
      <c r="E5" s="378">
        <v>10</v>
      </c>
      <c r="F5" s="378">
        <v>10</v>
      </c>
      <c r="G5" s="378">
        <v>10</v>
      </c>
      <c r="H5" s="378">
        <v>10</v>
      </c>
      <c r="I5" s="378">
        <v>10</v>
      </c>
      <c r="J5" s="378">
        <v>10</v>
      </c>
      <c r="K5" s="378">
        <v>10</v>
      </c>
      <c r="L5" s="378">
        <v>10</v>
      </c>
      <c r="M5" s="378">
        <v>10</v>
      </c>
      <c r="N5" s="378">
        <v>10</v>
      </c>
      <c r="O5" s="378">
        <v>10</v>
      </c>
      <c r="P5" s="30"/>
    </row>
    <row r="6" spans="1:26" ht="15.75" x14ac:dyDescent="0.25">
      <c r="A6" s="21"/>
      <c r="B6" s="18" t="s">
        <v>329</v>
      </c>
      <c r="C6" s="26"/>
      <c r="D6" s="26"/>
      <c r="E6" s="378">
        <v>7</v>
      </c>
      <c r="F6" s="378">
        <v>7</v>
      </c>
      <c r="G6" s="378">
        <v>10</v>
      </c>
      <c r="H6" s="378">
        <v>10</v>
      </c>
      <c r="I6" s="378">
        <v>7</v>
      </c>
      <c r="J6" s="378">
        <v>7</v>
      </c>
      <c r="K6" s="378">
        <v>10</v>
      </c>
      <c r="L6" s="378">
        <v>10</v>
      </c>
      <c r="M6" s="378">
        <v>10</v>
      </c>
      <c r="N6" s="378">
        <v>10</v>
      </c>
      <c r="O6" s="378">
        <v>10</v>
      </c>
      <c r="P6" s="30"/>
    </row>
    <row r="7" spans="1:26" ht="15.75" x14ac:dyDescent="0.25">
      <c r="A7" s="21"/>
      <c r="B7" s="18" t="s">
        <v>332</v>
      </c>
      <c r="C7" s="26"/>
      <c r="D7" s="26"/>
      <c r="E7" s="378">
        <v>3</v>
      </c>
      <c r="F7" s="378">
        <v>3</v>
      </c>
      <c r="G7" s="378">
        <v>3</v>
      </c>
      <c r="H7" s="378">
        <v>10</v>
      </c>
      <c r="I7" s="378">
        <v>10</v>
      </c>
      <c r="J7" s="378">
        <v>3</v>
      </c>
      <c r="K7" s="378">
        <v>0</v>
      </c>
      <c r="L7" s="378">
        <v>7</v>
      </c>
      <c r="M7" s="378">
        <v>3</v>
      </c>
      <c r="N7" s="378">
        <v>3</v>
      </c>
      <c r="O7" s="378">
        <v>3</v>
      </c>
      <c r="P7" s="30"/>
    </row>
    <row r="8" spans="1:26" ht="15.75" x14ac:dyDescent="0.25">
      <c r="A8" s="21"/>
      <c r="B8" s="18" t="s">
        <v>333</v>
      </c>
      <c r="C8" s="26"/>
      <c r="D8" s="26"/>
      <c r="E8" s="378">
        <v>10</v>
      </c>
      <c r="F8" s="378">
        <v>10</v>
      </c>
      <c r="G8" s="378">
        <v>10</v>
      </c>
      <c r="H8" s="378">
        <v>10</v>
      </c>
      <c r="I8" s="378">
        <v>10</v>
      </c>
      <c r="J8" s="378">
        <v>10</v>
      </c>
      <c r="K8" s="378">
        <v>10</v>
      </c>
      <c r="L8" s="378">
        <v>10</v>
      </c>
      <c r="M8" s="378">
        <v>10</v>
      </c>
      <c r="N8" s="378">
        <v>10</v>
      </c>
      <c r="O8" s="378">
        <v>10</v>
      </c>
      <c r="P8" s="30"/>
    </row>
    <row r="9" spans="1:26" ht="15.75" x14ac:dyDescent="0.25">
      <c r="A9" s="21"/>
      <c r="B9" s="18" t="s">
        <v>334</v>
      </c>
      <c r="C9" s="26"/>
      <c r="D9" s="26"/>
      <c r="E9" s="378">
        <v>3</v>
      </c>
      <c r="F9" s="378">
        <v>7</v>
      </c>
      <c r="G9" s="378">
        <v>3</v>
      </c>
      <c r="H9" s="378">
        <v>7</v>
      </c>
      <c r="I9" s="378">
        <v>7</v>
      </c>
      <c r="J9" s="378">
        <v>7</v>
      </c>
      <c r="K9" s="378">
        <v>7</v>
      </c>
      <c r="L9" s="378">
        <v>7</v>
      </c>
      <c r="M9" s="378">
        <v>7</v>
      </c>
      <c r="N9" s="378">
        <v>7</v>
      </c>
      <c r="O9" s="378">
        <v>7</v>
      </c>
      <c r="P9" s="30"/>
    </row>
    <row r="10" spans="1:26" ht="15.75" x14ac:dyDescent="0.25">
      <c r="A10" s="21"/>
      <c r="B10" s="18" t="s">
        <v>335</v>
      </c>
      <c r="C10" s="26"/>
      <c r="D10" s="26"/>
      <c r="E10" s="378">
        <v>3</v>
      </c>
      <c r="F10" s="378">
        <v>3</v>
      </c>
      <c r="G10" s="378">
        <v>7</v>
      </c>
      <c r="H10" s="378">
        <v>7</v>
      </c>
      <c r="I10" s="378">
        <v>7</v>
      </c>
      <c r="J10" s="378">
        <v>3</v>
      </c>
      <c r="K10" s="378">
        <v>0</v>
      </c>
      <c r="L10" s="378">
        <v>7</v>
      </c>
      <c r="M10" s="378">
        <v>7</v>
      </c>
      <c r="N10" s="378">
        <v>3</v>
      </c>
      <c r="O10" s="378">
        <v>7</v>
      </c>
      <c r="P10" s="30"/>
    </row>
    <row r="11" spans="1:26" ht="15.75" x14ac:dyDescent="0.25">
      <c r="A11" s="21"/>
      <c r="B11" s="18" t="s">
        <v>336</v>
      </c>
      <c r="C11" s="26"/>
      <c r="D11" s="26"/>
      <c r="E11" s="378">
        <v>10</v>
      </c>
      <c r="F11" s="378">
        <v>10</v>
      </c>
      <c r="G11" s="378">
        <v>10</v>
      </c>
      <c r="H11" s="378">
        <v>7</v>
      </c>
      <c r="I11" s="378">
        <v>10</v>
      </c>
      <c r="J11" s="378">
        <v>10</v>
      </c>
      <c r="K11" s="378">
        <v>10</v>
      </c>
      <c r="L11" s="378">
        <v>10</v>
      </c>
      <c r="M11" s="378">
        <v>10</v>
      </c>
      <c r="N11" s="378">
        <v>10</v>
      </c>
      <c r="O11" s="378">
        <v>10</v>
      </c>
      <c r="P11" s="30"/>
    </row>
    <row r="12" spans="1:26" ht="15.75" x14ac:dyDescent="0.25">
      <c r="A12" s="21"/>
      <c r="B12" s="18" t="s">
        <v>337</v>
      </c>
      <c r="C12" s="26"/>
      <c r="D12" s="26"/>
      <c r="E12" s="378">
        <v>10</v>
      </c>
      <c r="F12" s="378">
        <v>10</v>
      </c>
      <c r="G12" s="378">
        <v>10</v>
      </c>
      <c r="H12" s="378">
        <v>10</v>
      </c>
      <c r="I12" s="378">
        <v>7</v>
      </c>
      <c r="J12" s="378">
        <v>7</v>
      </c>
      <c r="K12" s="378">
        <v>10</v>
      </c>
      <c r="L12" s="378">
        <v>10</v>
      </c>
      <c r="M12" s="378">
        <v>10</v>
      </c>
      <c r="N12" s="378">
        <v>10</v>
      </c>
      <c r="O12" s="378">
        <v>10</v>
      </c>
      <c r="P12" s="30"/>
    </row>
    <row r="13" spans="1:26" ht="15.75" x14ac:dyDescent="0.25">
      <c r="A13" s="21"/>
      <c r="B13" s="18" t="s">
        <v>338</v>
      </c>
      <c r="C13" s="26"/>
      <c r="D13" s="26"/>
      <c r="E13" s="378">
        <v>7</v>
      </c>
      <c r="F13" s="378">
        <v>7</v>
      </c>
      <c r="G13" s="378">
        <v>10</v>
      </c>
      <c r="H13" s="378">
        <v>10</v>
      </c>
      <c r="I13" s="378">
        <v>10</v>
      </c>
      <c r="J13" s="378">
        <v>7</v>
      </c>
      <c r="K13" s="378">
        <v>0</v>
      </c>
      <c r="L13" s="378">
        <v>0</v>
      </c>
      <c r="M13" s="378">
        <v>0</v>
      </c>
      <c r="N13" s="378">
        <v>0</v>
      </c>
      <c r="O13" s="378">
        <v>7</v>
      </c>
      <c r="P13" s="30"/>
    </row>
    <row r="14" spans="1:26" ht="18.75" x14ac:dyDescent="0.3">
      <c r="A14" s="21"/>
      <c r="B14" s="17" t="s">
        <v>282</v>
      </c>
      <c r="C14" s="17"/>
      <c r="D14" s="17"/>
      <c r="E14" s="17">
        <v>70</v>
      </c>
      <c r="F14" s="17">
        <v>74</v>
      </c>
      <c r="G14" s="17">
        <v>83</v>
      </c>
      <c r="H14" s="17">
        <v>91</v>
      </c>
      <c r="I14" s="17">
        <v>88</v>
      </c>
      <c r="J14" s="17">
        <v>74</v>
      </c>
      <c r="K14" s="17">
        <v>67</v>
      </c>
      <c r="L14" s="17">
        <v>81</v>
      </c>
      <c r="M14" s="17">
        <v>77</v>
      </c>
      <c r="N14" s="17">
        <v>73</v>
      </c>
      <c r="O14" s="17">
        <v>84</v>
      </c>
      <c r="P14" s="30"/>
    </row>
    <row r="15" spans="1:26" ht="18.75" x14ac:dyDescent="0.3">
      <c r="A15" s="21"/>
      <c r="B15" s="28"/>
      <c r="C15" s="28"/>
      <c r="D15" s="28"/>
      <c r="E15" s="28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x14ac:dyDescent="0.3">
      <c r="A16" s="21"/>
      <c r="B16" s="28"/>
      <c r="C16" s="28"/>
      <c r="D16" s="28"/>
      <c r="E16" s="28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x14ac:dyDescent="0.3">
      <c r="A17" s="21"/>
      <c r="B17" s="28"/>
      <c r="C17" s="28"/>
      <c r="D17" s="28"/>
      <c r="E17" s="28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x14ac:dyDescent="0.3">
      <c r="A18" s="21"/>
      <c r="B18" s="28"/>
      <c r="C18" s="28"/>
      <c r="D18" s="28"/>
      <c r="E18" s="28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x14ac:dyDescent="0.3">
      <c r="A19" s="21"/>
      <c r="B19" s="28"/>
      <c r="C19" s="28"/>
      <c r="D19" s="28"/>
      <c r="E19" s="28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x14ac:dyDescent="0.3">
      <c r="A20" s="21"/>
      <c r="B20" s="28"/>
      <c r="C20" s="28"/>
      <c r="D20" s="28"/>
      <c r="E20" s="28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1"/>
      <c r="B21" s="28"/>
      <c r="C21" s="28"/>
      <c r="D21" s="28"/>
      <c r="E21" s="28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1"/>
      <c r="B22" s="28"/>
      <c r="C22" s="28"/>
      <c r="D22" s="28"/>
      <c r="E22" s="28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21"/>
      <c r="B23" s="28"/>
      <c r="C23" s="28"/>
      <c r="D23" s="28"/>
      <c r="E23" s="28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1"/>
      <c r="R23" s="1"/>
      <c r="S23" s="1"/>
      <c r="T23" s="1"/>
      <c r="U23" s="1"/>
      <c r="V23" s="1"/>
    </row>
    <row r="24" spans="1:26" ht="15.75" customHeight="1" x14ac:dyDescent="0.25">
      <c r="A24" s="21"/>
      <c r="B24" s="381" t="s">
        <v>229</v>
      </c>
      <c r="C24" s="382"/>
      <c r="D24" s="381" t="s">
        <v>230</v>
      </c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0"/>
      <c r="Q24" s="1"/>
      <c r="R24" s="1"/>
      <c r="S24" s="1"/>
      <c r="T24" s="1"/>
      <c r="U24" s="1"/>
      <c r="V24" s="1"/>
    </row>
    <row r="25" spans="1:26" ht="15.75" customHeight="1" thickBot="1" x14ac:dyDescent="0.3">
      <c r="A25" s="21" t="s">
        <v>344</v>
      </c>
      <c r="B25" s="385" t="s">
        <v>6</v>
      </c>
      <c r="C25" s="386"/>
      <c r="D25" s="387" t="s">
        <v>8</v>
      </c>
      <c r="E25" s="387">
        <v>2013</v>
      </c>
      <c r="F25" s="387">
        <v>2014</v>
      </c>
      <c r="G25" s="387">
        <v>2015</v>
      </c>
      <c r="H25" s="387">
        <v>2016</v>
      </c>
      <c r="I25" s="387">
        <v>2017</v>
      </c>
      <c r="J25" s="387">
        <v>2018</v>
      </c>
      <c r="K25" s="387">
        <v>2019</v>
      </c>
      <c r="L25" s="384">
        <v>2020</v>
      </c>
      <c r="M25" s="387">
        <v>2021</v>
      </c>
      <c r="N25" s="437">
        <v>2022</v>
      </c>
      <c r="O25" s="437">
        <v>2023</v>
      </c>
      <c r="P25" s="30"/>
      <c r="Q25" s="1"/>
      <c r="R25" s="1"/>
      <c r="S25" s="1"/>
      <c r="T25" s="1"/>
      <c r="U25" s="1"/>
      <c r="V25" s="1"/>
    </row>
    <row r="26" spans="1:26" ht="15.75" customHeight="1" x14ac:dyDescent="0.25">
      <c r="A26" s="21">
        <v>4</v>
      </c>
      <c r="B26" s="424" t="s">
        <v>30</v>
      </c>
      <c r="C26" s="404" t="s">
        <v>268</v>
      </c>
      <c r="D26" s="404" t="s">
        <v>36</v>
      </c>
      <c r="E26" s="446">
        <v>400</v>
      </c>
      <c r="F26" s="446">
        <v>100</v>
      </c>
      <c r="G26" s="446">
        <v>400</v>
      </c>
      <c r="H26" s="446">
        <v>400</v>
      </c>
      <c r="I26" s="407">
        <v>400</v>
      </c>
      <c r="J26" s="446">
        <v>100</v>
      </c>
      <c r="K26" s="446"/>
      <c r="L26" s="446">
        <v>500</v>
      </c>
      <c r="M26" s="447">
        <v>400</v>
      </c>
      <c r="N26" s="447">
        <v>400</v>
      </c>
      <c r="O26" s="391">
        <v>500</v>
      </c>
      <c r="P26" s="30"/>
      <c r="Q26" s="1"/>
      <c r="R26" s="1"/>
      <c r="S26" s="1"/>
      <c r="T26" s="1"/>
      <c r="U26" s="1"/>
      <c r="V26" s="1"/>
    </row>
    <row r="27" spans="1:26" ht="15.75" customHeight="1" x14ac:dyDescent="0.25">
      <c r="A27" s="21">
        <v>11</v>
      </c>
      <c r="B27" s="427" t="s">
        <v>161</v>
      </c>
      <c r="C27" s="417" t="s">
        <v>269</v>
      </c>
      <c r="D27" s="417" t="s">
        <v>36</v>
      </c>
      <c r="E27" s="440"/>
      <c r="F27" s="440"/>
      <c r="G27" s="440"/>
      <c r="H27" s="440">
        <v>100</v>
      </c>
      <c r="I27" s="415">
        <v>100</v>
      </c>
      <c r="J27" s="440"/>
      <c r="K27" s="440">
        <v>100</v>
      </c>
      <c r="L27" s="440"/>
      <c r="M27" s="443"/>
      <c r="N27" s="443"/>
      <c r="O27" s="394"/>
      <c r="P27" s="30"/>
      <c r="Q27" s="1"/>
      <c r="R27" s="1"/>
      <c r="S27" s="1"/>
      <c r="T27" s="1"/>
      <c r="U27" s="1"/>
      <c r="V27" s="1"/>
    </row>
    <row r="28" spans="1:26" ht="15.75" customHeight="1" x14ac:dyDescent="0.25">
      <c r="A28" s="21"/>
      <c r="B28" s="427" t="s">
        <v>75</v>
      </c>
      <c r="C28" s="417" t="s">
        <v>269</v>
      </c>
      <c r="D28" s="417" t="s">
        <v>13</v>
      </c>
      <c r="E28" s="440"/>
      <c r="F28" s="440"/>
      <c r="G28" s="440"/>
      <c r="H28" s="440"/>
      <c r="I28" s="415"/>
      <c r="J28" s="440"/>
      <c r="K28" s="440"/>
      <c r="L28" s="440">
        <v>500</v>
      </c>
      <c r="M28" s="443">
        <v>100</v>
      </c>
      <c r="N28" s="443">
        <v>900</v>
      </c>
      <c r="O28" s="394">
        <v>200</v>
      </c>
      <c r="P28" s="30"/>
      <c r="Q28" s="1"/>
      <c r="R28" s="1"/>
      <c r="S28" s="1"/>
      <c r="T28" s="1"/>
      <c r="U28" s="1"/>
      <c r="V28" s="1"/>
    </row>
    <row r="29" spans="1:26" ht="15.75" customHeight="1" x14ac:dyDescent="0.25">
      <c r="A29" s="21">
        <v>3</v>
      </c>
      <c r="B29" s="427" t="s">
        <v>42</v>
      </c>
      <c r="C29" s="417" t="s">
        <v>269</v>
      </c>
      <c r="D29" s="417" t="s">
        <v>13</v>
      </c>
      <c r="E29" s="440">
        <v>400</v>
      </c>
      <c r="F29" s="440">
        <v>500</v>
      </c>
      <c r="G29" s="440">
        <v>200</v>
      </c>
      <c r="H29" s="440">
        <v>400</v>
      </c>
      <c r="I29" s="444">
        <v>1000</v>
      </c>
      <c r="J29" s="440">
        <v>2000</v>
      </c>
      <c r="K29" s="440">
        <v>4500</v>
      </c>
      <c r="L29" s="440">
        <v>4500</v>
      </c>
      <c r="M29" s="443">
        <v>6100</v>
      </c>
      <c r="N29" s="443">
        <v>7000</v>
      </c>
      <c r="O29" s="394">
        <v>7100</v>
      </c>
      <c r="P29" s="30"/>
      <c r="Q29" s="1"/>
      <c r="R29" s="1"/>
      <c r="S29" s="1"/>
      <c r="T29" s="1"/>
      <c r="U29" s="1"/>
      <c r="V29" s="1"/>
    </row>
    <row r="30" spans="1:26" ht="15.75" customHeight="1" x14ac:dyDescent="0.25">
      <c r="A30" s="21">
        <v>5</v>
      </c>
      <c r="B30" s="427" t="s">
        <v>52</v>
      </c>
      <c r="C30" s="417" t="s">
        <v>269</v>
      </c>
      <c r="D30" s="417" t="s">
        <v>23</v>
      </c>
      <c r="E30" s="440">
        <v>400</v>
      </c>
      <c r="F30" s="440">
        <v>1100</v>
      </c>
      <c r="G30" s="440">
        <v>1000</v>
      </c>
      <c r="H30" s="440">
        <v>700</v>
      </c>
      <c r="I30" s="444">
        <v>1200</v>
      </c>
      <c r="J30" s="440">
        <v>1100</v>
      </c>
      <c r="K30" s="440">
        <v>3200</v>
      </c>
      <c r="L30" s="440">
        <v>5400</v>
      </c>
      <c r="M30" s="443">
        <v>5000</v>
      </c>
      <c r="N30" s="443">
        <v>6400</v>
      </c>
      <c r="O30" s="394">
        <v>7900</v>
      </c>
      <c r="P30" s="30"/>
      <c r="Q30" s="1"/>
      <c r="R30" s="1"/>
      <c r="S30" s="1"/>
      <c r="T30" s="1"/>
      <c r="U30" s="1"/>
      <c r="V30" s="1"/>
    </row>
    <row r="31" spans="1:26" ht="15.75" customHeight="1" x14ac:dyDescent="0.25">
      <c r="A31" s="21"/>
      <c r="B31" s="427" t="s">
        <v>100</v>
      </c>
      <c r="C31" s="417" t="s">
        <v>268</v>
      </c>
      <c r="D31" s="416" t="s">
        <v>33</v>
      </c>
      <c r="E31" s="440"/>
      <c r="F31" s="440">
        <v>100</v>
      </c>
      <c r="G31" s="440"/>
      <c r="H31" s="440"/>
      <c r="I31" s="415"/>
      <c r="J31" s="440"/>
      <c r="K31" s="440"/>
      <c r="L31" s="440"/>
      <c r="M31" s="443"/>
      <c r="N31" s="443"/>
      <c r="O31" s="394"/>
      <c r="P31" s="30"/>
      <c r="Q31" s="1"/>
      <c r="R31" s="1"/>
      <c r="S31" s="1"/>
      <c r="T31" s="1"/>
      <c r="U31" s="1"/>
      <c r="V31" s="1"/>
    </row>
    <row r="32" spans="1:26" ht="15.75" customHeight="1" x14ac:dyDescent="0.25">
      <c r="A32" s="21">
        <v>12</v>
      </c>
      <c r="B32" s="427" t="s">
        <v>150</v>
      </c>
      <c r="C32" s="417" t="s">
        <v>269</v>
      </c>
      <c r="D32" s="416" t="s">
        <v>39</v>
      </c>
      <c r="E32" s="440"/>
      <c r="F32" s="440"/>
      <c r="G32" s="440"/>
      <c r="H32" s="440">
        <v>100</v>
      </c>
      <c r="I32" s="415"/>
      <c r="J32" s="440"/>
      <c r="K32" s="440"/>
      <c r="L32" s="440">
        <v>500</v>
      </c>
      <c r="M32" s="443"/>
      <c r="N32" s="443"/>
      <c r="O32" s="394">
        <v>2100</v>
      </c>
      <c r="P32" s="30"/>
      <c r="Q32" s="1"/>
      <c r="R32" s="1"/>
      <c r="S32" s="1"/>
      <c r="T32" s="1"/>
      <c r="U32" s="1"/>
      <c r="V32" s="1"/>
    </row>
    <row r="33" spans="1:26" ht="15.75" customHeight="1" x14ac:dyDescent="0.25">
      <c r="A33" s="21"/>
      <c r="B33" s="427" t="s">
        <v>74</v>
      </c>
      <c r="C33" s="417" t="s">
        <v>268</v>
      </c>
      <c r="D33" s="417" t="s">
        <v>33</v>
      </c>
      <c r="E33" s="440">
        <v>500</v>
      </c>
      <c r="F33" s="440">
        <v>500</v>
      </c>
      <c r="G33" s="440">
        <v>400</v>
      </c>
      <c r="H33" s="440">
        <v>400</v>
      </c>
      <c r="I33" s="415">
        <v>400</v>
      </c>
      <c r="J33" s="440">
        <v>300</v>
      </c>
      <c r="K33" s="440">
        <v>100</v>
      </c>
      <c r="L33" s="440"/>
      <c r="M33" s="443"/>
      <c r="N33" s="443"/>
      <c r="O33" s="394"/>
      <c r="P33" s="30"/>
      <c r="Q33" s="1"/>
      <c r="R33" s="1"/>
      <c r="S33" s="1"/>
      <c r="T33" s="1"/>
      <c r="U33" s="1"/>
      <c r="V33" s="1"/>
    </row>
    <row r="34" spans="1:26" ht="15.75" customHeight="1" x14ac:dyDescent="0.25">
      <c r="A34" s="21">
        <v>10</v>
      </c>
      <c r="B34" s="427" t="s">
        <v>117</v>
      </c>
      <c r="C34" s="417" t="s">
        <v>269</v>
      </c>
      <c r="D34" s="417" t="s">
        <v>33</v>
      </c>
      <c r="E34" s="440"/>
      <c r="F34" s="440">
        <v>200</v>
      </c>
      <c r="G34" s="440">
        <v>400</v>
      </c>
      <c r="H34" s="440">
        <v>200</v>
      </c>
      <c r="I34" s="415">
        <v>100</v>
      </c>
      <c r="J34" s="440"/>
      <c r="K34" s="440"/>
      <c r="L34" s="440"/>
      <c r="M34" s="443"/>
      <c r="N34" s="443"/>
      <c r="O34" s="394"/>
      <c r="P34" s="30"/>
      <c r="Q34" s="1"/>
      <c r="R34" s="1"/>
      <c r="S34" s="1"/>
      <c r="T34" s="1"/>
      <c r="U34" s="1"/>
      <c r="V34" s="1"/>
    </row>
    <row r="35" spans="1:26" ht="15.75" customHeight="1" x14ac:dyDescent="0.25">
      <c r="A35" s="21">
        <v>7</v>
      </c>
      <c r="B35" s="427" t="s">
        <v>25</v>
      </c>
      <c r="C35" s="411" t="s">
        <v>268</v>
      </c>
      <c r="D35" s="411" t="s">
        <v>40</v>
      </c>
      <c r="E35" s="444">
        <v>2400</v>
      </c>
      <c r="F35" s="444">
        <v>2300</v>
      </c>
      <c r="G35" s="444">
        <v>3400</v>
      </c>
      <c r="H35" s="444">
        <v>6700</v>
      </c>
      <c r="I35" s="444">
        <v>5300</v>
      </c>
      <c r="J35" s="415">
        <v>2500</v>
      </c>
      <c r="K35" s="444">
        <v>2200</v>
      </c>
      <c r="L35" s="440">
        <v>4000</v>
      </c>
      <c r="M35" s="443">
        <v>2900</v>
      </c>
      <c r="N35" s="443">
        <v>3200</v>
      </c>
      <c r="O35" s="394">
        <v>2000</v>
      </c>
      <c r="P35" s="30"/>
      <c r="Q35" s="1"/>
      <c r="R35" s="1"/>
      <c r="S35" s="1"/>
      <c r="T35" s="1"/>
      <c r="U35" s="1"/>
      <c r="V35" s="1"/>
    </row>
    <row r="36" spans="1:26" ht="15.75" customHeight="1" x14ac:dyDescent="0.25">
      <c r="A36" s="21">
        <v>8</v>
      </c>
      <c r="B36" s="427" t="s">
        <v>120</v>
      </c>
      <c r="C36" s="411" t="s">
        <v>269</v>
      </c>
      <c r="D36" s="411" t="s">
        <v>15</v>
      </c>
      <c r="E36" s="415"/>
      <c r="F36" s="415"/>
      <c r="G36" s="415">
        <v>200</v>
      </c>
      <c r="H36" s="415">
        <v>100</v>
      </c>
      <c r="I36" s="415">
        <v>100</v>
      </c>
      <c r="J36" s="415">
        <v>100</v>
      </c>
      <c r="K36" s="415"/>
      <c r="L36" s="440"/>
      <c r="M36" s="443"/>
      <c r="N36" s="443"/>
      <c r="O36" s="394">
        <v>200</v>
      </c>
      <c r="P36" s="30"/>
      <c r="Q36" s="1"/>
      <c r="R36" s="1"/>
      <c r="S36" s="1"/>
      <c r="T36" s="1"/>
      <c r="U36" s="1"/>
      <c r="V36" s="1"/>
    </row>
    <row r="37" spans="1:26" ht="15.75" customHeight="1" x14ac:dyDescent="0.25">
      <c r="A37" s="21">
        <v>6</v>
      </c>
      <c r="B37" s="427" t="s">
        <v>35</v>
      </c>
      <c r="C37" s="411" t="s">
        <v>268</v>
      </c>
      <c r="D37" s="411" t="s">
        <v>36</v>
      </c>
      <c r="E37" s="415">
        <v>200</v>
      </c>
      <c r="F37" s="415"/>
      <c r="G37" s="415">
        <v>200</v>
      </c>
      <c r="H37" s="415">
        <v>200</v>
      </c>
      <c r="I37" s="415">
        <v>300</v>
      </c>
      <c r="J37" s="415"/>
      <c r="K37" s="415">
        <v>800</v>
      </c>
      <c r="L37" s="440">
        <v>500</v>
      </c>
      <c r="M37" s="443">
        <v>500</v>
      </c>
      <c r="N37" s="443">
        <v>3000</v>
      </c>
      <c r="O37" s="394">
        <v>1800</v>
      </c>
      <c r="P37" s="30"/>
      <c r="Q37" s="1"/>
      <c r="R37" s="1"/>
      <c r="S37" s="1"/>
      <c r="T37" s="1"/>
      <c r="U37" s="1"/>
      <c r="V37" s="1"/>
    </row>
    <row r="38" spans="1:26" ht="15.75" customHeight="1" x14ac:dyDescent="0.25">
      <c r="A38" s="21">
        <v>1</v>
      </c>
      <c r="B38" s="427" t="s">
        <v>67</v>
      </c>
      <c r="C38" s="411" t="s">
        <v>268</v>
      </c>
      <c r="D38" s="411" t="s">
        <v>33</v>
      </c>
      <c r="E38" s="444">
        <v>1300</v>
      </c>
      <c r="F38" s="415">
        <v>500</v>
      </c>
      <c r="G38" s="415"/>
      <c r="H38" s="415">
        <v>300</v>
      </c>
      <c r="I38" s="415">
        <v>400</v>
      </c>
      <c r="J38" s="415"/>
      <c r="K38" s="415"/>
      <c r="L38" s="440"/>
      <c r="M38" s="443"/>
      <c r="N38" s="443"/>
      <c r="O38" s="394"/>
      <c r="P38" s="30"/>
      <c r="Q38" s="1"/>
      <c r="R38" s="1"/>
      <c r="S38" s="1"/>
      <c r="T38" s="1"/>
      <c r="U38" s="1"/>
      <c r="V38" s="1"/>
    </row>
    <row r="39" spans="1:26" ht="15.75" customHeight="1" x14ac:dyDescent="0.25">
      <c r="A39" s="21">
        <v>2</v>
      </c>
      <c r="B39" s="428" t="s">
        <v>168</v>
      </c>
      <c r="C39" s="411" t="s">
        <v>269</v>
      </c>
      <c r="D39" s="411" t="s">
        <v>13</v>
      </c>
      <c r="E39" s="415"/>
      <c r="F39" s="415"/>
      <c r="G39" s="415"/>
      <c r="H39" s="415"/>
      <c r="I39" s="415"/>
      <c r="J39" s="415"/>
      <c r="K39" s="415"/>
      <c r="L39" s="440"/>
      <c r="M39" s="443"/>
      <c r="N39" s="443"/>
      <c r="O39" s="394">
        <v>100</v>
      </c>
      <c r="P39" s="30"/>
      <c r="Q39" s="1"/>
      <c r="R39" s="1"/>
      <c r="S39" s="1"/>
      <c r="T39" s="1"/>
      <c r="U39" s="1"/>
      <c r="V39" s="1"/>
    </row>
    <row r="40" spans="1:26" ht="15.75" customHeight="1" x14ac:dyDescent="0.25">
      <c r="A40" s="21">
        <v>9</v>
      </c>
      <c r="B40" s="421" t="s">
        <v>275</v>
      </c>
      <c r="C40" s="448"/>
      <c r="D40" s="449" t="s">
        <v>20</v>
      </c>
      <c r="E40" s="450">
        <v>700</v>
      </c>
      <c r="F40" s="450">
        <v>400</v>
      </c>
      <c r="G40" s="450">
        <v>1100</v>
      </c>
      <c r="H40" s="450">
        <v>300</v>
      </c>
      <c r="I40" s="445">
        <v>700</v>
      </c>
      <c r="J40" s="450">
        <v>500</v>
      </c>
      <c r="K40" s="450">
        <v>3200</v>
      </c>
      <c r="L40" s="450">
        <v>1600</v>
      </c>
      <c r="M40" s="443">
        <v>1500</v>
      </c>
      <c r="N40" s="443">
        <v>1300</v>
      </c>
      <c r="O40" s="394">
        <v>1400</v>
      </c>
      <c r="P40" s="30"/>
      <c r="Q40" s="1"/>
      <c r="R40" s="1"/>
      <c r="S40" s="1"/>
      <c r="T40" s="1"/>
      <c r="U40" s="1"/>
      <c r="V40" s="1"/>
    </row>
    <row r="41" spans="1:26" ht="15.75" customHeight="1" x14ac:dyDescent="0.25">
      <c r="A41" s="21">
        <v>13</v>
      </c>
      <c r="B41" s="427" t="s">
        <v>34</v>
      </c>
      <c r="C41" s="411" t="s">
        <v>269</v>
      </c>
      <c r="D41" s="411" t="s">
        <v>21</v>
      </c>
      <c r="E41" s="415">
        <v>400</v>
      </c>
      <c r="F41" s="415">
        <v>300</v>
      </c>
      <c r="G41" s="415">
        <v>500</v>
      </c>
      <c r="H41" s="415">
        <v>500</v>
      </c>
      <c r="I41" s="415">
        <v>400</v>
      </c>
      <c r="J41" s="415">
        <v>700</v>
      </c>
      <c r="K41" s="444">
        <v>1300</v>
      </c>
      <c r="L41" s="440">
        <v>1400</v>
      </c>
      <c r="M41" s="443">
        <v>2300</v>
      </c>
      <c r="N41" s="443">
        <v>1500</v>
      </c>
      <c r="O41" s="394">
        <v>800</v>
      </c>
      <c r="P41" s="30"/>
      <c r="Q41" s="1"/>
      <c r="R41" s="1"/>
      <c r="S41" s="1"/>
      <c r="T41" s="1"/>
      <c r="U41" s="1"/>
      <c r="V41" s="1"/>
    </row>
    <row r="42" spans="1:26" ht="15.75" customHeight="1" x14ac:dyDescent="0.25">
      <c r="A42" s="21"/>
      <c r="B42" s="427" t="s">
        <v>87</v>
      </c>
      <c r="C42" s="417" t="s">
        <v>269</v>
      </c>
      <c r="D42" s="417" t="s">
        <v>39</v>
      </c>
      <c r="E42" s="440">
        <v>100</v>
      </c>
      <c r="F42" s="440"/>
      <c r="G42" s="440">
        <v>100</v>
      </c>
      <c r="H42" s="440">
        <v>100</v>
      </c>
      <c r="I42" s="415"/>
      <c r="J42" s="440"/>
      <c r="K42" s="440"/>
      <c r="L42" s="440"/>
      <c r="M42" s="443"/>
      <c r="N42" s="443"/>
      <c r="O42" s="394"/>
      <c r="P42" s="30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21"/>
      <c r="B43" s="427" t="s">
        <v>48</v>
      </c>
      <c r="C43" s="417" t="s">
        <v>269</v>
      </c>
      <c r="D43" s="417" t="s">
        <v>39</v>
      </c>
      <c r="E43" s="440">
        <v>300</v>
      </c>
      <c r="F43" s="440">
        <v>700</v>
      </c>
      <c r="G43" s="440">
        <v>3600</v>
      </c>
      <c r="H43" s="440">
        <v>2400</v>
      </c>
      <c r="I43" s="444">
        <v>1600</v>
      </c>
      <c r="J43" s="440"/>
      <c r="K43" s="440">
        <v>4700</v>
      </c>
      <c r="L43" s="440">
        <v>7000</v>
      </c>
      <c r="M43" s="443">
        <v>3400</v>
      </c>
      <c r="N43" s="443">
        <v>6100</v>
      </c>
      <c r="O43" s="394">
        <v>3000</v>
      </c>
      <c r="P43" s="30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21"/>
      <c r="B44" s="427" t="s">
        <v>134</v>
      </c>
      <c r="C44" s="417" t="s">
        <v>269</v>
      </c>
      <c r="D44" s="417" t="s">
        <v>36</v>
      </c>
      <c r="E44" s="440">
        <v>100</v>
      </c>
      <c r="F44" s="440">
        <v>100</v>
      </c>
      <c r="G44" s="440"/>
      <c r="H44" s="451"/>
      <c r="I44" s="415">
        <v>400</v>
      </c>
      <c r="J44" s="440"/>
      <c r="K44" s="440"/>
      <c r="L44" s="440"/>
      <c r="M44" s="443">
        <v>100</v>
      </c>
      <c r="N44" s="443">
        <v>100</v>
      </c>
      <c r="O44" s="394">
        <v>900</v>
      </c>
      <c r="P44" s="30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21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1"/>
      <c r="R45" s="1"/>
      <c r="S45" s="1"/>
      <c r="T45" s="1"/>
      <c r="U45" s="1"/>
      <c r="V45" s="1"/>
    </row>
    <row r="46" spans="1:26" ht="15.75" customHeight="1" x14ac:dyDescent="0.25">
      <c r="A46" s="21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1"/>
      <c r="R46" s="1"/>
      <c r="S46" s="1"/>
      <c r="T46" s="1"/>
      <c r="U46" s="1"/>
      <c r="V46" s="1"/>
    </row>
    <row r="47" spans="1:26" ht="15.75" customHeight="1" x14ac:dyDescent="0.25">
      <c r="A47" s="21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1"/>
      <c r="R47" s="1"/>
      <c r="S47" s="1"/>
      <c r="T47" s="1"/>
      <c r="U47" s="1"/>
      <c r="V47" s="1"/>
    </row>
    <row r="48" spans="1:26" ht="15.75" customHeight="1" x14ac:dyDescent="0.25">
      <c r="A48" s="21" t="s">
        <v>344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1"/>
      <c r="R48" s="1"/>
      <c r="S48" s="1"/>
      <c r="T48" s="1"/>
      <c r="U48" s="1"/>
      <c r="V48" s="1"/>
    </row>
    <row r="49" spans="1:26" ht="15.75" customHeight="1" x14ac:dyDescent="0.25">
      <c r="A49" s="21">
        <v>28</v>
      </c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1"/>
      <c r="R49" s="1"/>
      <c r="S49" s="1"/>
      <c r="T49" s="1"/>
      <c r="U49" s="1"/>
      <c r="V49" s="1"/>
    </row>
    <row r="50" spans="1:26" ht="15.75" customHeight="1" x14ac:dyDescent="0.25">
      <c r="A50" s="21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1"/>
      <c r="R50" s="1"/>
      <c r="S50" s="1"/>
      <c r="T50" s="1"/>
      <c r="U50" s="1"/>
      <c r="V50" s="1"/>
    </row>
    <row r="51" spans="1:26" ht="15.75" customHeight="1" x14ac:dyDescent="0.25">
      <c r="A51" s="21">
        <v>41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1"/>
      <c r="R51" s="1"/>
      <c r="S51" s="1"/>
      <c r="T51" s="1"/>
      <c r="U51" s="1"/>
      <c r="V51" s="1"/>
    </row>
    <row r="52" spans="1:26" ht="15.75" customHeight="1" x14ac:dyDescent="0.25">
      <c r="A52" s="21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"/>
      <c r="R52" s="1"/>
      <c r="S52" s="1"/>
      <c r="T52" s="1"/>
      <c r="U52" s="1"/>
      <c r="V52" s="1"/>
    </row>
    <row r="53" spans="1:26" ht="15.75" customHeight="1" x14ac:dyDescent="0.25">
      <c r="A53" s="21">
        <v>56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"/>
      <c r="R53" s="1"/>
      <c r="S53" s="1"/>
      <c r="T53" s="1"/>
      <c r="U53" s="1"/>
      <c r="V53" s="1"/>
    </row>
    <row r="54" spans="1:26" ht="15.75" customHeight="1" x14ac:dyDescent="0.25">
      <c r="A54" s="21">
        <v>50</v>
      </c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"/>
      <c r="R54" s="1"/>
      <c r="S54" s="1"/>
      <c r="T54" s="1"/>
      <c r="U54" s="1"/>
      <c r="V54" s="1"/>
    </row>
    <row r="55" spans="1:26" ht="15.75" customHeight="1" x14ac:dyDescent="0.25">
      <c r="A55" s="21">
        <v>30</v>
      </c>
      <c r="B55" s="467" t="s">
        <v>345</v>
      </c>
      <c r="C55" s="468"/>
      <c r="D55" s="469"/>
      <c r="E55" s="467" t="s">
        <v>346</v>
      </c>
      <c r="F55" s="468"/>
      <c r="G55" s="470"/>
      <c r="H55" s="468"/>
      <c r="I55" s="468"/>
      <c r="J55" s="468"/>
      <c r="K55" s="468"/>
      <c r="L55" s="468"/>
      <c r="M55" s="468"/>
      <c r="N55" s="468"/>
      <c r="O55" s="468"/>
      <c r="P55" s="30"/>
      <c r="Q55" s="1"/>
      <c r="R55" s="1"/>
      <c r="S55" s="1"/>
      <c r="T55" s="1"/>
      <c r="U55" s="1"/>
      <c r="V55" s="1"/>
    </row>
    <row r="56" spans="1:26" ht="15.75" customHeight="1" x14ac:dyDescent="0.25">
      <c r="A56" s="21">
        <v>62</v>
      </c>
      <c r="B56" s="471" t="s">
        <v>6</v>
      </c>
      <c r="C56" s="472" t="s">
        <v>7</v>
      </c>
      <c r="D56" s="473" t="s">
        <v>8</v>
      </c>
      <c r="E56" s="474">
        <v>2013</v>
      </c>
      <c r="F56" s="474">
        <v>2014</v>
      </c>
      <c r="G56" s="475">
        <v>2015</v>
      </c>
      <c r="H56" s="474">
        <v>2016</v>
      </c>
      <c r="I56" s="474">
        <v>2017</v>
      </c>
      <c r="J56" s="474">
        <v>2018</v>
      </c>
      <c r="K56" s="474">
        <v>2019</v>
      </c>
      <c r="L56" s="474">
        <v>2020</v>
      </c>
      <c r="M56" s="474">
        <v>2021</v>
      </c>
      <c r="N56" s="474">
        <v>2022</v>
      </c>
      <c r="O56" s="474">
        <v>2023</v>
      </c>
      <c r="P56" s="30"/>
      <c r="Q56" s="1"/>
      <c r="R56" s="1"/>
      <c r="S56" s="1"/>
      <c r="T56" s="1"/>
      <c r="U56" s="1"/>
      <c r="V56" s="1"/>
    </row>
    <row r="57" spans="1:26" ht="15.75" customHeight="1" x14ac:dyDescent="0.25">
      <c r="A57" s="21">
        <v>61</v>
      </c>
      <c r="B57" s="105" t="s">
        <v>30</v>
      </c>
      <c r="C57" s="77">
        <v>2</v>
      </c>
      <c r="D57" s="78" t="s">
        <v>36</v>
      </c>
      <c r="E57" s="79">
        <v>0.375</v>
      </c>
      <c r="F57" s="79">
        <v>0.17499999999999999</v>
      </c>
      <c r="G57" s="80">
        <v>0.375</v>
      </c>
      <c r="H57" s="80">
        <v>0.17499999999999999</v>
      </c>
      <c r="I57" s="79">
        <v>0.17499999999999999</v>
      </c>
      <c r="J57" s="79">
        <v>7.4999999999999997E-2</v>
      </c>
      <c r="K57" s="80">
        <v>0.17499999999999999</v>
      </c>
      <c r="L57" s="81">
        <v>0.17499999999999999</v>
      </c>
      <c r="M57" s="529">
        <v>0.17499999999999999</v>
      </c>
      <c r="N57" s="85">
        <v>0.375</v>
      </c>
      <c r="O57" s="88">
        <v>0.375</v>
      </c>
      <c r="P57" s="30"/>
      <c r="Q57" s="1"/>
      <c r="R57" s="1"/>
      <c r="S57" s="1"/>
      <c r="T57" s="1"/>
      <c r="U57" s="1"/>
      <c r="V57" s="1"/>
    </row>
    <row r="58" spans="1:26" ht="15.75" customHeight="1" x14ac:dyDescent="0.25">
      <c r="A58" s="21">
        <v>57</v>
      </c>
      <c r="B58" s="525" t="s">
        <v>18</v>
      </c>
      <c r="C58" s="77">
        <v>2</v>
      </c>
      <c r="D58" s="78" t="s">
        <v>21</v>
      </c>
      <c r="E58" s="79"/>
      <c r="F58" s="79"/>
      <c r="G58" s="80"/>
      <c r="H58" s="80"/>
      <c r="I58" s="79"/>
      <c r="J58" s="79"/>
      <c r="K58" s="80"/>
      <c r="L58" s="81"/>
      <c r="M58" s="88"/>
      <c r="N58" s="85">
        <v>5.0000000000000001E-3</v>
      </c>
      <c r="O58" s="88"/>
      <c r="P58" s="30"/>
      <c r="Q58" s="1"/>
      <c r="R58" s="1"/>
      <c r="S58" s="1"/>
      <c r="T58" s="1"/>
      <c r="U58" s="1"/>
      <c r="V58" s="1"/>
    </row>
    <row r="59" spans="1:26" ht="15.75" customHeight="1" x14ac:dyDescent="0.25">
      <c r="A59" s="21">
        <v>27</v>
      </c>
      <c r="B59" s="105" t="s">
        <v>32</v>
      </c>
      <c r="C59" s="77">
        <v>3</v>
      </c>
      <c r="D59" s="78" t="s">
        <v>15</v>
      </c>
      <c r="E59" s="79"/>
      <c r="F59" s="79">
        <v>5.0000000000000001E-3</v>
      </c>
      <c r="G59" s="80">
        <v>5.0000000000000001E-3</v>
      </c>
      <c r="H59" s="80">
        <v>5.0000000000000001E-3</v>
      </c>
      <c r="I59" s="79">
        <v>1.4999999999999999E-2</v>
      </c>
      <c r="J59" s="79">
        <v>1.4999999999999999E-2</v>
      </c>
      <c r="K59" s="80">
        <v>1.4999999999999999E-2</v>
      </c>
      <c r="L59" s="81">
        <v>0.17499999999999999</v>
      </c>
      <c r="M59" s="88">
        <v>1.4999999999999999E-2</v>
      </c>
      <c r="N59" s="85">
        <v>1.4999999999999999E-2</v>
      </c>
      <c r="O59" s="88">
        <v>1.4999999999999999E-2</v>
      </c>
      <c r="P59" s="30"/>
      <c r="Q59" s="1"/>
      <c r="R59" s="1"/>
      <c r="S59" s="1"/>
      <c r="T59" s="1"/>
      <c r="U59" s="1"/>
      <c r="V59" s="1"/>
    </row>
    <row r="60" spans="1:26" ht="15.75" customHeight="1" x14ac:dyDescent="0.25">
      <c r="A60" s="21">
        <v>23</v>
      </c>
      <c r="B60" s="104" t="s">
        <v>161</v>
      </c>
      <c r="C60" s="77">
        <v>5</v>
      </c>
      <c r="D60" s="78" t="s">
        <v>36</v>
      </c>
      <c r="E60" s="79">
        <v>3.5000000000000003E-2</v>
      </c>
      <c r="F60" s="87"/>
      <c r="G60" s="80">
        <v>5.0000000000000001E-3</v>
      </c>
      <c r="H60" s="80">
        <v>1.4999999999999999E-2</v>
      </c>
      <c r="I60" s="79">
        <v>1.4999999999999999E-2</v>
      </c>
      <c r="J60" s="79">
        <v>5.0000000000000001E-3</v>
      </c>
      <c r="K60" s="80">
        <v>5.0000000000000001E-3</v>
      </c>
      <c r="L60" s="81">
        <v>5.0000000000000001E-3</v>
      </c>
      <c r="M60" s="88">
        <v>5.0000000000000001E-3</v>
      </c>
      <c r="N60" s="85"/>
      <c r="O60" s="88">
        <v>5.0000000000000001E-3</v>
      </c>
      <c r="P60" s="30"/>
      <c r="Q60" s="1"/>
      <c r="R60" s="1"/>
      <c r="S60" s="1"/>
      <c r="T60" s="1"/>
      <c r="U60" s="1"/>
      <c r="V60" s="1"/>
    </row>
    <row r="61" spans="1:26" ht="15.75" customHeight="1" x14ac:dyDescent="0.25">
      <c r="A61" s="21"/>
      <c r="B61" s="105" t="s">
        <v>38</v>
      </c>
      <c r="C61" s="77">
        <v>2</v>
      </c>
      <c r="D61" s="78" t="s">
        <v>39</v>
      </c>
      <c r="E61" s="79">
        <v>1E-4</v>
      </c>
      <c r="F61" s="87"/>
      <c r="G61" s="80">
        <v>5.0000000000000001E-3</v>
      </c>
      <c r="H61" s="80">
        <v>5.0000000000000001E-3</v>
      </c>
      <c r="I61" s="79">
        <v>5.0000000000000001E-3</v>
      </c>
      <c r="J61" s="79">
        <v>5.0000000000000001E-3</v>
      </c>
      <c r="K61" s="80">
        <v>5.0000000000000001E-3</v>
      </c>
      <c r="L61" s="81">
        <v>5.0000000000000001E-3</v>
      </c>
      <c r="M61" s="88"/>
      <c r="N61" s="85">
        <v>5.0000000000000001E-3</v>
      </c>
      <c r="O61" s="88">
        <v>5.0000000000000001E-3</v>
      </c>
      <c r="P61" s="30"/>
      <c r="Q61" s="1"/>
      <c r="R61" s="1"/>
      <c r="S61" s="1"/>
      <c r="T61" s="1"/>
      <c r="U61" s="1"/>
      <c r="V61" s="1"/>
    </row>
    <row r="62" spans="1:26" ht="15.75" customHeight="1" x14ac:dyDescent="0.25">
      <c r="A62" s="21"/>
      <c r="B62" s="105" t="s">
        <v>44</v>
      </c>
      <c r="C62" s="77">
        <v>7</v>
      </c>
      <c r="D62" s="78" t="s">
        <v>21</v>
      </c>
      <c r="E62" s="87"/>
      <c r="F62" s="87"/>
      <c r="G62" s="80">
        <v>5.0000000000000001E-3</v>
      </c>
      <c r="H62" s="80">
        <v>5.0000000000000001E-3</v>
      </c>
      <c r="I62" s="79">
        <v>1.4999999999999999E-2</v>
      </c>
      <c r="J62" s="79">
        <v>5.0000000000000001E-3</v>
      </c>
      <c r="K62" s="80">
        <v>5.0000000000000001E-3</v>
      </c>
      <c r="L62" s="81">
        <v>5.0000000000000001E-3</v>
      </c>
      <c r="M62" s="88">
        <v>5.0000000000000001E-3</v>
      </c>
      <c r="N62" s="85">
        <v>5.0000000000000001E-3</v>
      </c>
      <c r="O62" s="88">
        <v>5.0000000000000001E-3</v>
      </c>
      <c r="P62" s="30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21">
        <v>34</v>
      </c>
      <c r="B63" s="504" t="s">
        <v>382</v>
      </c>
      <c r="C63" s="74">
        <v>2</v>
      </c>
      <c r="D63" s="73" t="s">
        <v>13</v>
      </c>
      <c r="E63" s="73"/>
      <c r="F63" s="87"/>
      <c r="G63" s="73"/>
      <c r="H63" s="84"/>
      <c r="I63" s="79">
        <v>5.0000000000000001E-3</v>
      </c>
      <c r="J63" s="87"/>
      <c r="K63" s="80">
        <v>5.0000000000000001E-3</v>
      </c>
      <c r="L63" s="81"/>
      <c r="M63" s="88"/>
      <c r="N63" s="73"/>
      <c r="O63" s="73"/>
      <c r="P63" s="30"/>
      <c r="Q63" s="1"/>
      <c r="R63" s="1"/>
      <c r="S63" s="1"/>
      <c r="T63" s="1"/>
      <c r="U63" s="1"/>
      <c r="V63" s="1"/>
    </row>
    <row r="64" spans="1:26" ht="15.75" customHeight="1" x14ac:dyDescent="0.25">
      <c r="A64" s="21"/>
      <c r="B64" s="105" t="s">
        <v>209</v>
      </c>
      <c r="C64" s="77">
        <v>0</v>
      </c>
      <c r="D64" s="78" t="s">
        <v>33</v>
      </c>
      <c r="E64" s="79">
        <v>5.0000000000000001E-3</v>
      </c>
      <c r="F64" s="87"/>
      <c r="G64" s="84"/>
      <c r="H64" s="84"/>
      <c r="I64" s="87"/>
      <c r="J64" s="79">
        <v>5.0000000000000001E-3</v>
      </c>
      <c r="K64" s="84"/>
      <c r="L64" s="81"/>
      <c r="M64" s="88"/>
      <c r="N64" s="85">
        <v>5.0000000000000001E-3</v>
      </c>
      <c r="O64" s="88">
        <v>5.0000000000000001E-3</v>
      </c>
      <c r="P64" s="30"/>
      <c r="Q64" s="1"/>
      <c r="R64" s="1"/>
      <c r="S64" s="1"/>
      <c r="T64" s="1"/>
      <c r="U64" s="1"/>
      <c r="V64" s="1"/>
    </row>
    <row r="65" spans="1:26" ht="15.75" customHeight="1" x14ac:dyDescent="0.25">
      <c r="A65" s="21"/>
      <c r="B65" s="105" t="s">
        <v>50</v>
      </c>
      <c r="C65" s="77">
        <v>3</v>
      </c>
      <c r="D65" s="78" t="s">
        <v>23</v>
      </c>
      <c r="E65" s="87"/>
      <c r="F65" s="87"/>
      <c r="G65" s="80">
        <v>1E-4</v>
      </c>
      <c r="H65" s="84"/>
      <c r="I65" s="87"/>
      <c r="J65" s="87"/>
      <c r="K65" s="80">
        <v>1E-4</v>
      </c>
      <c r="L65" s="81">
        <v>5.0000000000000001E-3</v>
      </c>
      <c r="M65" s="88">
        <v>5.0000000000000001E-3</v>
      </c>
      <c r="N65" s="85">
        <v>5.0000000000000001E-3</v>
      </c>
      <c r="O65" s="88"/>
      <c r="P65" s="30"/>
      <c r="Q65" s="1"/>
      <c r="R65" s="1"/>
      <c r="S65" s="1"/>
      <c r="T65" s="1"/>
      <c r="U65" s="1"/>
      <c r="V65" s="1"/>
    </row>
    <row r="66" spans="1:26" ht="15.75" customHeight="1" x14ac:dyDescent="0.25">
      <c r="A66" s="21"/>
      <c r="B66" s="105" t="s">
        <v>54</v>
      </c>
      <c r="C66" s="77">
        <v>4</v>
      </c>
      <c r="D66" s="78" t="s">
        <v>23</v>
      </c>
      <c r="E66" s="87"/>
      <c r="F66" s="87"/>
      <c r="G66" s="80">
        <v>1E-4</v>
      </c>
      <c r="H66" s="80">
        <v>1.4999999999999999E-2</v>
      </c>
      <c r="I66" s="79">
        <v>5.0000000000000001E-3</v>
      </c>
      <c r="J66" s="79">
        <v>1.4999999999999999E-2</v>
      </c>
      <c r="K66" s="80">
        <v>1.4999999999999999E-2</v>
      </c>
      <c r="L66" s="81">
        <v>3.5000000000000003E-2</v>
      </c>
      <c r="M66" s="88">
        <v>7.4999999999999997E-2</v>
      </c>
      <c r="N66" s="85">
        <v>3.5000000000000003E-2</v>
      </c>
      <c r="O66" s="88">
        <v>3.5000000000000003E-2</v>
      </c>
      <c r="P66" s="30"/>
      <c r="Q66" s="1"/>
      <c r="R66" s="1"/>
      <c r="S66" s="1"/>
      <c r="T66" s="1"/>
      <c r="U66" s="1"/>
      <c r="V66" s="1"/>
    </row>
    <row r="67" spans="1:26" ht="15.75" customHeight="1" x14ac:dyDescent="0.25">
      <c r="A67" s="21"/>
      <c r="B67" s="105" t="s">
        <v>57</v>
      </c>
      <c r="C67" s="77">
        <v>3</v>
      </c>
      <c r="D67" s="78" t="s">
        <v>13</v>
      </c>
      <c r="E67" s="87"/>
      <c r="F67" s="87"/>
      <c r="G67" s="80">
        <v>1.4999999999999999E-2</v>
      </c>
      <c r="H67" s="80">
        <v>5.0000000000000001E-3</v>
      </c>
      <c r="I67" s="79">
        <v>3.5000000000000003E-2</v>
      </c>
      <c r="J67" s="79">
        <v>1.4999999999999999E-2</v>
      </c>
      <c r="K67" s="80">
        <v>5.0000000000000001E-3</v>
      </c>
      <c r="L67" s="81">
        <v>1.4999999999999999E-2</v>
      </c>
      <c r="M67" s="88">
        <v>1.4999999999999999E-2</v>
      </c>
      <c r="N67" s="85">
        <v>1.4999999999999999E-2</v>
      </c>
      <c r="O67" s="88">
        <v>3.5000000000000003E-2</v>
      </c>
      <c r="P67" s="30"/>
      <c r="Q67" s="1"/>
      <c r="R67" s="1"/>
      <c r="S67" s="1"/>
      <c r="T67" s="1"/>
      <c r="U67" s="1"/>
      <c r="V67" s="1"/>
    </row>
    <row r="68" spans="1:26" ht="15.75" customHeight="1" x14ac:dyDescent="0.25">
      <c r="A68" s="21">
        <v>16</v>
      </c>
      <c r="B68" s="104" t="s">
        <v>37</v>
      </c>
      <c r="C68" s="77">
        <v>5</v>
      </c>
      <c r="D68" s="78" t="s">
        <v>21</v>
      </c>
      <c r="E68" s="79">
        <v>1E-4</v>
      </c>
      <c r="F68" s="79">
        <v>1.4999999999999999E-2</v>
      </c>
      <c r="G68" s="80">
        <v>5.0000000000000001E-3</v>
      </c>
      <c r="H68" s="80">
        <v>1.4999999999999999E-2</v>
      </c>
      <c r="I68" s="79">
        <v>0.17499999999999999</v>
      </c>
      <c r="J68" s="79">
        <v>7.4999999999999997E-2</v>
      </c>
      <c r="K68" s="80">
        <v>7.4999999999999997E-2</v>
      </c>
      <c r="L68" s="81">
        <v>0.375</v>
      </c>
      <c r="M68" s="88">
        <v>0.375</v>
      </c>
      <c r="N68" s="85">
        <v>0.375</v>
      </c>
      <c r="O68" s="88">
        <v>0.625</v>
      </c>
      <c r="P68" s="30"/>
      <c r="Q68" s="1"/>
      <c r="R68" s="1"/>
      <c r="S68" s="1"/>
      <c r="T68" s="1"/>
      <c r="U68" s="1"/>
      <c r="V68" s="1"/>
    </row>
    <row r="69" spans="1:26" ht="15.75" customHeight="1" x14ac:dyDescent="0.25">
      <c r="A69" s="21">
        <v>31</v>
      </c>
      <c r="B69" s="105" t="s">
        <v>58</v>
      </c>
      <c r="C69" s="77">
        <v>3</v>
      </c>
      <c r="D69" s="78" t="s">
        <v>21</v>
      </c>
      <c r="E69" s="87"/>
      <c r="F69" s="87"/>
      <c r="G69" s="80"/>
      <c r="H69" s="80"/>
      <c r="I69" s="79"/>
      <c r="J69" s="79"/>
      <c r="K69" s="80"/>
      <c r="L69" s="81"/>
      <c r="M69" s="88"/>
      <c r="N69" s="85"/>
      <c r="O69" s="88">
        <v>5.0000000000000001E-3</v>
      </c>
      <c r="P69" s="30"/>
      <c r="Q69" s="1"/>
      <c r="R69" s="1"/>
      <c r="S69" s="1"/>
      <c r="T69" s="1"/>
      <c r="U69" s="1"/>
      <c r="V69" s="1"/>
    </row>
    <row r="70" spans="1:26" ht="15.75" customHeight="1" x14ac:dyDescent="0.25">
      <c r="A70" s="21"/>
      <c r="B70" s="105" t="s">
        <v>59</v>
      </c>
      <c r="C70" s="77">
        <v>3</v>
      </c>
      <c r="D70" s="78" t="s">
        <v>21</v>
      </c>
      <c r="E70" s="87"/>
      <c r="F70" s="87"/>
      <c r="G70" s="80"/>
      <c r="H70" s="80"/>
      <c r="I70" s="79"/>
      <c r="J70" s="79"/>
      <c r="K70" s="80">
        <v>1.4999999999999999E-2</v>
      </c>
      <c r="L70" s="81">
        <v>1.4999999999999999E-2</v>
      </c>
      <c r="M70" s="88">
        <v>5.0000000000000001E-3</v>
      </c>
      <c r="N70" s="85">
        <v>5.0000000000000001E-3</v>
      </c>
      <c r="O70" s="88">
        <v>5.0000000000000001E-3</v>
      </c>
      <c r="P70" s="30"/>
      <c r="Q70" s="1"/>
      <c r="R70" s="1"/>
      <c r="S70" s="1"/>
      <c r="T70" s="1"/>
      <c r="U70" s="1"/>
      <c r="V70" s="1"/>
    </row>
    <row r="71" spans="1:26" ht="15.75" customHeight="1" x14ac:dyDescent="0.25">
      <c r="A71" s="21"/>
      <c r="B71" s="105" t="s">
        <v>60</v>
      </c>
      <c r="C71" s="77">
        <v>3</v>
      </c>
      <c r="D71" s="78" t="s">
        <v>13</v>
      </c>
      <c r="E71" s="87"/>
      <c r="F71" s="87"/>
      <c r="G71" s="80"/>
      <c r="H71" s="80"/>
      <c r="I71" s="79"/>
      <c r="J71" s="79"/>
      <c r="K71" s="80">
        <v>5.0000000000000001E-3</v>
      </c>
      <c r="L71" s="81">
        <v>5.0000000000000001E-3</v>
      </c>
      <c r="M71" s="88">
        <v>1.4999999999999999E-2</v>
      </c>
      <c r="N71" s="85"/>
      <c r="O71" s="88">
        <v>5.0000000000000001E-3</v>
      </c>
      <c r="P71" s="30"/>
      <c r="Q71" s="1"/>
      <c r="R71" s="1"/>
      <c r="S71" s="1"/>
      <c r="T71" s="1"/>
      <c r="U71" s="1"/>
      <c r="V71" s="1"/>
    </row>
    <row r="72" spans="1:26" ht="15.75" customHeight="1" x14ac:dyDescent="0.25">
      <c r="A72" s="21"/>
      <c r="B72" s="105" t="s">
        <v>61</v>
      </c>
      <c r="C72" s="77">
        <v>7</v>
      </c>
      <c r="D72" s="78" t="s">
        <v>13</v>
      </c>
      <c r="E72" s="87">
        <v>1.4999999999999999E-2</v>
      </c>
      <c r="F72" s="87">
        <v>5.0000000000000001E-3</v>
      </c>
      <c r="G72" s="80">
        <v>5.0000000000000001E-3</v>
      </c>
      <c r="H72" s="80">
        <v>3.5000000000000003E-2</v>
      </c>
      <c r="I72" s="79">
        <v>5.0000000000000001E-3</v>
      </c>
      <c r="J72" s="79">
        <v>3.5000000000000003E-2</v>
      </c>
      <c r="K72" s="80">
        <v>3.5000000000000003E-2</v>
      </c>
      <c r="L72" s="81">
        <v>3.5000000000000003E-2</v>
      </c>
      <c r="M72" s="88">
        <v>0.17499999999999999</v>
      </c>
      <c r="N72" s="85">
        <v>3.5000000000000003E-2</v>
      </c>
      <c r="O72" s="88">
        <v>0.17499999999999999</v>
      </c>
      <c r="P72" s="30"/>
      <c r="Q72" s="1"/>
      <c r="R72" s="1"/>
      <c r="S72" s="1"/>
      <c r="T72" s="1"/>
      <c r="U72" s="1"/>
      <c r="V72" s="1"/>
    </row>
    <row r="73" spans="1:26" ht="15.75" customHeight="1" x14ac:dyDescent="0.25">
      <c r="A73" s="21"/>
      <c r="B73" s="105" t="s">
        <v>62</v>
      </c>
      <c r="C73" s="77" t="s">
        <v>19</v>
      </c>
      <c r="D73" s="78" t="s">
        <v>20</v>
      </c>
      <c r="E73" s="87"/>
      <c r="F73" s="87"/>
      <c r="G73" s="80"/>
      <c r="H73" s="80"/>
      <c r="I73" s="79">
        <v>5.0000000000000001E-3</v>
      </c>
      <c r="J73" s="79">
        <v>3.5000000000000003E-2</v>
      </c>
      <c r="K73" s="80"/>
      <c r="L73" s="81"/>
      <c r="M73" s="88"/>
      <c r="N73" s="85"/>
      <c r="O73" s="88"/>
      <c r="P73" s="30"/>
      <c r="Q73" s="1"/>
      <c r="R73" s="1"/>
      <c r="S73" s="1"/>
      <c r="T73" s="1"/>
      <c r="U73" s="1"/>
      <c r="V73" s="1"/>
    </row>
    <row r="74" spans="1:26" ht="15.75" customHeight="1" x14ac:dyDescent="0.25">
      <c r="A74" s="21"/>
      <c r="B74" s="105" t="s">
        <v>66</v>
      </c>
      <c r="C74" s="77">
        <v>2</v>
      </c>
      <c r="D74" s="78" t="s">
        <v>21</v>
      </c>
      <c r="E74" s="87"/>
      <c r="F74" s="87"/>
      <c r="G74" s="80"/>
      <c r="H74" s="80">
        <v>1E-4</v>
      </c>
      <c r="I74" s="79"/>
      <c r="J74" s="79"/>
      <c r="K74" s="80">
        <v>5.0000000000000001E-3</v>
      </c>
      <c r="L74" s="81">
        <v>1.4999999999999999E-2</v>
      </c>
      <c r="M74" s="88">
        <v>5.0000000000000001E-3</v>
      </c>
      <c r="N74" s="85">
        <v>1.4999999999999999E-2</v>
      </c>
      <c r="O74" s="88">
        <v>1.4999999999999999E-2</v>
      </c>
      <c r="P74" s="30"/>
      <c r="Q74" s="1"/>
      <c r="R74" s="1"/>
      <c r="S74" s="1"/>
      <c r="T74" s="1"/>
      <c r="U74" s="1"/>
      <c r="V74" s="1"/>
    </row>
    <row r="75" spans="1:26" ht="15.75" customHeight="1" x14ac:dyDescent="0.25">
      <c r="A75" s="21"/>
      <c r="B75" s="105" t="s">
        <v>386</v>
      </c>
      <c r="C75" s="77">
        <v>7</v>
      </c>
      <c r="D75" s="78" t="s">
        <v>40</v>
      </c>
      <c r="E75" s="87"/>
      <c r="F75" s="87"/>
      <c r="G75" s="80"/>
      <c r="H75" s="80"/>
      <c r="I75" s="79"/>
      <c r="J75" s="79"/>
      <c r="K75" s="80"/>
      <c r="L75" s="81"/>
      <c r="M75" s="88"/>
      <c r="N75" s="85">
        <v>1E-4</v>
      </c>
      <c r="O75" s="88"/>
      <c r="P75" s="30"/>
      <c r="Q75" s="1"/>
      <c r="R75" s="1"/>
      <c r="S75" s="1"/>
      <c r="T75" s="1"/>
      <c r="U75" s="1"/>
      <c r="V75" s="1"/>
    </row>
    <row r="76" spans="1:26" ht="15.75" customHeight="1" x14ac:dyDescent="0.25">
      <c r="A76" s="21"/>
      <c r="B76" s="105" t="s">
        <v>72</v>
      </c>
      <c r="C76" s="77">
        <v>6</v>
      </c>
      <c r="D76" s="78" t="s">
        <v>15</v>
      </c>
      <c r="E76" s="87">
        <v>1E-4</v>
      </c>
      <c r="F76" s="87">
        <v>5.0000000000000001E-3</v>
      </c>
      <c r="G76" s="80"/>
      <c r="H76" s="80">
        <v>1E-4</v>
      </c>
      <c r="I76" s="79"/>
      <c r="J76" s="79"/>
      <c r="K76" s="80"/>
      <c r="L76" s="81"/>
      <c r="M76" s="88"/>
      <c r="N76" s="85"/>
      <c r="O76" s="88"/>
      <c r="P76" s="30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21">
        <v>13</v>
      </c>
      <c r="B77" s="105" t="s">
        <v>0</v>
      </c>
      <c r="C77" s="77">
        <v>6</v>
      </c>
      <c r="D77" s="78" t="s">
        <v>21</v>
      </c>
      <c r="E77" s="87"/>
      <c r="F77" s="87"/>
      <c r="G77" s="80"/>
      <c r="H77" s="80"/>
      <c r="I77" s="79"/>
      <c r="J77" s="79"/>
      <c r="K77" s="80"/>
      <c r="L77" s="81">
        <v>5.0000000000000001E-3</v>
      </c>
      <c r="M77" s="88"/>
      <c r="N77" s="85">
        <v>1E-4</v>
      </c>
      <c r="O77" s="88"/>
      <c r="P77" s="30"/>
      <c r="Q77" s="1"/>
      <c r="R77" s="1"/>
      <c r="S77" s="1"/>
      <c r="T77" s="1"/>
      <c r="U77" s="1"/>
      <c r="V77" s="1"/>
    </row>
    <row r="78" spans="1:26" ht="15.75" customHeight="1" x14ac:dyDescent="0.25">
      <c r="A78" s="21">
        <v>14</v>
      </c>
      <c r="B78" s="105" t="s">
        <v>142</v>
      </c>
      <c r="C78" s="77">
        <v>6</v>
      </c>
      <c r="D78" s="78" t="s">
        <v>21</v>
      </c>
      <c r="E78" s="87">
        <v>1E-4</v>
      </c>
      <c r="F78" s="87"/>
      <c r="G78" s="80">
        <v>1E-4</v>
      </c>
      <c r="H78" s="80"/>
      <c r="I78" s="79">
        <v>5.0000000000000001E-3</v>
      </c>
      <c r="J78" s="79"/>
      <c r="K78" s="80"/>
      <c r="L78" s="81">
        <v>5.0000000000000001E-3</v>
      </c>
      <c r="M78" s="88"/>
      <c r="N78" s="85"/>
      <c r="O78" s="88"/>
      <c r="P78" s="30"/>
      <c r="Q78" s="1"/>
      <c r="R78" s="1"/>
      <c r="S78" s="1"/>
      <c r="T78" s="1"/>
      <c r="U78" s="1"/>
      <c r="V78" s="1"/>
    </row>
    <row r="79" spans="1:26" ht="15.75" customHeight="1" x14ac:dyDescent="0.25">
      <c r="A79" s="21"/>
      <c r="B79" s="105" t="s">
        <v>76</v>
      </c>
      <c r="C79" s="77">
        <v>4</v>
      </c>
      <c r="D79" s="78" t="s">
        <v>13</v>
      </c>
      <c r="E79" s="87"/>
      <c r="F79" s="87">
        <v>5.0000000000000001E-3</v>
      </c>
      <c r="G79" s="80">
        <v>1E-4</v>
      </c>
      <c r="H79" s="80">
        <v>5.0000000000000001E-3</v>
      </c>
      <c r="I79" s="79">
        <v>1.4999999999999999E-2</v>
      </c>
      <c r="J79" s="79">
        <v>3.5000000000000003E-2</v>
      </c>
      <c r="K79" s="80">
        <v>5.0000000000000001E-3</v>
      </c>
      <c r="L79" s="81">
        <v>5.0000000000000001E-3</v>
      </c>
      <c r="M79" s="88">
        <v>5.0000000000000001E-3</v>
      </c>
      <c r="N79" s="85">
        <v>5.0000000000000001E-3</v>
      </c>
      <c r="O79" s="88">
        <v>1.4999999999999999E-2</v>
      </c>
      <c r="P79" s="30"/>
      <c r="Q79" s="1"/>
      <c r="R79" s="1"/>
      <c r="S79" s="1"/>
      <c r="T79" s="1"/>
      <c r="U79" s="1"/>
      <c r="V79" s="1"/>
    </row>
    <row r="80" spans="1:26" ht="15.75" customHeight="1" x14ac:dyDescent="0.25">
      <c r="A80" s="21">
        <v>24</v>
      </c>
      <c r="B80" s="105" t="s">
        <v>78</v>
      </c>
      <c r="C80" s="77">
        <v>3</v>
      </c>
      <c r="D80" s="78" t="s">
        <v>33</v>
      </c>
      <c r="E80" s="87">
        <v>5.0000000000000001E-3</v>
      </c>
      <c r="F80" s="87"/>
      <c r="G80" s="80"/>
      <c r="H80" s="80"/>
      <c r="I80" s="79"/>
      <c r="J80" s="79"/>
      <c r="K80" s="80"/>
      <c r="L80" s="81"/>
      <c r="M80" s="88"/>
      <c r="N80" s="85"/>
      <c r="O80" s="88"/>
      <c r="P80" s="30"/>
      <c r="Q80" s="1"/>
      <c r="R80" s="1"/>
      <c r="S80" s="1"/>
      <c r="T80" s="1"/>
      <c r="U80" s="1"/>
      <c r="V80" s="1"/>
    </row>
    <row r="81" spans="1:22" ht="15.75" customHeight="1" x14ac:dyDescent="0.25">
      <c r="A81" s="21">
        <v>32</v>
      </c>
      <c r="B81" s="105" t="s">
        <v>75</v>
      </c>
      <c r="C81" s="77">
        <v>2</v>
      </c>
      <c r="D81" s="78" t="s">
        <v>13</v>
      </c>
      <c r="E81" s="87"/>
      <c r="F81" s="87">
        <v>5.0000000000000001E-3</v>
      </c>
      <c r="G81" s="80">
        <v>1E-4</v>
      </c>
      <c r="H81" s="80">
        <v>5.0000000000000001E-3</v>
      </c>
      <c r="I81" s="79">
        <v>5.0000000000000001E-3</v>
      </c>
      <c r="J81" s="79">
        <v>5.0000000000000001E-3</v>
      </c>
      <c r="K81" s="80">
        <v>5.0000000000000001E-3</v>
      </c>
      <c r="L81" s="81">
        <v>5.0000000000000001E-3</v>
      </c>
      <c r="M81" s="88">
        <v>1.4999999999999999E-2</v>
      </c>
      <c r="N81" s="85">
        <v>3.5000000000000003E-2</v>
      </c>
      <c r="O81" s="88">
        <v>3.5000000000000003E-2</v>
      </c>
      <c r="P81" s="30"/>
      <c r="Q81" s="1"/>
      <c r="R81" s="1"/>
      <c r="S81" s="1"/>
      <c r="T81" s="1"/>
      <c r="U81" s="1"/>
      <c r="V81" s="1"/>
    </row>
    <row r="82" spans="1:22" ht="15.75" customHeight="1" x14ac:dyDescent="0.25">
      <c r="A82" s="21"/>
      <c r="B82" s="105" t="s">
        <v>388</v>
      </c>
      <c r="C82" s="77">
        <v>3</v>
      </c>
      <c r="D82" s="78" t="s">
        <v>40</v>
      </c>
      <c r="E82" s="87"/>
      <c r="F82" s="87">
        <v>1E-4</v>
      </c>
      <c r="G82" s="80"/>
      <c r="H82" s="80"/>
      <c r="I82" s="79"/>
      <c r="J82" s="79"/>
      <c r="K82" s="80"/>
      <c r="L82" s="81"/>
      <c r="M82" s="88"/>
      <c r="N82" s="85"/>
      <c r="O82" s="88"/>
      <c r="P82" s="30"/>
      <c r="Q82" s="1"/>
      <c r="R82" s="1"/>
      <c r="S82" s="1"/>
      <c r="T82" s="1"/>
      <c r="U82" s="1"/>
      <c r="V82" s="1"/>
    </row>
    <row r="83" spans="1:22" ht="15.75" customHeight="1" x14ac:dyDescent="0.25">
      <c r="A83" s="21">
        <v>4</v>
      </c>
      <c r="B83" s="105" t="s">
        <v>145</v>
      </c>
      <c r="C83" s="77">
        <v>3</v>
      </c>
      <c r="D83" s="78" t="s">
        <v>23</v>
      </c>
      <c r="E83" s="87"/>
      <c r="F83" s="87">
        <v>5.0000000000000001E-3</v>
      </c>
      <c r="G83" s="80">
        <v>5.0000000000000001E-3</v>
      </c>
      <c r="H83" s="80">
        <v>5.0000000000000001E-3</v>
      </c>
      <c r="I83" s="79"/>
      <c r="J83" s="79"/>
      <c r="K83" s="80">
        <v>5.0000000000000001E-3</v>
      </c>
      <c r="L83" s="81"/>
      <c r="M83" s="88">
        <v>3.5000000000000003E-2</v>
      </c>
      <c r="N83" s="85">
        <v>5.0000000000000001E-3</v>
      </c>
      <c r="O83" s="88">
        <v>5.0000000000000001E-3</v>
      </c>
      <c r="P83" s="30"/>
      <c r="Q83" s="1"/>
      <c r="R83" s="1"/>
      <c r="S83" s="1"/>
      <c r="T83" s="1"/>
      <c r="U83" s="1"/>
      <c r="V83" s="1"/>
    </row>
    <row r="84" spans="1:22" ht="15.75" customHeight="1" x14ac:dyDescent="0.25">
      <c r="A84" s="21">
        <v>2</v>
      </c>
      <c r="B84" s="105" t="s">
        <v>84</v>
      </c>
      <c r="C84" s="77">
        <v>5</v>
      </c>
      <c r="D84" s="78" t="s">
        <v>95</v>
      </c>
      <c r="E84" s="87">
        <v>5.0000000000000001E-3</v>
      </c>
      <c r="F84" s="87">
        <v>1.4999999999999999E-2</v>
      </c>
      <c r="G84" s="80">
        <v>1.4999999999999999E-2</v>
      </c>
      <c r="H84" s="80">
        <v>1.4999999999999999E-2</v>
      </c>
      <c r="I84" s="79">
        <v>1.4999999999999999E-2</v>
      </c>
      <c r="J84" s="79">
        <v>5.0000000000000001E-3</v>
      </c>
      <c r="K84" s="80">
        <v>5.0000000000000001E-3</v>
      </c>
      <c r="L84" s="81"/>
      <c r="M84" s="88">
        <v>5.0000000000000001E-3</v>
      </c>
      <c r="N84" s="85">
        <v>5.0000000000000001E-3</v>
      </c>
      <c r="O84" s="88"/>
      <c r="P84" s="30"/>
      <c r="Q84" s="1"/>
      <c r="R84" s="1"/>
      <c r="S84" s="1"/>
      <c r="T84" s="1"/>
      <c r="U84" s="1"/>
      <c r="V84" s="1"/>
    </row>
    <row r="85" spans="1:22" ht="15.75" customHeight="1" x14ac:dyDescent="0.25">
      <c r="A85" s="21">
        <v>60</v>
      </c>
      <c r="B85" s="105" t="s">
        <v>85</v>
      </c>
      <c r="C85" s="77">
        <v>8</v>
      </c>
      <c r="D85" s="78" t="s">
        <v>23</v>
      </c>
      <c r="E85" s="87"/>
      <c r="F85" s="87"/>
      <c r="G85" s="80"/>
      <c r="H85" s="80">
        <v>1E-4</v>
      </c>
      <c r="I85" s="79"/>
      <c r="J85" s="79"/>
      <c r="K85" s="80">
        <v>1E-4</v>
      </c>
      <c r="L85" s="81">
        <v>5.0000000000000001E-3</v>
      </c>
      <c r="M85" s="88">
        <v>5.0000000000000001E-3</v>
      </c>
      <c r="N85" s="85">
        <v>5.0000000000000001E-3</v>
      </c>
      <c r="O85" s="88">
        <v>5.0000000000000001E-3</v>
      </c>
      <c r="P85" s="30"/>
      <c r="Q85" s="1"/>
      <c r="R85" s="1"/>
      <c r="S85" s="1"/>
      <c r="T85" s="1"/>
      <c r="U85" s="1"/>
      <c r="V85" s="1"/>
    </row>
    <row r="86" spans="1:22" ht="15.75" customHeight="1" x14ac:dyDescent="0.25">
      <c r="A86" s="21">
        <v>17</v>
      </c>
      <c r="B86" s="105" t="s">
        <v>146</v>
      </c>
      <c r="C86" s="77">
        <v>4</v>
      </c>
      <c r="D86" s="78" t="s">
        <v>82</v>
      </c>
      <c r="E86" s="87">
        <v>1E-4</v>
      </c>
      <c r="F86" s="87">
        <v>5.0000000000000001E-3</v>
      </c>
      <c r="G86" s="80">
        <v>1.4999999999999999E-2</v>
      </c>
      <c r="H86" s="80">
        <v>1.4999999999999999E-2</v>
      </c>
      <c r="I86" s="79">
        <v>5.0000000000000001E-3</v>
      </c>
      <c r="J86" s="79">
        <v>5.0000000000000001E-3</v>
      </c>
      <c r="K86" s="80">
        <v>5.0000000000000001E-3</v>
      </c>
      <c r="L86" s="81">
        <v>5.0000000000000001E-3</v>
      </c>
      <c r="M86" s="88">
        <v>5.0000000000000001E-3</v>
      </c>
      <c r="N86" s="85"/>
      <c r="O86" s="88">
        <v>5.0000000000000001E-3</v>
      </c>
      <c r="P86" s="30"/>
      <c r="Q86" s="1"/>
      <c r="R86" s="1"/>
      <c r="S86" s="1"/>
      <c r="T86" s="1"/>
      <c r="U86" s="1"/>
      <c r="V86" s="1"/>
    </row>
    <row r="87" spans="1:22" ht="15.75" customHeight="1" x14ac:dyDescent="0.25">
      <c r="A87" s="21">
        <v>46</v>
      </c>
      <c r="B87" s="105" t="s">
        <v>88</v>
      </c>
      <c r="C87" s="77">
        <v>2</v>
      </c>
      <c r="D87" s="78" t="s">
        <v>33</v>
      </c>
      <c r="E87" s="87"/>
      <c r="F87" s="87">
        <v>5.0000000000000001E-3</v>
      </c>
      <c r="G87" s="80"/>
      <c r="H87" s="80">
        <v>5.0000000000000001E-3</v>
      </c>
      <c r="I87" s="79">
        <v>5.0000000000000001E-3</v>
      </c>
      <c r="J87" s="79">
        <v>5.0000000000000001E-3</v>
      </c>
      <c r="K87" s="80"/>
      <c r="L87" s="81">
        <v>1E-4</v>
      </c>
      <c r="M87" s="88"/>
      <c r="N87" s="85"/>
      <c r="O87" s="88"/>
      <c r="P87" s="30"/>
      <c r="Q87" s="1"/>
      <c r="R87" s="1"/>
      <c r="S87" s="1"/>
      <c r="T87" s="1"/>
      <c r="U87" s="1"/>
      <c r="V87" s="1"/>
    </row>
    <row r="88" spans="1:22" ht="15.75" customHeight="1" x14ac:dyDescent="0.25">
      <c r="A88" s="21"/>
      <c r="B88" s="105" t="s">
        <v>210</v>
      </c>
      <c r="C88" s="77">
        <v>5</v>
      </c>
      <c r="D88" s="78" t="s">
        <v>36</v>
      </c>
      <c r="E88" s="87"/>
      <c r="F88" s="87"/>
      <c r="G88" s="80"/>
      <c r="H88" s="80"/>
      <c r="I88" s="79">
        <v>5.0000000000000001E-3</v>
      </c>
      <c r="J88" s="79"/>
      <c r="K88" s="80"/>
      <c r="L88" s="81"/>
      <c r="M88" s="88"/>
      <c r="N88" s="85"/>
      <c r="O88" s="88"/>
      <c r="P88" s="30"/>
      <c r="Q88" s="1"/>
      <c r="R88" s="1"/>
      <c r="S88" s="1"/>
      <c r="T88" s="1"/>
      <c r="U88" s="1"/>
      <c r="V88" s="1"/>
    </row>
    <row r="89" spans="1:22" ht="15.75" customHeight="1" x14ac:dyDescent="0.25">
      <c r="A89" s="21">
        <v>21</v>
      </c>
      <c r="B89" s="105" t="s">
        <v>90</v>
      </c>
      <c r="C89" s="77">
        <v>3</v>
      </c>
      <c r="D89" s="78" t="s">
        <v>23</v>
      </c>
      <c r="E89" s="87"/>
      <c r="F89" s="87">
        <v>5.0000000000000001E-3</v>
      </c>
      <c r="G89" s="80">
        <v>5.0000000000000001E-3</v>
      </c>
      <c r="H89" s="80">
        <v>5.0000000000000001E-3</v>
      </c>
      <c r="I89" s="79">
        <v>5.0000000000000001E-3</v>
      </c>
      <c r="J89" s="79">
        <v>1.4999999999999999E-2</v>
      </c>
      <c r="K89" s="80">
        <v>5.0000000000000001E-3</v>
      </c>
      <c r="L89" s="81">
        <v>5.0000000000000001E-3</v>
      </c>
      <c r="M89" s="88">
        <v>5.0000000000000001E-3</v>
      </c>
      <c r="N89" s="85">
        <v>1E-4</v>
      </c>
      <c r="O89" s="88">
        <v>5.0000000000000001E-3</v>
      </c>
      <c r="P89" s="30"/>
      <c r="Q89" s="1"/>
      <c r="R89" s="1"/>
      <c r="S89" s="1"/>
      <c r="T89" s="1"/>
      <c r="U89" s="1"/>
      <c r="V89" s="1"/>
    </row>
    <row r="90" spans="1:22" ht="15.75" customHeight="1" x14ac:dyDescent="0.25">
      <c r="A90" s="21">
        <v>44</v>
      </c>
      <c r="B90" s="105" t="s">
        <v>42</v>
      </c>
      <c r="C90" s="77">
        <v>3</v>
      </c>
      <c r="D90" s="78" t="s">
        <v>13</v>
      </c>
      <c r="E90" s="87">
        <v>3.5000000000000003E-2</v>
      </c>
      <c r="F90" s="87">
        <v>3.5000000000000003E-2</v>
      </c>
      <c r="G90" s="80">
        <v>5.0000000000000001E-3</v>
      </c>
      <c r="H90" s="80">
        <v>7.4999999999999997E-2</v>
      </c>
      <c r="I90" s="79">
        <v>7.4999999999999997E-2</v>
      </c>
      <c r="J90" s="79">
        <v>0.17499999999999999</v>
      </c>
      <c r="K90" s="80">
        <v>0.17499999999999999</v>
      </c>
      <c r="L90" s="81">
        <v>0.17499999999999999</v>
      </c>
      <c r="M90" s="88">
        <v>0.375</v>
      </c>
      <c r="N90" s="85">
        <v>0.375</v>
      </c>
      <c r="O90" s="88">
        <v>0.375</v>
      </c>
      <c r="P90" s="30"/>
      <c r="Q90" s="1"/>
      <c r="R90" s="1"/>
      <c r="S90" s="1"/>
      <c r="T90" s="1"/>
      <c r="U90" s="1"/>
      <c r="V90" s="1"/>
    </row>
    <row r="91" spans="1:22" ht="15.75" customHeight="1" x14ac:dyDescent="0.25">
      <c r="A91" s="21"/>
      <c r="B91" s="105" t="s">
        <v>92</v>
      </c>
      <c r="C91" s="77">
        <v>4</v>
      </c>
      <c r="D91" s="78" t="s">
        <v>21</v>
      </c>
      <c r="E91" s="87"/>
      <c r="F91" s="87"/>
      <c r="G91" s="80"/>
      <c r="H91" s="80">
        <v>5.0000000000000001E-3</v>
      </c>
      <c r="I91" s="79">
        <v>5.0000000000000001E-3</v>
      </c>
      <c r="J91" s="79">
        <v>5.0000000000000001E-3</v>
      </c>
      <c r="K91" s="80">
        <v>5.0000000000000001E-3</v>
      </c>
      <c r="L91" s="81">
        <v>5.0000000000000001E-3</v>
      </c>
      <c r="M91" s="88">
        <v>5.0000000000000001E-3</v>
      </c>
      <c r="N91" s="85">
        <v>5.0000000000000001E-3</v>
      </c>
      <c r="O91" s="88">
        <v>5.0000000000000001E-3</v>
      </c>
      <c r="P91" s="30"/>
      <c r="Q91" s="1"/>
      <c r="R91" s="1"/>
      <c r="S91" s="1"/>
      <c r="T91" s="1"/>
      <c r="U91" s="1"/>
      <c r="V91" s="1"/>
    </row>
    <row r="92" spans="1:22" ht="15.75" customHeight="1" x14ac:dyDescent="0.25">
      <c r="A92" s="21">
        <v>35</v>
      </c>
      <c r="B92" s="105" t="s">
        <v>93</v>
      </c>
      <c r="C92" s="77">
        <v>2</v>
      </c>
      <c r="D92" s="78" t="s">
        <v>33</v>
      </c>
      <c r="E92" s="87">
        <v>5.0000000000000001E-3</v>
      </c>
      <c r="F92" s="87">
        <v>5.0000000000000001E-3</v>
      </c>
      <c r="G92" s="80"/>
      <c r="H92" s="80">
        <v>5.0000000000000001E-3</v>
      </c>
      <c r="I92" s="79">
        <v>5.0000000000000001E-3</v>
      </c>
      <c r="J92" s="79">
        <v>1.4999999999999999E-2</v>
      </c>
      <c r="K92" s="80">
        <v>5.0000000000000001E-3</v>
      </c>
      <c r="L92" s="81">
        <v>5.0000000000000001E-3</v>
      </c>
      <c r="M92" s="88">
        <v>5.0000000000000001E-3</v>
      </c>
      <c r="N92" s="85">
        <v>5.0000000000000001E-3</v>
      </c>
      <c r="O92" s="88"/>
      <c r="P92" s="30"/>
      <c r="Q92" s="1"/>
      <c r="R92" s="1"/>
      <c r="S92" s="1"/>
      <c r="T92" s="1"/>
      <c r="U92" s="1"/>
      <c r="V92" s="1"/>
    </row>
    <row r="93" spans="1:22" ht="15.75" customHeight="1" x14ac:dyDescent="0.25">
      <c r="A93" s="21">
        <v>63</v>
      </c>
      <c r="B93" s="105" t="s">
        <v>83</v>
      </c>
      <c r="C93" s="77">
        <v>2</v>
      </c>
      <c r="D93" s="78" t="s">
        <v>21</v>
      </c>
      <c r="E93" s="87">
        <v>5.0000000000000001E-3</v>
      </c>
      <c r="F93" s="87">
        <v>5.0000000000000001E-3</v>
      </c>
      <c r="G93" s="80">
        <v>1.4999999999999999E-2</v>
      </c>
      <c r="H93" s="80">
        <v>7.4999999999999997E-2</v>
      </c>
      <c r="I93" s="79">
        <v>1.4999999999999999E-2</v>
      </c>
      <c r="J93" s="79">
        <v>3.5000000000000003E-2</v>
      </c>
      <c r="K93" s="80">
        <v>1.4999999999999999E-2</v>
      </c>
      <c r="L93" s="81">
        <v>7.4999999999999997E-2</v>
      </c>
      <c r="M93" s="88">
        <v>0.17499999999999999</v>
      </c>
      <c r="N93" s="85">
        <v>1.4999999999999999E-2</v>
      </c>
      <c r="O93" s="88">
        <v>7.4999999999999997E-2</v>
      </c>
      <c r="P93" s="30"/>
      <c r="Q93" s="1"/>
      <c r="R93" s="1"/>
      <c r="S93" s="1"/>
      <c r="T93" s="1"/>
      <c r="U93" s="1"/>
      <c r="V93" s="1"/>
    </row>
    <row r="94" spans="1:22" ht="15.75" customHeight="1" x14ac:dyDescent="0.25">
      <c r="A94" s="21"/>
      <c r="B94" s="105" t="s">
        <v>52</v>
      </c>
      <c r="C94" s="77">
        <v>6</v>
      </c>
      <c r="D94" s="78" t="s">
        <v>23</v>
      </c>
      <c r="E94" s="87">
        <v>3.5000000000000003E-2</v>
      </c>
      <c r="F94" s="87">
        <v>3.5000000000000003E-2</v>
      </c>
      <c r="G94" s="80">
        <v>1.4999999999999999E-2</v>
      </c>
      <c r="H94" s="80">
        <v>3.5000000000000003E-2</v>
      </c>
      <c r="I94" s="79">
        <v>3.5000000000000003E-2</v>
      </c>
      <c r="J94" s="79">
        <v>3.5000000000000003E-2</v>
      </c>
      <c r="K94" s="80">
        <v>7.4999999999999997E-2</v>
      </c>
      <c r="L94" s="81">
        <v>7.4999999999999997E-2</v>
      </c>
      <c r="M94" s="88">
        <v>7.4999999999999997E-2</v>
      </c>
      <c r="N94" s="85">
        <v>7.4999999999999997E-2</v>
      </c>
      <c r="O94" s="88">
        <v>7.4999999999999997E-2</v>
      </c>
      <c r="P94" s="30"/>
      <c r="Q94" s="1"/>
      <c r="R94" s="1"/>
      <c r="S94" s="1"/>
      <c r="T94" s="1"/>
      <c r="U94" s="1"/>
      <c r="V94" s="1"/>
    </row>
    <row r="95" spans="1:22" ht="15.75" customHeight="1" x14ac:dyDescent="0.25">
      <c r="A95" s="21">
        <v>42</v>
      </c>
      <c r="B95" s="105" t="s">
        <v>31</v>
      </c>
      <c r="C95" s="77">
        <v>2</v>
      </c>
      <c r="D95" s="78" t="s">
        <v>13</v>
      </c>
      <c r="E95" s="87">
        <v>7.4999999999999997E-2</v>
      </c>
      <c r="F95" s="87">
        <v>3.5000000000000003E-2</v>
      </c>
      <c r="G95" s="80">
        <v>7.4999999999999997E-2</v>
      </c>
      <c r="H95" s="80">
        <v>7.4999999999999997E-2</v>
      </c>
      <c r="I95" s="79">
        <v>5.0000000000000001E-3</v>
      </c>
      <c r="J95" s="79">
        <v>1.4999999999999999E-2</v>
      </c>
      <c r="K95" s="80">
        <v>1.4999999999999999E-2</v>
      </c>
      <c r="L95" s="81">
        <v>1.4999999999999999E-2</v>
      </c>
      <c r="M95" s="88">
        <v>3.5000000000000003E-2</v>
      </c>
      <c r="N95" s="85">
        <v>1.4999999999999999E-2</v>
      </c>
      <c r="O95" s="88">
        <v>7.4999999999999997E-2</v>
      </c>
      <c r="P95" s="30"/>
      <c r="Q95" s="1"/>
      <c r="R95" s="1"/>
      <c r="S95" s="1"/>
      <c r="T95" s="1"/>
      <c r="U95" s="1"/>
      <c r="V95" s="1"/>
    </row>
    <row r="96" spans="1:22" ht="15.75" customHeight="1" x14ac:dyDescent="0.25">
      <c r="A96" s="21">
        <v>45</v>
      </c>
      <c r="B96" s="105" t="s">
        <v>164</v>
      </c>
      <c r="C96" s="77">
        <v>3</v>
      </c>
      <c r="D96" s="78" t="s">
        <v>13</v>
      </c>
      <c r="E96" s="87"/>
      <c r="F96" s="87"/>
      <c r="G96" s="80">
        <v>5.0000000000000001E-3</v>
      </c>
      <c r="H96" s="80">
        <v>3.5000000000000003E-2</v>
      </c>
      <c r="I96" s="79"/>
      <c r="J96" s="79"/>
      <c r="K96" s="80"/>
      <c r="L96" s="81"/>
      <c r="M96" s="88"/>
      <c r="N96" s="85"/>
      <c r="O96" s="88">
        <v>5.0000000000000001E-3</v>
      </c>
      <c r="P96" s="30"/>
      <c r="Q96" s="1"/>
      <c r="R96" s="1"/>
      <c r="S96" s="1"/>
      <c r="T96" s="1"/>
      <c r="U96" s="1"/>
      <c r="V96" s="1"/>
    </row>
    <row r="97" spans="1:26" ht="15.75" customHeight="1" x14ac:dyDescent="0.25">
      <c r="A97" s="21">
        <v>36</v>
      </c>
      <c r="B97" s="105" t="s">
        <v>98</v>
      </c>
      <c r="C97" s="77">
        <v>1</v>
      </c>
      <c r="D97" s="78" t="s">
        <v>23</v>
      </c>
      <c r="E97" s="87"/>
      <c r="F97" s="87"/>
      <c r="G97" s="80"/>
      <c r="H97" s="80"/>
      <c r="I97" s="79"/>
      <c r="J97" s="79"/>
      <c r="K97" s="80"/>
      <c r="L97" s="81">
        <v>5.0000000000000001E-3</v>
      </c>
      <c r="M97" s="88"/>
      <c r="N97" s="85"/>
      <c r="O97" s="88">
        <v>5.0000000000000001E-3</v>
      </c>
      <c r="P97" s="30"/>
      <c r="Q97" s="1"/>
      <c r="R97" s="1"/>
      <c r="S97" s="1"/>
      <c r="T97" s="1"/>
      <c r="U97" s="1"/>
      <c r="V97" s="1"/>
    </row>
    <row r="98" spans="1:26" ht="15.75" customHeight="1" x14ac:dyDescent="0.25">
      <c r="A98" s="21">
        <v>26</v>
      </c>
      <c r="B98" s="105" t="s">
        <v>173</v>
      </c>
      <c r="C98" s="77">
        <v>1</v>
      </c>
      <c r="D98" s="78" t="s">
        <v>33</v>
      </c>
      <c r="E98" s="87">
        <v>1E-4</v>
      </c>
      <c r="F98" s="87"/>
      <c r="G98" s="80"/>
      <c r="H98" s="80"/>
      <c r="I98" s="79"/>
      <c r="J98" s="79"/>
      <c r="K98" s="80"/>
      <c r="L98" s="81"/>
      <c r="M98" s="88"/>
      <c r="N98" s="85"/>
      <c r="O98" s="88"/>
      <c r="P98" s="30"/>
      <c r="Q98" s="1"/>
      <c r="R98" s="1"/>
      <c r="S98" s="1"/>
      <c r="T98" s="1"/>
      <c r="U98" s="1"/>
      <c r="V98" s="1"/>
    </row>
    <row r="99" spans="1:26" ht="15.75" customHeight="1" x14ac:dyDescent="0.25">
      <c r="A99" s="21">
        <v>7</v>
      </c>
      <c r="B99" s="105" t="s">
        <v>46</v>
      </c>
      <c r="C99" s="77">
        <v>1</v>
      </c>
      <c r="D99" s="78" t="s">
        <v>21</v>
      </c>
      <c r="E99" s="87">
        <v>5.0000000000000001E-3</v>
      </c>
      <c r="F99" s="87">
        <v>5.0000000000000001E-3</v>
      </c>
      <c r="G99" s="80">
        <v>5.0000000000000001E-3</v>
      </c>
      <c r="H99" s="80">
        <v>5.0000000000000001E-3</v>
      </c>
      <c r="I99" s="79">
        <v>3.5000000000000003E-2</v>
      </c>
      <c r="J99" s="79">
        <v>3.5000000000000003E-2</v>
      </c>
      <c r="K99" s="80">
        <v>7.4999999999999997E-2</v>
      </c>
      <c r="L99" s="81">
        <v>7.4999999999999997E-2</v>
      </c>
      <c r="M99" s="88">
        <v>3.5000000000000003E-2</v>
      </c>
      <c r="N99" s="85">
        <v>3.5000000000000003E-2</v>
      </c>
      <c r="O99" s="88">
        <v>3.5000000000000003E-2</v>
      </c>
      <c r="P99" s="30"/>
      <c r="Q99" s="1"/>
      <c r="R99" s="1"/>
      <c r="S99" s="1"/>
      <c r="T99" s="1"/>
      <c r="U99" s="1"/>
      <c r="V99" s="1"/>
    </row>
    <row r="100" spans="1:26" ht="15.75" customHeight="1" x14ac:dyDescent="0.25">
      <c r="A100" s="21"/>
      <c r="B100" s="105" t="s">
        <v>211</v>
      </c>
      <c r="C100" s="77">
        <v>4</v>
      </c>
      <c r="D100" s="78" t="s">
        <v>13</v>
      </c>
      <c r="E100" s="87"/>
      <c r="F100" s="87"/>
      <c r="G100" s="80"/>
      <c r="H100" s="80"/>
      <c r="I100" s="79"/>
      <c r="J100" s="79"/>
      <c r="K100" s="80"/>
      <c r="L100" s="81">
        <v>5.0000000000000001E-3</v>
      </c>
      <c r="M100" s="88">
        <v>5.0000000000000001E-3</v>
      </c>
      <c r="N100" s="85">
        <v>5.0000000000000001E-3</v>
      </c>
      <c r="O100" s="88"/>
      <c r="P100" s="30"/>
      <c r="Q100" s="1"/>
      <c r="R100" s="1"/>
      <c r="S100" s="1"/>
      <c r="T100" s="1"/>
      <c r="U100" s="1"/>
      <c r="V100" s="1"/>
    </row>
    <row r="101" spans="1:26" ht="15.75" customHeight="1" x14ac:dyDescent="0.25">
      <c r="A101" s="21">
        <v>49</v>
      </c>
      <c r="B101" s="105" t="s">
        <v>100</v>
      </c>
      <c r="C101" s="77">
        <v>0</v>
      </c>
      <c r="D101" s="78" t="s">
        <v>33</v>
      </c>
      <c r="E101" s="87">
        <v>5.0000000000000001E-3</v>
      </c>
      <c r="F101" s="87">
        <v>5.0000000000000001E-3</v>
      </c>
      <c r="G101" s="80"/>
      <c r="H101" s="80"/>
      <c r="I101" s="79"/>
      <c r="J101" s="79"/>
      <c r="K101" s="80"/>
      <c r="L101" s="81"/>
      <c r="M101" s="88"/>
      <c r="N101" s="85"/>
      <c r="O101" s="88"/>
      <c r="P101" s="30"/>
      <c r="Q101" s="1"/>
      <c r="R101" s="1"/>
      <c r="S101" s="1"/>
      <c r="T101" s="1"/>
      <c r="U101" s="1"/>
      <c r="V101" s="1"/>
    </row>
    <row r="102" spans="1:26" ht="15.75" customHeight="1" x14ac:dyDescent="0.25">
      <c r="A102" s="21">
        <v>47</v>
      </c>
      <c r="B102" s="105" t="s">
        <v>150</v>
      </c>
      <c r="C102" s="77">
        <v>5</v>
      </c>
      <c r="D102" s="78" t="s">
        <v>39</v>
      </c>
      <c r="E102" s="87"/>
      <c r="F102" s="87"/>
      <c r="G102" s="80"/>
      <c r="H102" s="80">
        <v>5.0000000000000001E-3</v>
      </c>
      <c r="I102" s="79">
        <v>3.5000000000000003E-2</v>
      </c>
      <c r="J102" s="79"/>
      <c r="K102" s="80">
        <v>5.0000000000000001E-3</v>
      </c>
      <c r="L102" s="81">
        <v>3.5000000000000003E-2</v>
      </c>
      <c r="M102" s="88">
        <v>3.5000000000000003E-2</v>
      </c>
      <c r="N102" s="85">
        <v>1.4999999999999999E-2</v>
      </c>
      <c r="O102" s="88">
        <v>3.5000000000000003E-2</v>
      </c>
      <c r="P102" s="30"/>
      <c r="Q102" s="1"/>
      <c r="R102" s="1"/>
      <c r="S102" s="1"/>
      <c r="T102" s="1"/>
      <c r="U102" s="1"/>
      <c r="V102" s="1"/>
    </row>
    <row r="103" spans="1:26" ht="15.75" customHeight="1" x14ac:dyDescent="0.25">
      <c r="A103" s="21">
        <v>6</v>
      </c>
      <c r="B103" s="105" t="s">
        <v>103</v>
      </c>
      <c r="C103" s="77">
        <v>3</v>
      </c>
      <c r="D103" s="78" t="s">
        <v>21</v>
      </c>
      <c r="E103" s="87"/>
      <c r="F103" s="87"/>
      <c r="G103" s="80">
        <v>5.0000000000000001E-3</v>
      </c>
      <c r="H103" s="80"/>
      <c r="I103" s="79">
        <v>5.0000000000000001E-3</v>
      </c>
      <c r="J103" s="79"/>
      <c r="K103" s="80">
        <v>5.0000000000000001E-3</v>
      </c>
      <c r="L103" s="81">
        <v>5.0000000000000001E-3</v>
      </c>
      <c r="M103" s="88">
        <v>5.0000000000000001E-3</v>
      </c>
      <c r="N103" s="85">
        <v>5.0000000000000001E-3</v>
      </c>
      <c r="O103" s="88">
        <v>1.4999999999999999E-2</v>
      </c>
      <c r="P103" s="30"/>
      <c r="Q103" s="1"/>
      <c r="R103" s="1"/>
      <c r="S103" s="1"/>
      <c r="T103" s="1"/>
      <c r="U103" s="1"/>
      <c r="V103" s="1"/>
    </row>
    <row r="104" spans="1:26" ht="15.75" customHeight="1" x14ac:dyDescent="0.25">
      <c r="A104" s="21">
        <v>5</v>
      </c>
      <c r="B104" s="105" t="s">
        <v>104</v>
      </c>
      <c r="C104" s="77">
        <v>4</v>
      </c>
      <c r="D104" s="78" t="s">
        <v>21</v>
      </c>
      <c r="E104" s="87"/>
      <c r="F104" s="87">
        <v>5.0000000000000001E-3</v>
      </c>
      <c r="G104" s="80">
        <v>5.0000000000000001E-3</v>
      </c>
      <c r="H104" s="80">
        <v>1E-4</v>
      </c>
      <c r="I104" s="79"/>
      <c r="J104" s="79"/>
      <c r="K104" s="80">
        <v>1E-4</v>
      </c>
      <c r="L104" s="81">
        <v>5.0000000000000001E-3</v>
      </c>
      <c r="M104" s="88"/>
      <c r="N104" s="85"/>
      <c r="O104" s="88"/>
      <c r="P104" s="30"/>
      <c r="Q104" s="1"/>
      <c r="R104" s="1"/>
      <c r="S104" s="1"/>
      <c r="T104" s="1"/>
      <c r="U104" s="1"/>
      <c r="V104" s="1"/>
    </row>
    <row r="105" spans="1:26" ht="15.75" customHeight="1" x14ac:dyDescent="0.25">
      <c r="A105" s="21"/>
      <c r="B105" s="105" t="s">
        <v>16</v>
      </c>
      <c r="C105" s="77" t="s">
        <v>19</v>
      </c>
      <c r="D105" s="78" t="s">
        <v>20</v>
      </c>
      <c r="E105" s="87">
        <v>1.4999999999999999E-2</v>
      </c>
      <c r="F105" s="87">
        <v>1.4999999999999999E-2</v>
      </c>
      <c r="G105" s="80">
        <v>3.5000000000000003E-2</v>
      </c>
      <c r="H105" s="80">
        <v>0.17499999999999999</v>
      </c>
      <c r="I105" s="79">
        <v>0.17499999999999999</v>
      </c>
      <c r="J105" s="79">
        <v>3.5000000000000003E-2</v>
      </c>
      <c r="K105" s="80">
        <v>5.0000000000000001E-3</v>
      </c>
      <c r="L105" s="81">
        <v>3.5000000000000003E-2</v>
      </c>
      <c r="M105" s="88">
        <v>7.4999999999999997E-2</v>
      </c>
      <c r="N105" s="85">
        <v>7.4999999999999997E-2</v>
      </c>
      <c r="O105" s="88">
        <v>7.4999999999999997E-2</v>
      </c>
      <c r="P105" s="30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21">
        <v>22</v>
      </c>
      <c r="B106" s="105" t="s">
        <v>106</v>
      </c>
      <c r="C106" s="77" t="s">
        <v>19</v>
      </c>
      <c r="D106" s="78" t="s">
        <v>20</v>
      </c>
      <c r="E106" s="87"/>
      <c r="F106" s="87"/>
      <c r="G106" s="80"/>
      <c r="H106" s="80"/>
      <c r="I106" s="79"/>
      <c r="J106" s="79"/>
      <c r="K106" s="80"/>
      <c r="L106" s="81"/>
      <c r="M106" s="88">
        <v>5.0000000000000001E-3</v>
      </c>
      <c r="N106" s="85">
        <v>5.0000000000000001E-3</v>
      </c>
      <c r="O106" s="88">
        <v>5.0000000000000001E-3</v>
      </c>
      <c r="P106" s="30"/>
      <c r="Q106" s="1"/>
      <c r="R106" s="1"/>
      <c r="S106" s="1"/>
      <c r="T106" s="1"/>
      <c r="U106" s="1"/>
      <c r="V106" s="1"/>
    </row>
    <row r="107" spans="1:26" ht="15" customHeight="1" x14ac:dyDescent="0.25">
      <c r="B107" s="105" t="s">
        <v>399</v>
      </c>
      <c r="C107" s="77" t="s">
        <v>19</v>
      </c>
      <c r="D107" s="78" t="s">
        <v>20</v>
      </c>
      <c r="E107" s="87"/>
      <c r="F107" s="87"/>
      <c r="G107" s="80"/>
      <c r="H107" s="80"/>
      <c r="I107" s="79"/>
      <c r="J107" s="79"/>
      <c r="K107" s="80"/>
      <c r="L107" s="81">
        <v>5.0000000000000001E-3</v>
      </c>
      <c r="M107" s="88"/>
      <c r="N107" s="85">
        <v>5.0000000000000001E-3</v>
      </c>
      <c r="O107" s="88">
        <v>5.0000000000000001E-3</v>
      </c>
      <c r="P107" s="30"/>
      <c r="Q107" s="1"/>
      <c r="R107" s="1"/>
      <c r="S107" s="1"/>
      <c r="T107" s="1"/>
      <c r="U107" s="1"/>
      <c r="V107" s="1"/>
    </row>
    <row r="108" spans="1:26" ht="15.75" customHeight="1" x14ac:dyDescent="0.25">
      <c r="A108" s="21">
        <v>48</v>
      </c>
      <c r="B108" s="105" t="s">
        <v>400</v>
      </c>
      <c r="C108" s="77">
        <v>4</v>
      </c>
      <c r="D108" s="78" t="s">
        <v>21</v>
      </c>
      <c r="E108" s="87"/>
      <c r="F108" s="87"/>
      <c r="G108" s="80"/>
      <c r="H108" s="80"/>
      <c r="I108" s="79"/>
      <c r="J108" s="79"/>
      <c r="K108" s="80">
        <v>5.0000000000000001E-3</v>
      </c>
      <c r="L108" s="81">
        <v>5.0000000000000001E-3</v>
      </c>
      <c r="M108" s="88">
        <v>5.0000000000000001E-3</v>
      </c>
      <c r="N108" s="85">
        <v>5.0000000000000001E-3</v>
      </c>
      <c r="O108" s="88">
        <v>5.0000000000000001E-3</v>
      </c>
      <c r="P108" s="30"/>
      <c r="Q108" s="1"/>
      <c r="R108" s="1"/>
      <c r="S108" s="1"/>
      <c r="T108" s="1"/>
      <c r="U108" s="1"/>
      <c r="V108" s="1"/>
    </row>
    <row r="109" spans="1:26" ht="15.75" customHeight="1" x14ac:dyDescent="0.25">
      <c r="A109" s="21">
        <v>12</v>
      </c>
      <c r="B109" s="105" t="s">
        <v>174</v>
      </c>
      <c r="C109" s="77">
        <v>7</v>
      </c>
      <c r="D109" s="78" t="s">
        <v>36</v>
      </c>
      <c r="E109" s="87">
        <v>1E-4</v>
      </c>
      <c r="F109" s="87">
        <v>5.0000000000000001E-3</v>
      </c>
      <c r="G109" s="80">
        <v>1E-4</v>
      </c>
      <c r="H109" s="80">
        <v>5.0000000000000001E-3</v>
      </c>
      <c r="I109" s="79">
        <v>1.4999999999999999E-2</v>
      </c>
      <c r="J109" s="79">
        <v>5.0000000000000001E-3</v>
      </c>
      <c r="K109" s="80">
        <v>5.0000000000000001E-3</v>
      </c>
      <c r="L109" s="81">
        <v>5.0000000000000001E-3</v>
      </c>
      <c r="M109" s="88"/>
      <c r="N109" s="85">
        <v>5.0000000000000001E-3</v>
      </c>
      <c r="O109" s="88"/>
      <c r="P109" s="30"/>
      <c r="Q109" s="1"/>
      <c r="R109" s="1"/>
      <c r="S109" s="1"/>
      <c r="T109" s="1"/>
      <c r="U109" s="1"/>
      <c r="V109" s="1"/>
    </row>
    <row r="110" spans="1:26" ht="15.75" customHeight="1" x14ac:dyDescent="0.25">
      <c r="A110" s="21">
        <v>43</v>
      </c>
      <c r="B110" s="105" t="s">
        <v>107</v>
      </c>
      <c r="C110" s="77">
        <v>2</v>
      </c>
      <c r="D110" s="78" t="s">
        <v>13</v>
      </c>
      <c r="E110" s="87">
        <v>1E-4</v>
      </c>
      <c r="F110" s="87">
        <v>1E-4</v>
      </c>
      <c r="G110" s="80">
        <v>5.0000000000000001E-3</v>
      </c>
      <c r="H110" s="80">
        <v>5.0000000000000001E-3</v>
      </c>
      <c r="I110" s="79">
        <v>1.4999999999999999E-2</v>
      </c>
      <c r="J110" s="79">
        <v>1.4999999999999999E-2</v>
      </c>
      <c r="K110" s="80">
        <v>5.0000000000000001E-3</v>
      </c>
      <c r="L110" s="81">
        <v>1.4999999999999999E-2</v>
      </c>
      <c r="M110" s="88">
        <v>3.5000000000000003E-2</v>
      </c>
      <c r="N110" s="85">
        <v>3.5000000000000003E-2</v>
      </c>
      <c r="O110" s="88">
        <v>1.4999999999999999E-2</v>
      </c>
      <c r="P110" s="30"/>
      <c r="Q110" s="1"/>
      <c r="R110" s="1"/>
      <c r="S110" s="1"/>
      <c r="T110" s="1"/>
      <c r="U110" s="1"/>
      <c r="V110" s="1"/>
    </row>
    <row r="111" spans="1:26" ht="15.75" customHeight="1" x14ac:dyDescent="0.25">
      <c r="A111" s="21">
        <v>8</v>
      </c>
      <c r="B111" s="105" t="s">
        <v>28</v>
      </c>
      <c r="C111" s="77">
        <v>6</v>
      </c>
      <c r="D111" s="78" t="s">
        <v>13</v>
      </c>
      <c r="E111" s="87">
        <v>7.4999999999999997E-2</v>
      </c>
      <c r="F111" s="87">
        <v>7.4999999999999997E-2</v>
      </c>
      <c r="G111" s="80">
        <v>3.5000000000000003E-2</v>
      </c>
      <c r="H111" s="80">
        <v>7.4999999999999997E-2</v>
      </c>
      <c r="I111" s="79">
        <v>7.4999999999999997E-2</v>
      </c>
      <c r="J111" s="79">
        <v>7.4999999999999997E-2</v>
      </c>
      <c r="K111" s="80">
        <v>7.4999999999999997E-2</v>
      </c>
      <c r="L111" s="81">
        <v>7.4999999999999997E-2</v>
      </c>
      <c r="M111" s="88">
        <v>0.17499999999999999</v>
      </c>
      <c r="N111" s="85">
        <v>0.17499999999999999</v>
      </c>
      <c r="O111" s="88">
        <v>0.17499999999999999</v>
      </c>
      <c r="P111" s="30"/>
      <c r="Q111" s="1"/>
      <c r="R111" s="1"/>
      <c r="S111" s="1"/>
      <c r="T111" s="1"/>
      <c r="U111" s="1"/>
      <c r="V111" s="1"/>
    </row>
    <row r="112" spans="1:26" ht="15.75" customHeight="1" x14ac:dyDescent="0.25">
      <c r="A112" s="21"/>
      <c r="B112" s="105" t="s">
        <v>108</v>
      </c>
      <c r="C112" s="77">
        <v>2</v>
      </c>
      <c r="D112" s="78" t="s">
        <v>33</v>
      </c>
      <c r="E112" s="87">
        <v>1E-4</v>
      </c>
      <c r="F112" s="87">
        <v>5.0000000000000001E-3</v>
      </c>
      <c r="G112" s="80">
        <v>5.0000000000000001E-3</v>
      </c>
      <c r="H112" s="80">
        <v>5.0000000000000001E-3</v>
      </c>
      <c r="I112" s="79">
        <v>1.4999999999999999E-2</v>
      </c>
      <c r="J112" s="79">
        <v>5.0000000000000001E-3</v>
      </c>
      <c r="K112" s="80">
        <v>5.0000000000000001E-3</v>
      </c>
      <c r="L112" s="81">
        <v>5.0000000000000001E-3</v>
      </c>
      <c r="M112" s="88">
        <v>5.0000000000000001E-3</v>
      </c>
      <c r="N112" s="85">
        <v>5.0000000000000001E-3</v>
      </c>
      <c r="O112" s="88">
        <v>5.0000000000000001E-3</v>
      </c>
      <c r="P112" s="30"/>
      <c r="Q112" s="1"/>
      <c r="R112" s="1"/>
      <c r="S112" s="1"/>
      <c r="T112" s="1"/>
      <c r="U112" s="1"/>
      <c r="V112" s="1"/>
    </row>
    <row r="113" spans="1:26" ht="15.75" customHeight="1" x14ac:dyDescent="0.25">
      <c r="A113" s="21">
        <v>9</v>
      </c>
      <c r="B113" s="105" t="s">
        <v>110</v>
      </c>
      <c r="C113" s="77">
        <v>0</v>
      </c>
      <c r="D113" s="78" t="s">
        <v>23</v>
      </c>
      <c r="E113" s="87"/>
      <c r="F113" s="87"/>
      <c r="G113" s="80"/>
      <c r="H113" s="80"/>
      <c r="I113" s="79"/>
      <c r="J113" s="79">
        <v>5.0000000000000001E-3</v>
      </c>
      <c r="K113" s="80">
        <v>5.0000000000000001E-3</v>
      </c>
      <c r="L113" s="81">
        <v>5.0000000000000001E-3</v>
      </c>
      <c r="M113" s="88"/>
      <c r="N113" s="85"/>
      <c r="O113" s="88"/>
      <c r="P113" s="30"/>
      <c r="Q113" s="1"/>
      <c r="R113" s="1"/>
      <c r="S113" s="1"/>
      <c r="T113" s="1"/>
      <c r="U113" s="1"/>
      <c r="V113" s="1"/>
    </row>
    <row r="114" spans="1:26" ht="15.75" customHeight="1" x14ac:dyDescent="0.25">
      <c r="A114" s="21">
        <v>33</v>
      </c>
      <c r="B114" s="105" t="s">
        <v>26</v>
      </c>
      <c r="C114" s="77">
        <v>2</v>
      </c>
      <c r="D114" s="78" t="s">
        <v>13</v>
      </c>
      <c r="E114" s="87">
        <v>1E-4</v>
      </c>
      <c r="F114" s="87">
        <v>5.0000000000000001E-3</v>
      </c>
      <c r="G114" s="80">
        <v>5.0000000000000001E-3</v>
      </c>
      <c r="H114" s="80">
        <v>5.0000000000000001E-3</v>
      </c>
      <c r="I114" s="79">
        <v>1.4999999999999999E-2</v>
      </c>
      <c r="J114" s="79">
        <v>0.375</v>
      </c>
      <c r="K114" s="80">
        <v>0.625</v>
      </c>
      <c r="L114" s="81">
        <v>3.5000000000000003E-2</v>
      </c>
      <c r="M114" s="88">
        <v>1.4999999999999999E-2</v>
      </c>
      <c r="N114" s="85">
        <v>7.4999999999999997E-2</v>
      </c>
      <c r="O114" s="88">
        <v>7.4999999999999997E-2</v>
      </c>
      <c r="P114" s="30"/>
      <c r="Q114" s="1"/>
      <c r="R114" s="1"/>
      <c r="S114" s="1"/>
      <c r="T114" s="1"/>
      <c r="U114" s="1"/>
      <c r="V114" s="1"/>
    </row>
    <row r="115" spans="1:26" ht="15.75" customHeight="1" x14ac:dyDescent="0.25">
      <c r="A115" s="21">
        <v>53</v>
      </c>
      <c r="B115" s="105" t="s">
        <v>1</v>
      </c>
      <c r="C115" s="77" t="s">
        <v>19</v>
      </c>
      <c r="D115" s="78" t="s">
        <v>20</v>
      </c>
      <c r="E115" s="87"/>
      <c r="F115" s="87"/>
      <c r="G115" s="80"/>
      <c r="H115" s="80"/>
      <c r="I115" s="79">
        <v>5.0000000000000001E-3</v>
      </c>
      <c r="J115" s="79">
        <v>5.0000000000000001E-3</v>
      </c>
      <c r="K115" s="80"/>
      <c r="L115" s="81"/>
      <c r="M115" s="88">
        <v>5.0000000000000001E-3</v>
      </c>
      <c r="N115" s="85"/>
      <c r="O115" s="88">
        <v>5.0000000000000001E-3</v>
      </c>
      <c r="P115" s="30"/>
      <c r="Q115" s="1"/>
      <c r="R115" s="1"/>
      <c r="S115" s="1"/>
      <c r="T115" s="1"/>
      <c r="U115" s="1"/>
      <c r="V115" s="1"/>
    </row>
    <row r="116" spans="1:26" ht="15.75" customHeight="1" x14ac:dyDescent="0.25">
      <c r="A116" s="21">
        <v>14</v>
      </c>
      <c r="B116" s="105" t="s">
        <v>112</v>
      </c>
      <c r="C116" s="77">
        <v>4</v>
      </c>
      <c r="D116" s="78" t="s">
        <v>21</v>
      </c>
      <c r="E116" s="87">
        <v>1E-4</v>
      </c>
      <c r="F116" s="87">
        <v>1E-4</v>
      </c>
      <c r="G116" s="80">
        <v>5.0000000000000001E-3</v>
      </c>
      <c r="H116" s="80">
        <v>5.0000000000000001E-3</v>
      </c>
      <c r="I116" s="79">
        <v>3.5000000000000003E-2</v>
      </c>
      <c r="J116" s="79">
        <v>1.4999999999999999E-2</v>
      </c>
      <c r="K116" s="80">
        <v>3.5000000000000003E-2</v>
      </c>
      <c r="L116" s="81">
        <v>5.0000000000000001E-3</v>
      </c>
      <c r="M116" s="88">
        <v>7.4999999999999997E-2</v>
      </c>
      <c r="N116" s="85">
        <v>1.4999999999999999E-2</v>
      </c>
      <c r="O116" s="88">
        <v>5.0000000000000001E-3</v>
      </c>
      <c r="P116" s="30"/>
      <c r="Q116" s="1"/>
      <c r="R116" s="1"/>
      <c r="S116" s="1"/>
      <c r="T116" s="1"/>
      <c r="U116" s="1"/>
      <c r="V116" s="1"/>
    </row>
    <row r="117" spans="1:26" ht="15.75" customHeight="1" x14ac:dyDescent="0.25">
      <c r="A117" s="21">
        <v>18</v>
      </c>
      <c r="B117" s="105" t="s">
        <v>115</v>
      </c>
      <c r="C117" s="77">
        <v>2</v>
      </c>
      <c r="D117" s="78" t="s">
        <v>21</v>
      </c>
      <c r="E117" s="87">
        <v>0.17499999999999999</v>
      </c>
      <c r="F117" s="87">
        <v>0.17499999999999999</v>
      </c>
      <c r="G117" s="80">
        <v>3.5000000000000003E-2</v>
      </c>
      <c r="H117" s="80">
        <v>5.0000000000000001E-3</v>
      </c>
      <c r="I117" s="79">
        <v>3.5000000000000003E-2</v>
      </c>
      <c r="J117" s="79">
        <v>5.0000000000000001E-3</v>
      </c>
      <c r="K117" s="80">
        <v>1.4999999999999999E-2</v>
      </c>
      <c r="L117" s="81">
        <v>5.0000000000000001E-3</v>
      </c>
      <c r="M117" s="88">
        <v>7.4999999999999997E-2</v>
      </c>
      <c r="N117" s="85">
        <v>5.0000000000000001E-3</v>
      </c>
      <c r="O117" s="88">
        <v>5.0000000000000001E-3</v>
      </c>
      <c r="P117" s="30"/>
      <c r="Q117" s="1"/>
      <c r="R117" s="1"/>
      <c r="S117" s="1"/>
      <c r="T117" s="1"/>
      <c r="U117" s="1"/>
      <c r="V117" s="1"/>
    </row>
    <row r="118" spans="1:26" ht="15.75" customHeight="1" x14ac:dyDescent="0.25">
      <c r="A118" s="21">
        <v>58</v>
      </c>
      <c r="B118" s="105" t="s">
        <v>43</v>
      </c>
      <c r="C118" s="77">
        <v>3</v>
      </c>
      <c r="D118" s="78" t="s">
        <v>36</v>
      </c>
      <c r="E118" s="87">
        <v>1E-4</v>
      </c>
      <c r="F118" s="87"/>
      <c r="G118" s="80"/>
      <c r="H118" s="80"/>
      <c r="I118" s="79">
        <v>1E-4</v>
      </c>
      <c r="J118" s="79"/>
      <c r="K118" s="80"/>
      <c r="L118" s="81"/>
      <c r="M118" s="88"/>
      <c r="N118" s="85">
        <v>1E-4</v>
      </c>
      <c r="O118" s="88">
        <v>5.0000000000000001E-3</v>
      </c>
      <c r="P118" s="30"/>
      <c r="Q118" s="1"/>
      <c r="R118" s="1"/>
      <c r="S118" s="1"/>
      <c r="T118" s="1"/>
      <c r="U118" s="1"/>
      <c r="V118" s="1"/>
    </row>
    <row r="119" spans="1:26" ht="15.75" customHeight="1" x14ac:dyDescent="0.25">
      <c r="A119" s="21">
        <v>39</v>
      </c>
      <c r="B119" s="105" t="s">
        <v>74</v>
      </c>
      <c r="C119" s="77">
        <v>3</v>
      </c>
      <c r="D119" s="78" t="s">
        <v>33</v>
      </c>
      <c r="E119" s="87">
        <v>0.17499999999999999</v>
      </c>
      <c r="F119" s="87">
        <v>3.5000000000000003E-2</v>
      </c>
      <c r="G119" s="80">
        <v>3.5000000000000003E-2</v>
      </c>
      <c r="H119" s="80">
        <v>7.4999999999999997E-2</v>
      </c>
      <c r="I119" s="79">
        <v>3.5000000000000003E-2</v>
      </c>
      <c r="J119" s="79">
        <v>3.5000000000000003E-2</v>
      </c>
      <c r="K119" s="80">
        <v>5.0000000000000001E-3</v>
      </c>
      <c r="L119" s="81"/>
      <c r="M119" s="88"/>
      <c r="N119" s="85">
        <v>5.0000000000000001E-3</v>
      </c>
      <c r="O119" s="88">
        <v>5.0000000000000001E-3</v>
      </c>
      <c r="P119" s="30"/>
      <c r="Q119" s="1"/>
      <c r="R119" s="1"/>
      <c r="S119" s="1"/>
      <c r="T119" s="1"/>
      <c r="U119" s="1"/>
      <c r="V119" s="1"/>
    </row>
    <row r="120" spans="1:26" ht="15.75" customHeight="1" x14ac:dyDescent="0.25">
      <c r="A120" s="21">
        <v>1</v>
      </c>
      <c r="B120" s="105" t="s">
        <v>117</v>
      </c>
      <c r="C120" s="77">
        <v>2</v>
      </c>
      <c r="D120" s="78" t="s">
        <v>33</v>
      </c>
      <c r="E120" s="87"/>
      <c r="F120" s="87">
        <v>1.4999999999999999E-2</v>
      </c>
      <c r="G120" s="80">
        <v>1.4999999999999999E-2</v>
      </c>
      <c r="H120" s="80">
        <v>5.0000000000000001E-3</v>
      </c>
      <c r="I120" s="79">
        <v>5.0000000000000001E-3</v>
      </c>
      <c r="J120" s="79">
        <v>3.5000000000000003E-2</v>
      </c>
      <c r="K120" s="80">
        <v>5.0000000000000001E-3</v>
      </c>
      <c r="L120" s="81"/>
      <c r="M120" s="88"/>
      <c r="N120" s="85"/>
      <c r="O120" s="88"/>
      <c r="P120" s="30"/>
      <c r="Q120" s="1"/>
      <c r="R120" s="1"/>
      <c r="S120" s="1"/>
      <c r="T120" s="1"/>
      <c r="U120" s="1"/>
      <c r="V120" s="1"/>
    </row>
    <row r="121" spans="1:26" ht="15.75" customHeight="1" x14ac:dyDescent="0.25">
      <c r="A121" s="21">
        <v>59</v>
      </c>
      <c r="B121" s="105" t="s">
        <v>25</v>
      </c>
      <c r="C121" s="77">
        <v>3</v>
      </c>
      <c r="D121" s="78" t="s">
        <v>40</v>
      </c>
      <c r="E121" s="87">
        <v>0.375</v>
      </c>
      <c r="F121" s="87">
        <v>0.17499999999999999</v>
      </c>
      <c r="G121" s="80">
        <v>0.375</v>
      </c>
      <c r="H121" s="80">
        <v>0.375</v>
      </c>
      <c r="I121" s="79">
        <v>0.375</v>
      </c>
      <c r="J121" s="79">
        <v>0.17499999999999999</v>
      </c>
      <c r="K121" s="80">
        <v>7.4999999999999997E-2</v>
      </c>
      <c r="L121" s="81">
        <v>7.4999999999999997E-2</v>
      </c>
      <c r="M121" s="88">
        <v>1.4999999999999999E-2</v>
      </c>
      <c r="N121" s="85">
        <v>7.4999999999999997E-2</v>
      </c>
      <c r="O121" s="88">
        <v>7.4999999999999997E-2</v>
      </c>
      <c r="P121" s="30"/>
      <c r="Q121" s="1"/>
      <c r="R121" s="1"/>
      <c r="S121" s="1"/>
      <c r="T121" s="1"/>
      <c r="U121" s="1"/>
      <c r="V121" s="1"/>
    </row>
    <row r="122" spans="1:26" ht="15.75" customHeight="1" x14ac:dyDescent="0.25">
      <c r="A122" s="21">
        <v>10</v>
      </c>
      <c r="B122" s="105" t="s">
        <v>120</v>
      </c>
      <c r="C122" s="77">
        <v>6</v>
      </c>
      <c r="D122" s="78" t="s">
        <v>15</v>
      </c>
      <c r="E122" s="87">
        <v>5.0000000000000001E-3</v>
      </c>
      <c r="F122" s="87">
        <v>1.4999999999999999E-2</v>
      </c>
      <c r="G122" s="80">
        <v>3.5000000000000003E-2</v>
      </c>
      <c r="H122" s="80">
        <v>3.5000000000000003E-2</v>
      </c>
      <c r="I122" s="79">
        <v>3.5000000000000003E-2</v>
      </c>
      <c r="J122" s="79">
        <v>3.5000000000000003E-2</v>
      </c>
      <c r="K122" s="80">
        <v>1E-4</v>
      </c>
      <c r="L122" s="81">
        <v>5.0000000000000001E-3</v>
      </c>
      <c r="M122" s="88">
        <v>1E-4</v>
      </c>
      <c r="N122" s="85">
        <v>5.0000000000000001E-3</v>
      </c>
      <c r="O122" s="88">
        <v>5.0000000000000001E-3</v>
      </c>
      <c r="P122" s="30"/>
      <c r="Q122" s="1"/>
      <c r="R122" s="1"/>
      <c r="S122" s="1"/>
      <c r="T122" s="1"/>
      <c r="U122" s="1"/>
      <c r="V122" s="1"/>
    </row>
    <row r="123" spans="1:26" ht="15.75" customHeight="1" x14ac:dyDescent="0.25">
      <c r="A123" s="21"/>
      <c r="B123" s="105" t="s">
        <v>35</v>
      </c>
      <c r="C123" s="77">
        <v>0</v>
      </c>
      <c r="D123" s="78" t="s">
        <v>36</v>
      </c>
      <c r="E123" s="87">
        <v>3.5000000000000003E-2</v>
      </c>
      <c r="F123" s="87">
        <v>1.4999999999999999E-2</v>
      </c>
      <c r="G123" s="80">
        <v>5.0000000000000001E-3</v>
      </c>
      <c r="H123" s="80">
        <v>5.0000000000000001E-3</v>
      </c>
      <c r="I123" s="79">
        <v>3.5000000000000003E-2</v>
      </c>
      <c r="J123" s="79">
        <v>7.4999999999999997E-2</v>
      </c>
      <c r="K123" s="80">
        <v>1.4999999999999999E-2</v>
      </c>
      <c r="L123" s="81">
        <v>1.4999999999999999E-2</v>
      </c>
      <c r="M123" s="88">
        <v>1.4999999999999999E-2</v>
      </c>
      <c r="N123" s="85">
        <v>3.5000000000000003E-2</v>
      </c>
      <c r="O123" s="88">
        <v>3.5000000000000003E-2</v>
      </c>
      <c r="P123" s="30"/>
      <c r="Q123" s="1"/>
      <c r="R123" s="1"/>
      <c r="S123" s="1"/>
      <c r="T123" s="1"/>
      <c r="U123" s="1"/>
      <c r="V123" s="1"/>
    </row>
    <row r="124" spans="1:26" ht="15.75" customHeight="1" x14ac:dyDescent="0.25">
      <c r="A124" s="21">
        <v>29</v>
      </c>
      <c r="B124" s="105" t="s">
        <v>187</v>
      </c>
      <c r="C124" s="77">
        <v>4</v>
      </c>
      <c r="D124" s="78" t="s">
        <v>13</v>
      </c>
      <c r="E124" s="87"/>
      <c r="F124" s="87"/>
      <c r="G124" s="80"/>
      <c r="H124" s="80"/>
      <c r="I124" s="79"/>
      <c r="J124" s="79"/>
      <c r="K124" s="80"/>
      <c r="L124" s="81"/>
      <c r="M124" s="88"/>
      <c r="N124" s="85">
        <v>5.0000000000000001E-3</v>
      </c>
      <c r="O124" s="88">
        <v>5.0000000000000001E-3</v>
      </c>
      <c r="P124" s="30"/>
      <c r="Q124" s="1"/>
      <c r="R124" s="1"/>
      <c r="S124" s="1"/>
      <c r="T124" s="1"/>
      <c r="U124" s="1"/>
      <c r="V124" s="1"/>
    </row>
    <row r="125" spans="1:26" ht="15.75" customHeight="1" x14ac:dyDescent="0.25">
      <c r="A125" s="21"/>
      <c r="B125" s="105" t="s">
        <v>67</v>
      </c>
      <c r="C125" s="77">
        <v>0</v>
      </c>
      <c r="D125" s="78" t="s">
        <v>33</v>
      </c>
      <c r="E125" s="87">
        <v>7.4999999999999997E-2</v>
      </c>
      <c r="F125" s="87">
        <v>3.5000000000000003E-2</v>
      </c>
      <c r="G125" s="80">
        <v>1.4999999999999999E-2</v>
      </c>
      <c r="H125" s="80">
        <v>1.4999999999999999E-2</v>
      </c>
      <c r="I125" s="79">
        <v>3.5000000000000003E-2</v>
      </c>
      <c r="J125" s="79">
        <v>5.0000000000000001E-3</v>
      </c>
      <c r="K125" s="80"/>
      <c r="L125" s="81"/>
      <c r="M125" s="88"/>
      <c r="N125" s="85"/>
      <c r="O125" s="88">
        <v>5.0000000000000001E-3</v>
      </c>
      <c r="P125" s="30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21"/>
      <c r="B126" s="105" t="s">
        <v>121</v>
      </c>
      <c r="C126" s="77">
        <v>1</v>
      </c>
      <c r="D126" s="78" t="s">
        <v>15</v>
      </c>
      <c r="E126" s="87"/>
      <c r="F126" s="87"/>
      <c r="G126" s="80">
        <v>5.0000000000000001E-3</v>
      </c>
      <c r="H126" s="80">
        <v>5.0000000000000001E-3</v>
      </c>
      <c r="I126" s="79">
        <v>5.0000000000000001E-3</v>
      </c>
      <c r="J126" s="79">
        <v>1.4999999999999999E-2</v>
      </c>
      <c r="K126" s="80">
        <v>5.0000000000000001E-3</v>
      </c>
      <c r="L126" s="81">
        <v>5.0000000000000001E-3</v>
      </c>
      <c r="M126" s="88">
        <v>5.0000000000000001E-3</v>
      </c>
      <c r="N126" s="85">
        <v>5.0000000000000001E-3</v>
      </c>
      <c r="O126" s="88">
        <v>5.0000000000000001E-3</v>
      </c>
      <c r="P126" s="30"/>
      <c r="Q126" s="1"/>
      <c r="R126" s="1"/>
      <c r="S126" s="1"/>
      <c r="T126" s="1"/>
      <c r="U126" s="1"/>
      <c r="V126" s="1"/>
    </row>
    <row r="127" spans="1:26" ht="15.75" customHeight="1" x14ac:dyDescent="0.25">
      <c r="A127" s="21">
        <v>20</v>
      </c>
      <c r="B127" s="105" t="s">
        <v>122</v>
      </c>
      <c r="C127" s="77">
        <v>1</v>
      </c>
      <c r="D127" s="78" t="s">
        <v>33</v>
      </c>
      <c r="E127" s="87">
        <v>5.0000000000000001E-3</v>
      </c>
      <c r="F127" s="87">
        <v>5.0000000000000001E-3</v>
      </c>
      <c r="G127" s="80">
        <v>5.0000000000000001E-3</v>
      </c>
      <c r="H127" s="80">
        <v>1E-4</v>
      </c>
      <c r="I127" s="79">
        <v>5.0000000000000001E-3</v>
      </c>
      <c r="J127" s="79">
        <v>5.0000000000000001E-3</v>
      </c>
      <c r="K127" s="80">
        <v>5.0000000000000001E-3</v>
      </c>
      <c r="L127" s="81">
        <v>5.0000000000000001E-3</v>
      </c>
      <c r="M127" s="88">
        <v>5.0000000000000001E-3</v>
      </c>
      <c r="N127" s="85"/>
      <c r="O127" s="88"/>
      <c r="P127" s="30"/>
      <c r="Q127" s="1"/>
      <c r="R127" s="1"/>
      <c r="S127" s="1"/>
      <c r="T127" s="1"/>
      <c r="U127" s="1"/>
      <c r="V127" s="1"/>
    </row>
    <row r="128" spans="1:26" ht="15.75" customHeight="1" x14ac:dyDescent="0.25">
      <c r="A128" s="21">
        <v>52</v>
      </c>
      <c r="B128" s="105" t="s">
        <v>49</v>
      </c>
      <c r="C128" s="77">
        <v>5</v>
      </c>
      <c r="D128" s="78" t="s">
        <v>13</v>
      </c>
      <c r="E128" s="87">
        <v>0.625</v>
      </c>
      <c r="F128" s="87">
        <v>0.375</v>
      </c>
      <c r="G128" s="80">
        <v>0.85</v>
      </c>
      <c r="H128" s="80">
        <v>0.85</v>
      </c>
      <c r="I128" s="79">
        <v>0.375</v>
      </c>
      <c r="J128" s="79">
        <v>0.375</v>
      </c>
      <c r="K128" s="80">
        <v>0.17499999999999999</v>
      </c>
      <c r="L128" s="81">
        <v>0.17499999999999999</v>
      </c>
      <c r="M128" s="88">
        <v>0.17499999999999999</v>
      </c>
      <c r="N128" s="85">
        <v>0.17499999999999999</v>
      </c>
      <c r="O128" s="88">
        <v>0.17499999999999999</v>
      </c>
      <c r="P128" s="30"/>
      <c r="Q128" s="1"/>
      <c r="R128" s="1"/>
      <c r="S128" s="1"/>
      <c r="T128" s="1"/>
      <c r="U128" s="1"/>
      <c r="V128" s="1"/>
    </row>
    <row r="129" spans="1:26" ht="15.75" customHeight="1" x14ac:dyDescent="0.25">
      <c r="A129" s="21"/>
      <c r="B129" s="105" t="s">
        <v>124</v>
      </c>
      <c r="C129" s="77">
        <v>1</v>
      </c>
      <c r="D129" s="78" t="s">
        <v>21</v>
      </c>
      <c r="E129" s="87"/>
      <c r="F129" s="87"/>
      <c r="G129" s="80">
        <v>1E-4</v>
      </c>
      <c r="H129" s="80">
        <v>5.0000000000000001E-3</v>
      </c>
      <c r="I129" s="79">
        <v>3.5000000000000003E-2</v>
      </c>
      <c r="J129" s="79">
        <v>3.5000000000000003E-2</v>
      </c>
      <c r="K129" s="80">
        <v>3.5000000000000003E-2</v>
      </c>
      <c r="L129" s="81">
        <v>7.4999999999999997E-2</v>
      </c>
      <c r="M129" s="88">
        <v>1.4999999999999999E-2</v>
      </c>
      <c r="N129" s="85">
        <v>3.5000000000000003E-2</v>
      </c>
      <c r="O129" s="88">
        <v>3.5000000000000003E-2</v>
      </c>
      <c r="P129" s="30"/>
      <c r="Q129" s="1"/>
      <c r="R129" s="1"/>
      <c r="S129" s="1"/>
      <c r="T129" s="1"/>
      <c r="U129" s="1"/>
      <c r="V129" s="1"/>
    </row>
    <row r="130" spans="1:26" ht="15.75" customHeight="1" x14ac:dyDescent="0.25">
      <c r="A130" s="21">
        <v>19</v>
      </c>
      <c r="B130" s="105" t="s">
        <v>168</v>
      </c>
      <c r="C130" s="77">
        <v>3</v>
      </c>
      <c r="D130" s="78" t="s">
        <v>13</v>
      </c>
      <c r="E130" s="87"/>
      <c r="F130" s="87"/>
      <c r="G130" s="80"/>
      <c r="H130" s="80"/>
      <c r="I130" s="79"/>
      <c r="J130" s="79"/>
      <c r="K130" s="80"/>
      <c r="L130" s="81"/>
      <c r="M130" s="88"/>
      <c r="N130" s="85"/>
      <c r="O130" s="88">
        <v>5.0000000000000001E-3</v>
      </c>
      <c r="P130" s="30"/>
      <c r="Q130" s="1"/>
      <c r="R130" s="1"/>
      <c r="S130" s="1"/>
      <c r="T130" s="1"/>
      <c r="U130" s="1"/>
      <c r="V130" s="1"/>
    </row>
    <row r="131" spans="1:26" ht="15.75" customHeight="1" x14ac:dyDescent="0.25">
      <c r="A131" s="21"/>
      <c r="B131" s="105" t="s">
        <v>177</v>
      </c>
      <c r="C131" s="77">
        <v>3</v>
      </c>
      <c r="D131" s="78" t="s">
        <v>39</v>
      </c>
      <c r="E131" s="87">
        <v>5.0000000000000001E-3</v>
      </c>
      <c r="F131" s="87"/>
      <c r="G131" s="80"/>
      <c r="H131" s="80">
        <v>5.0000000000000001E-3</v>
      </c>
      <c r="I131" s="79">
        <v>1.4999999999999999E-2</v>
      </c>
      <c r="J131" s="79">
        <v>1.4999999999999999E-2</v>
      </c>
      <c r="K131" s="80">
        <v>5.0000000000000001E-3</v>
      </c>
      <c r="L131" s="81"/>
      <c r="M131" s="88"/>
      <c r="N131" s="85"/>
      <c r="O131" s="88"/>
      <c r="P131" s="30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21"/>
      <c r="B132" s="105" t="s">
        <v>125</v>
      </c>
      <c r="C132" s="77">
        <v>1</v>
      </c>
      <c r="D132" s="78" t="s">
        <v>23</v>
      </c>
      <c r="E132" s="87"/>
      <c r="F132" s="87"/>
      <c r="G132" s="80"/>
      <c r="H132" s="80">
        <v>5.0000000000000001E-3</v>
      </c>
      <c r="I132" s="79">
        <v>1.4999999999999999E-2</v>
      </c>
      <c r="J132" s="79">
        <v>5.0000000000000001E-3</v>
      </c>
      <c r="K132" s="80">
        <v>5.0000000000000001E-3</v>
      </c>
      <c r="L132" s="81">
        <v>5.0000000000000001E-3</v>
      </c>
      <c r="M132" s="88">
        <v>5.0000000000000001E-3</v>
      </c>
      <c r="N132" s="85">
        <v>5.0000000000000001E-3</v>
      </c>
      <c r="O132" s="88">
        <v>5.0000000000000001E-3</v>
      </c>
      <c r="P132" s="30"/>
      <c r="Q132" s="1"/>
      <c r="R132" s="1"/>
      <c r="S132" s="1"/>
      <c r="T132" s="1"/>
      <c r="U132" s="1"/>
      <c r="V132" s="1"/>
    </row>
    <row r="133" spans="1:26" ht="15.75" customHeight="1" x14ac:dyDescent="0.25">
      <c r="A133" s="21"/>
      <c r="B133" s="105" t="s">
        <v>126</v>
      </c>
      <c r="C133" s="77">
        <v>3</v>
      </c>
      <c r="D133" s="78" t="s">
        <v>23</v>
      </c>
      <c r="E133" s="87">
        <v>1E-4</v>
      </c>
      <c r="F133" s="87">
        <v>5.0000000000000001E-3</v>
      </c>
      <c r="G133" s="80">
        <v>1.4999999999999999E-2</v>
      </c>
      <c r="H133" s="80">
        <v>5.0000000000000001E-3</v>
      </c>
      <c r="I133" s="79">
        <v>1.4999999999999999E-2</v>
      </c>
      <c r="J133" s="79">
        <v>1.4999999999999999E-2</v>
      </c>
      <c r="K133" s="80">
        <v>1.4999999999999999E-2</v>
      </c>
      <c r="L133" s="81">
        <v>5.0000000000000001E-3</v>
      </c>
      <c r="M133" s="88">
        <v>5.0000000000000001E-3</v>
      </c>
      <c r="N133" s="85">
        <v>5.0000000000000001E-3</v>
      </c>
      <c r="O133" s="88">
        <v>5.0000000000000001E-3</v>
      </c>
      <c r="P133" s="30"/>
      <c r="Q133" s="1"/>
      <c r="R133" s="1"/>
      <c r="S133" s="1"/>
      <c r="T133" s="1"/>
      <c r="U133" s="1"/>
      <c r="V133" s="1"/>
    </row>
    <row r="134" spans="1:26" ht="15.75" customHeight="1" x14ac:dyDescent="0.25">
      <c r="A134" s="21">
        <v>11</v>
      </c>
      <c r="B134" s="105" t="s">
        <v>157</v>
      </c>
      <c r="C134" s="77">
        <v>0</v>
      </c>
      <c r="D134" s="78" t="s">
        <v>82</v>
      </c>
      <c r="E134" s="87"/>
      <c r="F134" s="87"/>
      <c r="G134" s="80"/>
      <c r="H134" s="80"/>
      <c r="I134" s="79">
        <v>5.0000000000000001E-3</v>
      </c>
      <c r="J134" s="79">
        <v>5.0000000000000001E-3</v>
      </c>
      <c r="K134" s="80"/>
      <c r="L134" s="81"/>
      <c r="M134" s="88"/>
      <c r="N134" s="85"/>
      <c r="O134" s="88"/>
      <c r="P134" s="30"/>
      <c r="Q134" s="1"/>
      <c r="R134" s="1"/>
      <c r="S134" s="1"/>
      <c r="T134" s="1"/>
      <c r="U134" s="1"/>
      <c r="V134" s="1"/>
    </row>
    <row r="135" spans="1:26" ht="15.75" customHeight="1" x14ac:dyDescent="0.25">
      <c r="A135" s="21">
        <v>51</v>
      </c>
      <c r="B135" s="105" t="s">
        <v>206</v>
      </c>
      <c r="C135" s="77">
        <v>1</v>
      </c>
      <c r="D135" s="78" t="s">
        <v>33</v>
      </c>
      <c r="E135" s="87"/>
      <c r="F135" s="87">
        <v>5.0000000000000001E-3</v>
      </c>
      <c r="G135" s="80"/>
      <c r="H135" s="80"/>
      <c r="I135" s="79"/>
      <c r="J135" s="79"/>
      <c r="K135" s="80"/>
      <c r="L135" s="81"/>
      <c r="M135" s="88">
        <v>1E-4</v>
      </c>
      <c r="N135" s="85">
        <v>5.0000000000000001E-3</v>
      </c>
      <c r="O135" s="88"/>
      <c r="P135" s="30"/>
      <c r="Q135" s="1"/>
      <c r="R135" s="1"/>
      <c r="S135" s="1"/>
      <c r="T135" s="1"/>
      <c r="U135" s="1"/>
      <c r="V135" s="1"/>
    </row>
    <row r="136" spans="1:26" ht="15.75" customHeight="1" x14ac:dyDescent="0.25">
      <c r="A136" s="21">
        <v>3</v>
      </c>
      <c r="B136" s="105" t="s">
        <v>128</v>
      </c>
      <c r="C136" s="77">
        <v>6</v>
      </c>
      <c r="D136" s="78" t="s">
        <v>21</v>
      </c>
      <c r="E136" s="87">
        <v>1.4999999999999999E-2</v>
      </c>
      <c r="F136" s="87"/>
      <c r="G136" s="80">
        <v>5.0000000000000001E-3</v>
      </c>
      <c r="H136" s="80">
        <v>5.0000000000000001E-3</v>
      </c>
      <c r="I136" s="79">
        <v>5.0000000000000001E-3</v>
      </c>
      <c r="J136" s="79">
        <v>5.0000000000000001E-3</v>
      </c>
      <c r="K136" s="80">
        <v>1E-4</v>
      </c>
      <c r="L136" s="81">
        <v>5.0000000000000001E-3</v>
      </c>
      <c r="M136" s="88">
        <v>5.0000000000000001E-3</v>
      </c>
      <c r="N136" s="85"/>
      <c r="O136" s="88"/>
      <c r="P136" s="30"/>
      <c r="Q136" s="1"/>
      <c r="R136" s="1"/>
      <c r="S136" s="1"/>
      <c r="T136" s="1"/>
      <c r="U136" s="1"/>
      <c r="V136" s="1"/>
    </row>
    <row r="137" spans="1:26" ht="15.75" customHeight="1" x14ac:dyDescent="0.25">
      <c r="A137" s="21">
        <v>64</v>
      </c>
      <c r="B137" s="105" t="s">
        <v>129</v>
      </c>
      <c r="C137" s="77">
        <v>2</v>
      </c>
      <c r="D137" s="78" t="s">
        <v>36</v>
      </c>
      <c r="E137" s="87">
        <v>5.0000000000000001E-3</v>
      </c>
      <c r="F137" s="87"/>
      <c r="G137" s="80">
        <v>5.0000000000000001E-3</v>
      </c>
      <c r="H137" s="80">
        <v>5.0000000000000001E-3</v>
      </c>
      <c r="I137" s="79">
        <v>5.0000000000000001E-3</v>
      </c>
      <c r="J137" s="79"/>
      <c r="K137" s="80">
        <v>5.0000000000000001E-3</v>
      </c>
      <c r="L137" s="81">
        <v>5.0000000000000001E-3</v>
      </c>
      <c r="M137" s="88">
        <v>5.0000000000000001E-3</v>
      </c>
      <c r="N137" s="85">
        <v>5.0000000000000001E-3</v>
      </c>
      <c r="O137" s="88">
        <v>5.0000000000000001E-3</v>
      </c>
      <c r="P137" s="30"/>
      <c r="Q137" s="1"/>
      <c r="R137" s="1"/>
      <c r="S137" s="1"/>
      <c r="T137" s="1"/>
      <c r="U137" s="1"/>
      <c r="V137" s="1"/>
    </row>
    <row r="138" spans="1:26" ht="15.75" customHeight="1" x14ac:dyDescent="0.25">
      <c r="A138" s="21">
        <v>37</v>
      </c>
      <c r="B138" s="105" t="s">
        <v>29</v>
      </c>
      <c r="C138" s="77">
        <v>7</v>
      </c>
      <c r="D138" s="78" t="s">
        <v>21</v>
      </c>
      <c r="E138" s="87">
        <v>5.0000000000000001E-3</v>
      </c>
      <c r="F138" s="87">
        <v>5.0000000000000001E-3</v>
      </c>
      <c r="G138" s="80">
        <v>3.5000000000000003E-2</v>
      </c>
      <c r="H138" s="80">
        <v>3.5000000000000003E-2</v>
      </c>
      <c r="I138" s="79">
        <v>0.17499999999999999</v>
      </c>
      <c r="J138" s="79">
        <v>7.4999999999999997E-2</v>
      </c>
      <c r="K138" s="80">
        <v>7.4999999999999997E-2</v>
      </c>
      <c r="L138" s="81">
        <v>0.17499999999999999</v>
      </c>
      <c r="M138" s="88">
        <v>7.4999999999999997E-2</v>
      </c>
      <c r="N138" s="85">
        <v>0.17499999999999999</v>
      </c>
      <c r="O138" s="88">
        <v>0.17499999999999999</v>
      </c>
      <c r="P138" s="30"/>
      <c r="Q138" s="1"/>
      <c r="R138" s="1"/>
      <c r="S138" s="1"/>
      <c r="T138" s="1"/>
      <c r="U138" s="1"/>
      <c r="V138" s="1"/>
    </row>
    <row r="139" spans="1:26" ht="15.75" customHeight="1" x14ac:dyDescent="0.25">
      <c r="A139" s="21">
        <v>25</v>
      </c>
      <c r="B139" s="105" t="s">
        <v>132</v>
      </c>
      <c r="C139" s="77">
        <v>0</v>
      </c>
      <c r="D139" s="78" t="s">
        <v>15</v>
      </c>
      <c r="E139" s="87"/>
      <c r="F139" s="87"/>
      <c r="G139" s="80"/>
      <c r="H139" s="80"/>
      <c r="I139" s="79">
        <v>1E-4</v>
      </c>
      <c r="J139" s="79">
        <v>1E-4</v>
      </c>
      <c r="K139" s="80"/>
      <c r="L139" s="81">
        <v>1E-4</v>
      </c>
      <c r="M139" s="88">
        <v>1E-4</v>
      </c>
      <c r="N139" s="85"/>
      <c r="O139" s="88"/>
      <c r="P139" s="30"/>
      <c r="Q139" s="1"/>
      <c r="R139" s="1"/>
      <c r="S139" s="1"/>
      <c r="T139" s="1"/>
      <c r="U139" s="1"/>
      <c r="V139" s="1"/>
    </row>
    <row r="140" spans="1:26" ht="15.75" customHeight="1" x14ac:dyDescent="0.25">
      <c r="A140" s="21">
        <v>54</v>
      </c>
      <c r="B140" s="105" t="s">
        <v>158</v>
      </c>
      <c r="C140" s="77">
        <v>6</v>
      </c>
      <c r="D140" s="78" t="s">
        <v>23</v>
      </c>
      <c r="E140" s="87"/>
      <c r="F140" s="87">
        <v>5.0000000000000001E-3</v>
      </c>
      <c r="G140" s="80">
        <v>1E-4</v>
      </c>
      <c r="H140" s="80"/>
      <c r="I140" s="79"/>
      <c r="J140" s="79"/>
      <c r="K140" s="80"/>
      <c r="L140" s="81">
        <v>5.0000000000000001E-3</v>
      </c>
      <c r="M140" s="88"/>
      <c r="N140" s="85"/>
      <c r="O140" s="88"/>
      <c r="P140" s="30"/>
      <c r="Q140" s="1"/>
      <c r="R140" s="1"/>
      <c r="S140" s="1"/>
      <c r="T140" s="1"/>
      <c r="U140" s="1"/>
      <c r="V140" s="1"/>
    </row>
    <row r="141" spans="1:26" ht="15.75" customHeight="1" x14ac:dyDescent="0.25">
      <c r="A141" s="21">
        <v>55</v>
      </c>
      <c r="B141" s="105" t="s">
        <v>133</v>
      </c>
      <c r="C141" s="77">
        <v>1</v>
      </c>
      <c r="D141" s="78" t="s">
        <v>36</v>
      </c>
      <c r="E141" s="87"/>
      <c r="F141" s="87">
        <v>5.0000000000000001E-3</v>
      </c>
      <c r="G141" s="80">
        <v>5.0000000000000001E-3</v>
      </c>
      <c r="H141" s="80">
        <v>5.0000000000000001E-3</v>
      </c>
      <c r="I141" s="79">
        <v>5.0000000000000001E-3</v>
      </c>
      <c r="J141" s="79">
        <v>5.0000000000000001E-3</v>
      </c>
      <c r="K141" s="80">
        <v>5.0000000000000001E-3</v>
      </c>
      <c r="L141" s="81">
        <v>5.0000000000000001E-3</v>
      </c>
      <c r="M141" s="88">
        <v>5.0000000000000001E-3</v>
      </c>
      <c r="N141" s="85">
        <v>5.0000000000000001E-3</v>
      </c>
      <c r="O141" s="88">
        <v>1.4999999999999999E-2</v>
      </c>
      <c r="P141" s="30"/>
      <c r="Q141" s="1"/>
      <c r="R141" s="1"/>
      <c r="S141" s="1"/>
      <c r="T141" s="1"/>
      <c r="U141" s="1"/>
      <c r="V141" s="1"/>
    </row>
    <row r="142" spans="1:26" ht="15.75" customHeight="1" x14ac:dyDescent="0.25">
      <c r="A142" s="21"/>
      <c r="B142" s="105" t="s">
        <v>34</v>
      </c>
      <c r="C142" s="77">
        <v>7</v>
      </c>
      <c r="D142" s="78" t="s">
        <v>21</v>
      </c>
      <c r="E142" s="87">
        <v>1.4999999999999999E-2</v>
      </c>
      <c r="F142" s="87">
        <v>3.5000000000000003E-2</v>
      </c>
      <c r="G142" s="80">
        <v>3.5000000000000003E-2</v>
      </c>
      <c r="H142" s="80">
        <v>3.5000000000000003E-2</v>
      </c>
      <c r="I142" s="79">
        <v>3.5000000000000003E-2</v>
      </c>
      <c r="J142" s="79">
        <v>7.4999999999999997E-2</v>
      </c>
      <c r="K142" s="80">
        <v>7.4999999999999997E-2</v>
      </c>
      <c r="L142" s="81">
        <v>7.4999999999999997E-2</v>
      </c>
      <c r="M142" s="88">
        <v>0.17499999999999999</v>
      </c>
      <c r="N142" s="85">
        <v>5.0000000000000001E-3</v>
      </c>
      <c r="O142" s="88">
        <v>7.4999999999999997E-2</v>
      </c>
      <c r="P142" s="30"/>
      <c r="Q142" s="1"/>
      <c r="R142" s="1"/>
      <c r="S142" s="1"/>
      <c r="T142" s="1"/>
      <c r="U142" s="1"/>
      <c r="V142" s="1"/>
    </row>
    <row r="143" spans="1:26" ht="15.75" customHeight="1" x14ac:dyDescent="0.25">
      <c r="A143" s="21"/>
      <c r="B143" s="105" t="s">
        <v>169</v>
      </c>
      <c r="C143" s="77">
        <v>1</v>
      </c>
      <c r="D143" s="78" t="s">
        <v>21</v>
      </c>
      <c r="E143" s="87"/>
      <c r="F143" s="87"/>
      <c r="G143" s="80"/>
      <c r="H143" s="80"/>
      <c r="I143" s="79"/>
      <c r="J143" s="79"/>
      <c r="K143" s="80">
        <v>5.0000000000000001E-3</v>
      </c>
      <c r="L143" s="81">
        <v>5.0000000000000001E-3</v>
      </c>
      <c r="M143" s="88">
        <v>5.0000000000000001E-3</v>
      </c>
      <c r="N143" s="85">
        <v>5.0000000000000001E-3</v>
      </c>
      <c r="O143" s="88">
        <v>5.0000000000000001E-3</v>
      </c>
      <c r="P143" s="30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21"/>
      <c r="B144" s="105" t="s">
        <v>87</v>
      </c>
      <c r="C144" s="77">
        <v>2</v>
      </c>
      <c r="D144" s="78" t="s">
        <v>39</v>
      </c>
      <c r="E144" s="87">
        <v>3.5000000000000003E-2</v>
      </c>
      <c r="F144" s="87">
        <v>7.4999999999999997E-2</v>
      </c>
      <c r="G144" s="80">
        <v>1.4999999999999999E-2</v>
      </c>
      <c r="H144" s="80">
        <v>5.0000000000000001E-3</v>
      </c>
      <c r="I144" s="79"/>
      <c r="J144" s="79">
        <v>5.0000000000000001E-3</v>
      </c>
      <c r="K144" s="80"/>
      <c r="L144" s="81">
        <v>5.0000000000000001E-3</v>
      </c>
      <c r="M144" s="88">
        <v>5.0000000000000001E-3</v>
      </c>
      <c r="N144" s="85">
        <v>5.0000000000000001E-3</v>
      </c>
      <c r="O144" s="88">
        <v>5.0000000000000001E-3</v>
      </c>
      <c r="P144" s="30"/>
      <c r="Q144" s="1"/>
      <c r="R144" s="1"/>
      <c r="S144" s="1"/>
      <c r="T144" s="1"/>
      <c r="U144" s="1"/>
      <c r="V144" s="1"/>
    </row>
    <row r="145" spans="1:22" ht="15.75" customHeight="1" x14ac:dyDescent="0.25">
      <c r="A145" s="21"/>
      <c r="B145" s="105" t="s">
        <v>48</v>
      </c>
      <c r="C145" s="77">
        <v>6</v>
      </c>
      <c r="D145" s="78" t="s">
        <v>39</v>
      </c>
      <c r="E145" s="87">
        <v>3.5000000000000003E-2</v>
      </c>
      <c r="F145" s="87">
        <v>1.4999999999999999E-2</v>
      </c>
      <c r="G145" s="80">
        <v>3.5000000000000003E-2</v>
      </c>
      <c r="H145" s="80">
        <v>3.5000000000000003E-2</v>
      </c>
      <c r="I145" s="79">
        <v>3.5000000000000003E-2</v>
      </c>
      <c r="J145" s="79">
        <v>3.5000000000000003E-2</v>
      </c>
      <c r="K145" s="80">
        <v>7.4999999999999997E-2</v>
      </c>
      <c r="L145" s="81">
        <v>7.4999999999999997E-2</v>
      </c>
      <c r="M145" s="88">
        <v>7.4999999999999997E-2</v>
      </c>
      <c r="N145" s="85">
        <v>3.5000000000000003E-2</v>
      </c>
      <c r="O145" s="88">
        <v>7.4999999999999997E-2</v>
      </c>
      <c r="P145" s="30"/>
      <c r="Q145" s="1"/>
      <c r="R145" s="1"/>
      <c r="S145" s="1"/>
      <c r="T145" s="1"/>
      <c r="U145" s="1"/>
      <c r="V145" s="1"/>
    </row>
    <row r="146" spans="1:22" ht="15.75" customHeight="1" x14ac:dyDescent="0.25">
      <c r="A146" s="21"/>
      <c r="B146" s="105" t="s">
        <v>189</v>
      </c>
      <c r="C146" s="77">
        <v>5</v>
      </c>
      <c r="D146" s="78" t="s">
        <v>36</v>
      </c>
      <c r="E146" s="87"/>
      <c r="F146" s="87"/>
      <c r="G146" s="80">
        <v>5.0000000000000001E-3</v>
      </c>
      <c r="H146" s="80"/>
      <c r="I146" s="79"/>
      <c r="J146" s="79"/>
      <c r="K146" s="80"/>
      <c r="L146" s="81"/>
      <c r="M146" s="88"/>
      <c r="N146" s="85"/>
      <c r="O146" s="88"/>
      <c r="P146" s="30"/>
      <c r="Q146" s="1"/>
      <c r="R146" s="1"/>
      <c r="S146" s="1"/>
      <c r="T146" s="1"/>
      <c r="U146" s="1"/>
      <c r="V146" s="1"/>
    </row>
    <row r="147" spans="1:22" ht="15.75" customHeight="1" x14ac:dyDescent="0.25">
      <c r="A147" s="21"/>
      <c r="B147" s="105" t="s">
        <v>159</v>
      </c>
      <c r="C147" s="77">
        <v>5</v>
      </c>
      <c r="D147" s="78" t="s">
        <v>13</v>
      </c>
      <c r="E147" s="87"/>
      <c r="F147" s="87"/>
      <c r="G147" s="80"/>
      <c r="H147" s="80"/>
      <c r="I147" s="79"/>
      <c r="J147" s="79"/>
      <c r="K147" s="80"/>
      <c r="L147" s="81">
        <v>5.0000000000000001E-3</v>
      </c>
      <c r="M147" s="88">
        <v>5.0000000000000001E-3</v>
      </c>
      <c r="N147" s="85">
        <v>5.0000000000000001E-3</v>
      </c>
      <c r="O147" s="88"/>
      <c r="P147" s="30"/>
      <c r="Q147" s="1"/>
      <c r="R147" s="1"/>
      <c r="S147" s="1"/>
      <c r="T147" s="1"/>
      <c r="U147" s="1"/>
      <c r="V147" s="1"/>
    </row>
    <row r="148" spans="1:22" ht="15.75" customHeight="1" x14ac:dyDescent="0.25">
      <c r="A148" s="21"/>
      <c r="B148" s="105" t="s">
        <v>134</v>
      </c>
      <c r="C148" s="77">
        <v>2</v>
      </c>
      <c r="D148" s="78" t="s">
        <v>36</v>
      </c>
      <c r="E148" s="87">
        <v>1E-4</v>
      </c>
      <c r="F148" s="87">
        <v>5.0000000000000001E-3</v>
      </c>
      <c r="G148" s="80">
        <v>1E-4</v>
      </c>
      <c r="H148" s="80">
        <v>5.0000000000000001E-3</v>
      </c>
      <c r="I148" s="79">
        <v>5.0000000000000001E-3</v>
      </c>
      <c r="J148" s="79">
        <v>5.0000000000000001E-3</v>
      </c>
      <c r="K148" s="80">
        <v>1E-4</v>
      </c>
      <c r="L148" s="81">
        <v>5.0000000000000001E-3</v>
      </c>
      <c r="M148" s="88">
        <v>5.0000000000000001E-3</v>
      </c>
      <c r="N148" s="85">
        <v>5.0000000000000001E-3</v>
      </c>
      <c r="O148" s="88">
        <v>1.4999999999999999E-2</v>
      </c>
      <c r="P148" s="30"/>
      <c r="Q148" s="1"/>
      <c r="R148" s="1"/>
      <c r="S148" s="1"/>
      <c r="T148" s="1"/>
      <c r="U148" s="1"/>
      <c r="V148" s="1"/>
    </row>
    <row r="149" spans="1:22" ht="15.75" customHeight="1" x14ac:dyDescent="0.25">
      <c r="A149" s="21"/>
      <c r="B149" s="105" t="s">
        <v>190</v>
      </c>
      <c r="C149" s="77">
        <v>5</v>
      </c>
      <c r="D149" s="78" t="s">
        <v>36</v>
      </c>
      <c r="E149" s="87"/>
      <c r="F149" s="87"/>
      <c r="G149" s="80"/>
      <c r="H149" s="80"/>
      <c r="I149" s="79"/>
      <c r="J149" s="79"/>
      <c r="K149" s="80"/>
      <c r="L149" s="81"/>
      <c r="M149" s="88"/>
      <c r="N149" s="85">
        <v>5.0000000000000001E-3</v>
      </c>
      <c r="O149" s="88">
        <v>5.0000000000000001E-3</v>
      </c>
      <c r="P149" s="30"/>
      <c r="Q149" s="1"/>
      <c r="R149" s="1"/>
      <c r="S149" s="1"/>
      <c r="T149" s="1"/>
      <c r="U149" s="1"/>
      <c r="V149" s="1"/>
    </row>
    <row r="150" spans="1:22" ht="15.75" customHeight="1" x14ac:dyDescent="0.25">
      <c r="A150" s="21"/>
      <c r="B150" s="105" t="s">
        <v>412</v>
      </c>
      <c r="C150" s="77">
        <v>7</v>
      </c>
      <c r="D150" s="78" t="s">
        <v>13</v>
      </c>
      <c r="E150" s="87">
        <v>1.4999999999999999E-2</v>
      </c>
      <c r="F150" s="87">
        <v>5.0000000000000001E-3</v>
      </c>
      <c r="G150" s="80">
        <v>5.0000000000000001E-3</v>
      </c>
      <c r="H150" s="80"/>
      <c r="I150" s="79">
        <v>5.0000000000000001E-3</v>
      </c>
      <c r="J150" s="79">
        <v>5.0000000000000001E-3</v>
      </c>
      <c r="K150" s="80">
        <v>5.0000000000000001E-3</v>
      </c>
      <c r="L150" s="81">
        <v>5.0000000000000001E-3</v>
      </c>
      <c r="M150" s="88">
        <v>5.0000000000000001E-3</v>
      </c>
      <c r="N150" s="85">
        <v>5.0000000000000001E-3</v>
      </c>
      <c r="O150" s="88">
        <v>5.0000000000000001E-3</v>
      </c>
      <c r="P150" s="30"/>
      <c r="Q150" s="1"/>
      <c r="R150" s="1"/>
      <c r="S150" s="1"/>
      <c r="T150" s="1"/>
      <c r="U150" s="1"/>
      <c r="V150" s="1"/>
    </row>
    <row r="151" spans="1:22" ht="15.75" customHeight="1" x14ac:dyDescent="0.25">
      <c r="A151" s="21"/>
      <c r="B151" s="105" t="s">
        <v>414</v>
      </c>
      <c r="C151" s="77">
        <v>3</v>
      </c>
      <c r="D151" s="78" t="s">
        <v>13</v>
      </c>
      <c r="E151" s="87"/>
      <c r="F151" s="87">
        <v>5.0000000000000001E-3</v>
      </c>
      <c r="G151" s="80">
        <v>5.0000000000000001E-3</v>
      </c>
      <c r="H151" s="80">
        <v>1E-4</v>
      </c>
      <c r="I151" s="79">
        <v>5.0000000000000001E-3</v>
      </c>
      <c r="J151" s="79">
        <v>5.0000000000000001E-3</v>
      </c>
      <c r="K151" s="80">
        <v>5.0000000000000001E-3</v>
      </c>
      <c r="L151" s="81">
        <v>5.0000000000000001E-3</v>
      </c>
      <c r="M151" s="88">
        <v>5.0000000000000001E-3</v>
      </c>
      <c r="N151" s="85">
        <v>5.0000000000000001E-3</v>
      </c>
      <c r="O151" s="88">
        <v>5.0000000000000001E-3</v>
      </c>
      <c r="P151" s="30"/>
      <c r="Q151" s="1"/>
      <c r="R151" s="1"/>
      <c r="S151" s="1"/>
      <c r="T151" s="1"/>
      <c r="U151" s="1"/>
      <c r="V151" s="1"/>
    </row>
    <row r="152" spans="1:22" ht="15.75" customHeight="1" x14ac:dyDescent="0.3">
      <c r="A152" s="21"/>
      <c r="B152" s="28"/>
      <c r="C152" s="28"/>
      <c r="D152" s="28"/>
      <c r="E152" s="28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1"/>
      <c r="R152" s="1"/>
      <c r="S152" s="1"/>
      <c r="T152" s="1"/>
      <c r="U152" s="1"/>
      <c r="V152" s="1"/>
    </row>
    <row r="153" spans="1:22" ht="15.75" customHeight="1" x14ac:dyDescent="0.3">
      <c r="A153" s="21"/>
      <c r="B153" s="28"/>
      <c r="C153" s="28"/>
      <c r="D153" s="28"/>
      <c r="E153" s="28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1"/>
      <c r="R153" s="1"/>
      <c r="S153" s="1"/>
      <c r="T153" s="1"/>
      <c r="U153" s="1"/>
      <c r="V153" s="1"/>
    </row>
    <row r="154" spans="1:22" ht="15.75" customHeight="1" x14ac:dyDescent="0.3">
      <c r="A154" s="21"/>
      <c r="B154" s="28"/>
      <c r="C154" s="28"/>
      <c r="D154" s="28"/>
      <c r="E154" s="28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1"/>
      <c r="R154" s="1"/>
      <c r="S154" s="1"/>
      <c r="T154" s="1"/>
      <c r="U154" s="1"/>
      <c r="V154" s="1"/>
    </row>
    <row r="155" spans="1:22" ht="15.75" customHeight="1" x14ac:dyDescent="0.3">
      <c r="A155" s="21"/>
      <c r="B155" s="28"/>
      <c r="C155" s="28"/>
      <c r="D155" s="28"/>
      <c r="E155" s="28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1"/>
      <c r="R155" s="1"/>
      <c r="S155" s="1"/>
      <c r="T155" s="1"/>
      <c r="U155" s="1"/>
      <c r="V155" s="1"/>
    </row>
    <row r="156" spans="1:22" ht="15.75" customHeight="1" x14ac:dyDescent="0.3">
      <c r="A156" s="21"/>
      <c r="B156" s="28"/>
      <c r="C156" s="28"/>
      <c r="D156" s="28"/>
      <c r="E156" s="28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1"/>
      <c r="R156" s="1"/>
      <c r="S156" s="1"/>
      <c r="T156" s="1"/>
      <c r="U156" s="1"/>
      <c r="V156" s="1"/>
    </row>
    <row r="157" spans="1:22" ht="15.75" customHeight="1" x14ac:dyDescent="0.25">
      <c r="A157" s="2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1:22" ht="15.75" customHeight="1" x14ac:dyDescent="0.25">
      <c r="A158" s="21"/>
      <c r="T158" s="1"/>
    </row>
    <row r="159" spans="1:22" ht="15.75" customHeight="1" x14ac:dyDescent="0.25">
      <c r="A159" s="21"/>
      <c r="B159" s="1" t="s">
        <v>368</v>
      </c>
    </row>
    <row r="160" spans="1:22" ht="15.75" customHeight="1" x14ac:dyDescent="0.25">
      <c r="A160" s="21"/>
      <c r="T160" s="1"/>
    </row>
    <row r="161" spans="1:20" ht="15.75" customHeight="1" x14ac:dyDescent="0.25">
      <c r="A161" s="21"/>
      <c r="S161" s="1"/>
    </row>
    <row r="162" spans="1:20" ht="15.75" customHeight="1" x14ac:dyDescent="0.25">
      <c r="A162" s="21"/>
    </row>
    <row r="163" spans="1:20" ht="15.75" customHeight="1" x14ac:dyDescent="0.25">
      <c r="A163" s="21"/>
      <c r="S163" s="1"/>
    </row>
    <row r="164" spans="1:20" ht="15.75" customHeight="1" x14ac:dyDescent="0.25">
      <c r="A164" s="21"/>
      <c r="T164" s="1"/>
    </row>
    <row r="165" spans="1:20" ht="15.75" customHeight="1" x14ac:dyDescent="0.25">
      <c r="A165" s="21"/>
    </row>
    <row r="166" spans="1:20" ht="15.75" customHeight="1" x14ac:dyDescent="0.25">
      <c r="A166" s="21"/>
    </row>
    <row r="167" spans="1:20" ht="15.75" customHeight="1" x14ac:dyDescent="0.25">
      <c r="A167" s="21"/>
      <c r="S167" s="1"/>
    </row>
    <row r="168" spans="1:20" ht="15.75" customHeight="1" x14ac:dyDescent="0.25">
      <c r="A168" s="21"/>
    </row>
    <row r="169" spans="1:20" ht="15.75" customHeight="1" x14ac:dyDescent="0.25">
      <c r="A169" s="21"/>
    </row>
    <row r="170" spans="1:20" ht="15.75" customHeight="1" x14ac:dyDescent="0.25">
      <c r="A170" s="21"/>
    </row>
    <row r="171" spans="1:20" ht="15.75" customHeight="1" x14ac:dyDescent="0.25">
      <c r="A171" s="21"/>
    </row>
    <row r="172" spans="1:20" ht="15.75" customHeight="1" x14ac:dyDescent="0.25">
      <c r="A172" s="21"/>
    </row>
    <row r="173" spans="1:20" ht="15.75" customHeight="1" x14ac:dyDescent="0.25">
      <c r="A173" s="21"/>
    </row>
    <row r="174" spans="1:20" ht="15.75" customHeight="1" x14ac:dyDescent="0.25">
      <c r="A174" s="21"/>
    </row>
    <row r="175" spans="1:20" ht="15.75" customHeight="1" x14ac:dyDescent="0.25">
      <c r="A175" s="21"/>
    </row>
    <row r="176" spans="1:20" ht="15.75" customHeight="1" x14ac:dyDescent="0.25">
      <c r="A176" s="21"/>
    </row>
    <row r="177" spans="1:1" ht="15.75" customHeight="1" x14ac:dyDescent="0.25">
      <c r="A177" s="21"/>
    </row>
    <row r="178" spans="1:1" ht="15.75" customHeight="1" x14ac:dyDescent="0.25">
      <c r="A178" s="21"/>
    </row>
    <row r="179" spans="1:1" ht="15.75" customHeight="1" x14ac:dyDescent="0.25">
      <c r="A179" s="21"/>
    </row>
    <row r="180" spans="1:1" ht="15.75" customHeight="1" x14ac:dyDescent="0.25">
      <c r="A180" s="21"/>
    </row>
    <row r="181" spans="1:1" ht="15.75" customHeight="1" x14ac:dyDescent="0.25">
      <c r="A181" s="21"/>
    </row>
    <row r="182" spans="1:1" ht="15.75" customHeight="1" x14ac:dyDescent="0.25">
      <c r="A182" s="21"/>
    </row>
    <row r="183" spans="1:1" ht="15.75" customHeight="1" x14ac:dyDescent="0.25">
      <c r="A183" s="21"/>
    </row>
    <row r="184" spans="1:1" ht="15.75" customHeight="1" x14ac:dyDescent="0.25">
      <c r="A184" s="21"/>
    </row>
    <row r="185" spans="1:1" ht="15.75" customHeight="1" x14ac:dyDescent="0.25">
      <c r="A185" s="21"/>
    </row>
    <row r="186" spans="1:1" ht="15.75" customHeight="1" x14ac:dyDescent="0.25">
      <c r="A186" s="21"/>
    </row>
    <row r="187" spans="1:1" ht="15.75" customHeight="1" x14ac:dyDescent="0.25">
      <c r="A187" s="21"/>
    </row>
    <row r="188" spans="1:1" ht="15.75" customHeight="1" x14ac:dyDescent="0.25">
      <c r="A188" s="21"/>
    </row>
    <row r="189" spans="1:1" ht="15.75" customHeight="1" x14ac:dyDescent="0.25">
      <c r="A189" s="21"/>
    </row>
    <row r="190" spans="1:1" ht="15.75" customHeight="1" x14ac:dyDescent="0.25">
      <c r="A190" s="21"/>
    </row>
    <row r="191" spans="1:1" ht="15.75" customHeight="1" x14ac:dyDescent="0.25">
      <c r="A191" s="21"/>
    </row>
    <row r="192" spans="1:1" ht="15.75" customHeight="1" x14ac:dyDescent="0.25">
      <c r="A192" s="21"/>
    </row>
    <row r="193" spans="1:1" ht="15.75" customHeight="1" x14ac:dyDescent="0.25">
      <c r="A193" s="21"/>
    </row>
    <row r="194" spans="1:1" ht="15.75" customHeight="1" x14ac:dyDescent="0.25">
      <c r="A194" s="21"/>
    </row>
    <row r="195" spans="1:1" ht="15.75" customHeight="1" x14ac:dyDescent="0.25">
      <c r="A195" s="21"/>
    </row>
    <row r="196" spans="1:1" ht="15.75" customHeight="1" x14ac:dyDescent="0.25">
      <c r="A196" s="21"/>
    </row>
    <row r="197" spans="1:1" ht="15.75" customHeight="1" x14ac:dyDescent="0.25">
      <c r="A197" s="21"/>
    </row>
    <row r="198" spans="1:1" ht="15.75" customHeight="1" x14ac:dyDescent="0.25">
      <c r="A198" s="21"/>
    </row>
    <row r="199" spans="1:1" ht="15.75" customHeight="1" x14ac:dyDescent="0.25">
      <c r="A199" s="21"/>
    </row>
    <row r="200" spans="1:1" ht="15.75" customHeight="1" x14ac:dyDescent="0.25">
      <c r="A200" s="21"/>
    </row>
    <row r="201" spans="1:1" ht="15.75" customHeight="1" x14ac:dyDescent="0.25">
      <c r="A201" s="21"/>
    </row>
    <row r="202" spans="1:1" ht="15.75" customHeight="1" x14ac:dyDescent="0.25">
      <c r="A202" s="21"/>
    </row>
    <row r="203" spans="1:1" ht="15.75" customHeight="1" x14ac:dyDescent="0.25">
      <c r="A203" s="21"/>
    </row>
    <row r="204" spans="1:1" ht="15.75" customHeight="1" x14ac:dyDescent="0.25">
      <c r="A204" s="21"/>
    </row>
    <row r="205" spans="1:1" ht="15.75" customHeight="1" x14ac:dyDescent="0.25">
      <c r="A205" s="21"/>
    </row>
    <row r="206" spans="1:1" ht="15.75" customHeight="1" x14ac:dyDescent="0.25">
      <c r="A206" s="21"/>
    </row>
    <row r="207" spans="1:1" ht="15.75" customHeight="1" x14ac:dyDescent="0.25">
      <c r="A207" s="21"/>
    </row>
    <row r="208" spans="1:1" ht="15.75" customHeight="1" x14ac:dyDescent="0.25">
      <c r="A208" s="21"/>
    </row>
    <row r="209" spans="1:1" ht="15.75" customHeight="1" x14ac:dyDescent="0.25">
      <c r="A209" s="21"/>
    </row>
    <row r="210" spans="1:1" ht="15.75" customHeight="1" x14ac:dyDescent="0.25">
      <c r="A210" s="21"/>
    </row>
    <row r="211" spans="1:1" ht="15.75" customHeight="1" x14ac:dyDescent="0.25">
      <c r="A211" s="21"/>
    </row>
    <row r="212" spans="1:1" ht="15.75" customHeight="1" x14ac:dyDescent="0.25">
      <c r="A212" s="21"/>
    </row>
    <row r="213" spans="1:1" ht="15.75" customHeight="1" x14ac:dyDescent="0.25">
      <c r="A213" s="21"/>
    </row>
    <row r="214" spans="1:1" ht="15.75" customHeight="1" x14ac:dyDescent="0.25">
      <c r="A214" s="21"/>
    </row>
    <row r="215" spans="1:1" ht="15.75" customHeight="1" x14ac:dyDescent="0.25">
      <c r="A215" s="21"/>
    </row>
    <row r="216" spans="1:1" ht="15.75" customHeight="1" x14ac:dyDescent="0.25">
      <c r="A216" s="21"/>
    </row>
    <row r="217" spans="1:1" ht="15.75" customHeight="1" x14ac:dyDescent="0.25">
      <c r="A217" s="21"/>
    </row>
    <row r="218" spans="1:1" ht="15.75" customHeight="1" x14ac:dyDescent="0.25">
      <c r="A218" s="21"/>
    </row>
    <row r="219" spans="1:1" ht="15.75" customHeight="1" x14ac:dyDescent="0.25">
      <c r="A219" s="21"/>
    </row>
    <row r="220" spans="1:1" ht="15.75" customHeight="1" x14ac:dyDescent="0.25">
      <c r="A220" s="21"/>
    </row>
    <row r="221" spans="1:1" ht="15.75" customHeight="1" x14ac:dyDescent="0.25">
      <c r="A221" s="21"/>
    </row>
    <row r="222" spans="1:1" ht="15.75" customHeight="1" x14ac:dyDescent="0.25">
      <c r="A222" s="21"/>
    </row>
    <row r="223" spans="1:1" ht="15.75" customHeight="1" x14ac:dyDescent="0.25">
      <c r="A223" s="21"/>
    </row>
    <row r="224" spans="1:1" ht="15.75" customHeight="1" x14ac:dyDescent="0.25">
      <c r="A224" s="21"/>
    </row>
    <row r="225" spans="1:1" ht="15.75" customHeight="1" x14ac:dyDescent="0.25">
      <c r="A225" s="21"/>
    </row>
    <row r="226" spans="1:1" ht="15.75" customHeight="1" x14ac:dyDescent="0.25">
      <c r="A226" s="21"/>
    </row>
    <row r="227" spans="1:1" ht="15.75" customHeight="1" x14ac:dyDescent="0.25">
      <c r="A227" s="21"/>
    </row>
    <row r="228" spans="1:1" ht="15.75" customHeight="1" x14ac:dyDescent="0.25">
      <c r="A228" s="21"/>
    </row>
    <row r="229" spans="1:1" ht="15.75" customHeight="1" x14ac:dyDescent="0.25">
      <c r="A229" s="21"/>
    </row>
    <row r="230" spans="1:1" ht="15.75" customHeight="1" x14ac:dyDescent="0.25">
      <c r="A230" s="21"/>
    </row>
    <row r="231" spans="1:1" ht="15.75" customHeight="1" x14ac:dyDescent="0.25">
      <c r="A231" s="21"/>
    </row>
    <row r="232" spans="1:1" ht="15.75" customHeight="1" x14ac:dyDescent="0.25">
      <c r="A232" s="21"/>
    </row>
    <row r="233" spans="1:1" ht="15.75" customHeight="1" x14ac:dyDescent="0.25">
      <c r="A233" s="21"/>
    </row>
    <row r="234" spans="1:1" ht="15.75" customHeight="1" x14ac:dyDescent="0.25">
      <c r="A234" s="21"/>
    </row>
    <row r="235" spans="1:1" ht="15.75" customHeight="1" x14ac:dyDescent="0.25">
      <c r="A235" s="21"/>
    </row>
    <row r="236" spans="1:1" ht="15.75" customHeight="1" x14ac:dyDescent="0.25">
      <c r="A236" s="21"/>
    </row>
    <row r="237" spans="1:1" ht="15.75" customHeight="1" x14ac:dyDescent="0.25">
      <c r="A237" s="21"/>
    </row>
    <row r="238" spans="1:1" ht="15.75" customHeight="1" x14ac:dyDescent="0.25">
      <c r="A238" s="21"/>
    </row>
    <row r="239" spans="1:1" ht="15.75" customHeight="1" x14ac:dyDescent="0.25">
      <c r="A239" s="21"/>
    </row>
    <row r="240" spans="1:1" ht="15.75" customHeight="1" x14ac:dyDescent="0.25">
      <c r="A240" s="21"/>
    </row>
    <row r="241" spans="1:1" ht="15.75" customHeight="1" x14ac:dyDescent="0.25">
      <c r="A241" s="21"/>
    </row>
    <row r="242" spans="1:1" ht="15.75" customHeight="1" x14ac:dyDescent="0.25">
      <c r="A242" s="21"/>
    </row>
    <row r="243" spans="1:1" ht="15.75" customHeight="1" x14ac:dyDescent="0.25">
      <c r="A243" s="21"/>
    </row>
    <row r="244" spans="1:1" ht="15.75" customHeight="1" x14ac:dyDescent="0.25">
      <c r="A244" s="21"/>
    </row>
    <row r="245" spans="1:1" ht="15.75" customHeight="1" x14ac:dyDescent="0.25">
      <c r="A245" s="21"/>
    </row>
    <row r="246" spans="1:1" ht="15.75" customHeight="1" x14ac:dyDescent="0.25">
      <c r="A246" s="21"/>
    </row>
    <row r="247" spans="1:1" ht="15.75" customHeight="1" x14ac:dyDescent="0.25">
      <c r="A247" s="21"/>
    </row>
    <row r="248" spans="1:1" ht="15.75" customHeight="1" x14ac:dyDescent="0.25">
      <c r="A248" s="21"/>
    </row>
    <row r="249" spans="1:1" ht="15.75" customHeight="1" x14ac:dyDescent="0.25">
      <c r="A249" s="21"/>
    </row>
    <row r="250" spans="1:1" ht="15.75" customHeight="1" x14ac:dyDescent="0.25">
      <c r="A250" s="21"/>
    </row>
    <row r="251" spans="1:1" ht="15.75" customHeight="1" x14ac:dyDescent="0.25">
      <c r="A251" s="21"/>
    </row>
    <row r="252" spans="1:1" ht="15.75" customHeight="1" x14ac:dyDescent="0.25">
      <c r="A252" s="21"/>
    </row>
    <row r="253" spans="1:1" ht="15.75" customHeight="1" x14ac:dyDescent="0.25">
      <c r="A253" s="21"/>
    </row>
    <row r="254" spans="1:1" ht="15.75" customHeight="1" x14ac:dyDescent="0.25">
      <c r="A254" s="21"/>
    </row>
    <row r="255" spans="1:1" ht="15.75" customHeight="1" x14ac:dyDescent="0.25">
      <c r="A255" s="21"/>
    </row>
    <row r="256" spans="1:1" ht="15.75" customHeight="1" x14ac:dyDescent="0.25">
      <c r="A256" s="21"/>
    </row>
    <row r="257" spans="1:1" ht="15.75" customHeight="1" x14ac:dyDescent="0.25">
      <c r="A257" s="21"/>
    </row>
    <row r="258" spans="1:1" ht="15.75" customHeight="1" x14ac:dyDescent="0.25">
      <c r="A258" s="21"/>
    </row>
    <row r="259" spans="1:1" ht="15.75" customHeight="1" x14ac:dyDescent="0.25">
      <c r="A259" s="21"/>
    </row>
    <row r="260" spans="1:1" ht="15.75" customHeight="1" x14ac:dyDescent="0.25">
      <c r="A260" s="21"/>
    </row>
    <row r="261" spans="1:1" ht="15.75" customHeight="1" x14ac:dyDescent="0.25">
      <c r="A261" s="21"/>
    </row>
    <row r="262" spans="1:1" ht="15.75" customHeight="1" x14ac:dyDescent="0.25">
      <c r="A262" s="21"/>
    </row>
    <row r="263" spans="1:1" ht="15.75" customHeight="1" x14ac:dyDescent="0.25">
      <c r="A263" s="21"/>
    </row>
    <row r="264" spans="1:1" ht="15.75" customHeight="1" x14ac:dyDescent="0.25">
      <c r="A264" s="21"/>
    </row>
    <row r="265" spans="1:1" ht="15.75" customHeight="1" x14ac:dyDescent="0.25">
      <c r="A265" s="21"/>
    </row>
    <row r="266" spans="1:1" ht="15.75" customHeight="1" x14ac:dyDescent="0.25">
      <c r="A266" s="21"/>
    </row>
    <row r="267" spans="1:1" ht="15.75" customHeight="1" x14ac:dyDescent="0.25">
      <c r="A267" s="21"/>
    </row>
    <row r="268" spans="1:1" ht="15.75" customHeight="1" x14ac:dyDescent="0.25">
      <c r="A268" s="21"/>
    </row>
    <row r="269" spans="1:1" ht="15.75" customHeight="1" x14ac:dyDescent="0.25">
      <c r="A269" s="21"/>
    </row>
    <row r="270" spans="1:1" ht="15.75" customHeight="1" x14ac:dyDescent="0.25">
      <c r="A270" s="21"/>
    </row>
    <row r="271" spans="1:1" ht="15.75" customHeight="1" x14ac:dyDescent="0.25">
      <c r="A271" s="21"/>
    </row>
    <row r="272" spans="1:1" ht="15.75" customHeight="1" x14ac:dyDescent="0.25">
      <c r="A272" s="21"/>
    </row>
    <row r="273" spans="1:1" ht="15.75" customHeight="1" x14ac:dyDescent="0.25">
      <c r="A273" s="21"/>
    </row>
    <row r="274" spans="1:1" ht="15.75" customHeight="1" x14ac:dyDescent="0.25">
      <c r="A274" s="21"/>
    </row>
    <row r="275" spans="1:1" ht="15.75" customHeight="1" x14ac:dyDescent="0.25">
      <c r="A275" s="21"/>
    </row>
    <row r="276" spans="1:1" ht="15.75" customHeight="1" x14ac:dyDescent="0.25">
      <c r="A276" s="21"/>
    </row>
    <row r="277" spans="1:1" ht="15.75" customHeight="1" x14ac:dyDescent="0.25">
      <c r="A277" s="21"/>
    </row>
    <row r="278" spans="1:1" ht="15.75" customHeight="1" x14ac:dyDescent="0.25">
      <c r="A278" s="21"/>
    </row>
    <row r="279" spans="1:1" ht="15.75" customHeight="1" x14ac:dyDescent="0.25">
      <c r="A279" s="21"/>
    </row>
    <row r="280" spans="1:1" ht="15.75" customHeight="1" x14ac:dyDescent="0.25">
      <c r="A280" s="21"/>
    </row>
    <row r="281" spans="1:1" ht="15.75" customHeight="1" x14ac:dyDescent="0.25">
      <c r="A281" s="21"/>
    </row>
    <row r="282" spans="1:1" ht="15.75" customHeight="1" x14ac:dyDescent="0.25">
      <c r="A282" s="21"/>
    </row>
    <row r="283" spans="1:1" ht="15.75" customHeight="1" x14ac:dyDescent="0.25">
      <c r="A283" s="21"/>
    </row>
    <row r="284" spans="1:1" ht="15.75" customHeight="1" x14ac:dyDescent="0.25">
      <c r="A284" s="21"/>
    </row>
    <row r="285" spans="1:1" ht="15.75" customHeight="1" x14ac:dyDescent="0.25">
      <c r="A285" s="21"/>
    </row>
    <row r="286" spans="1:1" ht="15.75" customHeight="1" x14ac:dyDescent="0.25">
      <c r="A286" s="21"/>
    </row>
    <row r="287" spans="1:1" ht="15.75" customHeight="1" x14ac:dyDescent="0.25">
      <c r="A287" s="21"/>
    </row>
    <row r="288" spans="1:1" ht="15.75" customHeight="1" x14ac:dyDescent="0.25">
      <c r="A288" s="21"/>
    </row>
    <row r="289" spans="1:1" ht="15.75" customHeight="1" x14ac:dyDescent="0.25">
      <c r="A289" s="21"/>
    </row>
    <row r="290" spans="1:1" ht="15.75" customHeight="1" x14ac:dyDescent="0.25">
      <c r="A290" s="21"/>
    </row>
    <row r="291" spans="1:1" ht="15.75" customHeight="1" x14ac:dyDescent="0.25">
      <c r="A291" s="21"/>
    </row>
    <row r="292" spans="1:1" ht="15.75" customHeight="1" x14ac:dyDescent="0.25">
      <c r="A292" s="21"/>
    </row>
    <row r="293" spans="1:1" ht="15.75" customHeight="1" x14ac:dyDescent="0.25">
      <c r="A293" s="21"/>
    </row>
    <row r="294" spans="1:1" ht="15.75" customHeight="1" x14ac:dyDescent="0.25">
      <c r="A294" s="21"/>
    </row>
    <row r="295" spans="1:1" ht="15.75" customHeight="1" x14ac:dyDescent="0.25">
      <c r="A295" s="21"/>
    </row>
    <row r="296" spans="1:1" ht="15.75" customHeight="1" x14ac:dyDescent="0.25">
      <c r="A296" s="21"/>
    </row>
    <row r="297" spans="1:1" ht="15.75" customHeight="1" x14ac:dyDescent="0.25">
      <c r="A297" s="21"/>
    </row>
    <row r="298" spans="1:1" ht="15.75" customHeight="1" x14ac:dyDescent="0.25">
      <c r="A298" s="21"/>
    </row>
    <row r="299" spans="1:1" ht="15.75" customHeight="1" x14ac:dyDescent="0.25">
      <c r="A299" s="21"/>
    </row>
    <row r="300" spans="1:1" ht="15.75" customHeight="1" x14ac:dyDescent="0.25">
      <c r="A300" s="21"/>
    </row>
    <row r="301" spans="1:1" ht="15.75" customHeight="1" x14ac:dyDescent="0.25">
      <c r="A301" s="21"/>
    </row>
    <row r="302" spans="1:1" ht="15.75" customHeight="1" x14ac:dyDescent="0.25">
      <c r="A302" s="21"/>
    </row>
    <row r="303" spans="1:1" ht="15.75" customHeight="1" x14ac:dyDescent="0.25">
      <c r="A303" s="21"/>
    </row>
    <row r="304" spans="1:1" ht="15.75" customHeight="1" x14ac:dyDescent="0.25">
      <c r="A304" s="21"/>
    </row>
    <row r="305" spans="1:1" ht="15.75" customHeight="1" x14ac:dyDescent="0.25">
      <c r="A305" s="21"/>
    </row>
    <row r="306" spans="1:1" ht="15.75" customHeight="1" x14ac:dyDescent="0.25">
      <c r="A306" s="21"/>
    </row>
    <row r="307" spans="1:1" ht="15.75" customHeight="1" x14ac:dyDescent="0.25">
      <c r="A307" s="21"/>
    </row>
    <row r="308" spans="1:1" ht="15.75" customHeight="1" x14ac:dyDescent="0.25">
      <c r="A308" s="21"/>
    </row>
    <row r="309" spans="1:1" ht="15.75" customHeight="1" x14ac:dyDescent="0.25">
      <c r="A309" s="21"/>
    </row>
    <row r="310" spans="1:1" ht="15.75" customHeight="1" x14ac:dyDescent="0.25">
      <c r="A310" s="21"/>
    </row>
    <row r="311" spans="1:1" ht="15.75" customHeight="1" x14ac:dyDescent="0.25">
      <c r="A311" s="21"/>
    </row>
    <row r="312" spans="1:1" ht="15.75" customHeight="1" x14ac:dyDescent="0.25">
      <c r="A312" s="21"/>
    </row>
    <row r="313" spans="1:1" ht="15.75" customHeight="1" x14ac:dyDescent="0.25">
      <c r="A313" s="21"/>
    </row>
    <row r="314" spans="1:1" ht="15.75" customHeight="1" x14ac:dyDescent="0.25">
      <c r="A314" s="21"/>
    </row>
    <row r="315" spans="1:1" ht="15.75" customHeight="1" x14ac:dyDescent="0.25">
      <c r="A315" s="21"/>
    </row>
    <row r="316" spans="1:1" ht="15.75" customHeight="1" x14ac:dyDescent="0.25">
      <c r="A316" s="21"/>
    </row>
    <row r="317" spans="1:1" ht="15.75" customHeight="1" x14ac:dyDescent="0.25">
      <c r="A317" s="21"/>
    </row>
    <row r="318" spans="1:1" ht="15.75" customHeight="1" x14ac:dyDescent="0.25">
      <c r="A318" s="21"/>
    </row>
    <row r="319" spans="1:1" ht="15.75" customHeight="1" x14ac:dyDescent="0.25">
      <c r="A319" s="21"/>
    </row>
    <row r="320" spans="1:1" ht="15.75" customHeight="1" x14ac:dyDescent="0.25">
      <c r="A320" s="21"/>
    </row>
    <row r="321" spans="1:1" ht="15.75" customHeight="1" x14ac:dyDescent="0.25">
      <c r="A321" s="21"/>
    </row>
    <row r="322" spans="1:1" ht="15.75" customHeight="1" x14ac:dyDescent="0.25">
      <c r="A322" s="21"/>
    </row>
    <row r="323" spans="1:1" ht="15.75" customHeight="1" x14ac:dyDescent="0.25">
      <c r="A323" s="21"/>
    </row>
    <row r="324" spans="1:1" ht="15.75" customHeight="1" x14ac:dyDescent="0.25">
      <c r="A324" s="21"/>
    </row>
    <row r="325" spans="1:1" ht="15.75" customHeight="1" x14ac:dyDescent="0.25">
      <c r="A325" s="21"/>
    </row>
    <row r="326" spans="1:1" ht="15.75" customHeight="1" x14ac:dyDescent="0.25">
      <c r="A326" s="21"/>
    </row>
    <row r="327" spans="1:1" ht="15.75" customHeight="1" x14ac:dyDescent="0.25">
      <c r="A327" s="21"/>
    </row>
    <row r="328" spans="1:1" ht="15.75" customHeight="1" x14ac:dyDescent="0.25">
      <c r="A328" s="21"/>
    </row>
    <row r="329" spans="1:1" ht="15.75" customHeight="1" x14ac:dyDescent="0.25">
      <c r="A329" s="21"/>
    </row>
    <row r="330" spans="1:1" ht="15.75" customHeight="1" x14ac:dyDescent="0.25">
      <c r="A330" s="21"/>
    </row>
    <row r="331" spans="1:1" ht="15.75" customHeight="1" x14ac:dyDescent="0.25">
      <c r="A331" s="21"/>
    </row>
    <row r="332" spans="1:1" ht="15.75" customHeight="1" x14ac:dyDescent="0.25">
      <c r="A332" s="21"/>
    </row>
    <row r="333" spans="1:1" ht="15.75" customHeight="1" x14ac:dyDescent="0.25">
      <c r="A333" s="21"/>
    </row>
    <row r="334" spans="1:1" ht="15.75" customHeight="1" x14ac:dyDescent="0.25">
      <c r="A334" s="21"/>
    </row>
    <row r="335" spans="1:1" ht="15.75" customHeight="1" x14ac:dyDescent="0.25">
      <c r="A335" s="21"/>
    </row>
    <row r="336" spans="1:1" ht="15.75" customHeight="1" x14ac:dyDescent="0.25">
      <c r="A336" s="21"/>
    </row>
    <row r="337" spans="1:1" ht="15.75" customHeight="1" x14ac:dyDescent="0.25">
      <c r="A337" s="21"/>
    </row>
    <row r="338" spans="1:1" ht="15.75" customHeight="1" x14ac:dyDescent="0.25">
      <c r="A338" s="21"/>
    </row>
    <row r="339" spans="1:1" ht="15.75" customHeight="1" x14ac:dyDescent="0.25">
      <c r="A339" s="21"/>
    </row>
    <row r="340" spans="1:1" ht="15.75" customHeight="1" x14ac:dyDescent="0.25">
      <c r="A340" s="21"/>
    </row>
    <row r="341" spans="1:1" ht="15.75" customHeight="1" x14ac:dyDescent="0.25">
      <c r="A341" s="21"/>
    </row>
    <row r="342" spans="1:1" ht="15.75" customHeight="1" x14ac:dyDescent="0.25">
      <c r="A342" s="21"/>
    </row>
    <row r="343" spans="1:1" ht="15.75" customHeight="1" x14ac:dyDescent="0.25">
      <c r="A343" s="21"/>
    </row>
    <row r="344" spans="1:1" ht="15.75" customHeight="1" x14ac:dyDescent="0.25">
      <c r="A344" s="21"/>
    </row>
    <row r="345" spans="1:1" ht="15.75" customHeight="1" x14ac:dyDescent="0.25">
      <c r="A345" s="21"/>
    </row>
    <row r="346" spans="1:1" ht="15.75" customHeight="1" x14ac:dyDescent="0.25">
      <c r="A346" s="21"/>
    </row>
    <row r="347" spans="1:1" ht="15.75" customHeight="1" x14ac:dyDescent="0.25">
      <c r="A347" s="21"/>
    </row>
    <row r="348" spans="1:1" ht="15.75" customHeight="1" x14ac:dyDescent="0.25">
      <c r="A348" s="21"/>
    </row>
    <row r="349" spans="1:1" ht="15.75" customHeight="1" x14ac:dyDescent="0.25">
      <c r="A349" s="21"/>
    </row>
    <row r="350" spans="1:1" ht="15.75" customHeight="1" x14ac:dyDescent="0.25">
      <c r="A350" s="21"/>
    </row>
    <row r="351" spans="1:1" ht="15.75" customHeight="1" x14ac:dyDescent="0.25">
      <c r="A351" s="21"/>
    </row>
    <row r="352" spans="1:1" ht="15.75" customHeight="1" x14ac:dyDescent="0.25">
      <c r="A352" s="21"/>
    </row>
    <row r="353" spans="1:1" ht="15.75" customHeight="1" x14ac:dyDescent="0.25">
      <c r="A353" s="21"/>
    </row>
    <row r="354" spans="1:1" ht="15.75" customHeight="1" x14ac:dyDescent="0.25">
      <c r="A354" s="21"/>
    </row>
    <row r="355" spans="1:1" ht="15.75" customHeight="1" x14ac:dyDescent="0.25">
      <c r="A355" s="21"/>
    </row>
    <row r="356" spans="1:1" ht="15.75" customHeight="1" x14ac:dyDescent="0.25">
      <c r="A356" s="21"/>
    </row>
    <row r="357" spans="1:1" ht="15.75" customHeight="1" x14ac:dyDescent="0.25">
      <c r="A357" s="21"/>
    </row>
    <row r="358" spans="1:1" ht="15.75" customHeight="1" x14ac:dyDescent="0.25">
      <c r="A358" s="21"/>
    </row>
    <row r="359" spans="1:1" ht="15.75" customHeight="1" x14ac:dyDescent="0.25">
      <c r="A359" s="21"/>
    </row>
    <row r="360" spans="1:1" ht="15.75" customHeight="1" x14ac:dyDescent="0.25">
      <c r="A360" s="21"/>
    </row>
    <row r="361" spans="1:1" ht="15.75" customHeight="1" x14ac:dyDescent="0.25">
      <c r="A361" s="21"/>
    </row>
    <row r="362" spans="1:1" ht="15.75" customHeight="1" x14ac:dyDescent="0.25">
      <c r="A362" s="21"/>
    </row>
    <row r="363" spans="1:1" ht="15.75" customHeight="1" x14ac:dyDescent="0.25">
      <c r="A363" s="21"/>
    </row>
    <row r="364" spans="1:1" ht="15.75" customHeight="1" x14ac:dyDescent="0.25">
      <c r="A364" s="21"/>
    </row>
    <row r="365" spans="1:1" ht="15.75" customHeight="1" x14ac:dyDescent="0.25">
      <c r="A365" s="21"/>
    </row>
    <row r="366" spans="1:1" ht="15.75" customHeight="1" x14ac:dyDescent="0.25">
      <c r="A366" s="21"/>
    </row>
    <row r="367" spans="1:1" ht="15.75" customHeight="1" x14ac:dyDescent="0.25">
      <c r="A367" s="21"/>
    </row>
    <row r="368" spans="1:1" ht="15.75" customHeight="1" x14ac:dyDescent="0.25">
      <c r="A368" s="21"/>
    </row>
    <row r="369" spans="1:1" ht="15.75" customHeight="1" x14ac:dyDescent="0.25">
      <c r="A369" s="21"/>
    </row>
    <row r="370" spans="1:1" ht="15.75" customHeight="1" x14ac:dyDescent="0.25">
      <c r="A370" s="21"/>
    </row>
    <row r="371" spans="1:1" ht="15.75" customHeight="1" x14ac:dyDescent="0.25">
      <c r="A371" s="21"/>
    </row>
    <row r="372" spans="1:1" ht="15.75" customHeight="1" x14ac:dyDescent="0.25">
      <c r="A372" s="21"/>
    </row>
    <row r="373" spans="1:1" ht="15.75" customHeight="1" x14ac:dyDescent="0.25">
      <c r="A373" s="21"/>
    </row>
    <row r="374" spans="1:1" ht="15.75" customHeight="1" x14ac:dyDescent="0.25">
      <c r="A374" s="21"/>
    </row>
    <row r="375" spans="1:1" ht="15.75" customHeight="1" x14ac:dyDescent="0.25">
      <c r="A375" s="21"/>
    </row>
    <row r="376" spans="1:1" ht="15.75" customHeight="1" x14ac:dyDescent="0.25">
      <c r="A376" s="21"/>
    </row>
    <row r="377" spans="1:1" ht="15.75" customHeight="1" x14ac:dyDescent="0.25">
      <c r="A377" s="21"/>
    </row>
    <row r="378" spans="1:1" ht="15.75" customHeight="1" x14ac:dyDescent="0.25">
      <c r="A378" s="21"/>
    </row>
    <row r="379" spans="1:1" ht="15.75" customHeight="1" x14ac:dyDescent="0.25">
      <c r="A379" s="21"/>
    </row>
    <row r="380" spans="1:1" ht="15.75" customHeight="1" x14ac:dyDescent="0.25">
      <c r="A380" s="21"/>
    </row>
    <row r="381" spans="1:1" ht="15.75" customHeight="1" x14ac:dyDescent="0.25">
      <c r="A381" s="21"/>
    </row>
    <row r="382" spans="1:1" ht="15.75" customHeight="1" x14ac:dyDescent="0.25">
      <c r="A382" s="21"/>
    </row>
    <row r="383" spans="1:1" ht="15.75" customHeight="1" x14ac:dyDescent="0.25">
      <c r="A383" s="21"/>
    </row>
    <row r="384" spans="1:1" ht="15.75" customHeight="1" x14ac:dyDescent="0.25">
      <c r="A384" s="21"/>
    </row>
    <row r="385" spans="1:1" ht="15.75" customHeight="1" x14ac:dyDescent="0.25">
      <c r="A385" s="21"/>
    </row>
    <row r="386" spans="1:1" ht="15.75" customHeight="1" x14ac:dyDescent="0.25">
      <c r="A386" s="21"/>
    </row>
    <row r="387" spans="1:1" ht="15.75" customHeight="1" x14ac:dyDescent="0.25">
      <c r="A387" s="21"/>
    </row>
    <row r="388" spans="1:1" ht="15.75" customHeight="1" x14ac:dyDescent="0.25">
      <c r="A388" s="21"/>
    </row>
    <row r="389" spans="1:1" ht="15.75" customHeight="1" x14ac:dyDescent="0.25">
      <c r="A389" s="21"/>
    </row>
    <row r="390" spans="1:1" ht="15.75" customHeight="1" x14ac:dyDescent="0.25">
      <c r="A390" s="21"/>
    </row>
    <row r="391" spans="1:1" ht="15.75" customHeight="1" x14ac:dyDescent="0.25">
      <c r="A391" s="21"/>
    </row>
    <row r="392" spans="1:1" ht="15.75" customHeight="1" x14ac:dyDescent="0.25">
      <c r="A392" s="21"/>
    </row>
    <row r="393" spans="1:1" ht="15.75" customHeight="1" x14ac:dyDescent="0.25">
      <c r="A393" s="21"/>
    </row>
    <row r="394" spans="1:1" ht="15.75" customHeight="1" x14ac:dyDescent="0.25">
      <c r="A394" s="21"/>
    </row>
    <row r="395" spans="1:1" ht="15.75" customHeight="1" x14ac:dyDescent="0.25">
      <c r="A395" s="21"/>
    </row>
    <row r="396" spans="1:1" ht="15.75" customHeight="1" x14ac:dyDescent="0.25">
      <c r="A396" s="21"/>
    </row>
    <row r="397" spans="1:1" ht="15.75" customHeight="1" x14ac:dyDescent="0.25">
      <c r="A397" s="21"/>
    </row>
    <row r="398" spans="1:1" ht="15.75" customHeight="1" x14ac:dyDescent="0.25">
      <c r="A398" s="21"/>
    </row>
    <row r="399" spans="1:1" ht="15.75" customHeight="1" x14ac:dyDescent="0.25">
      <c r="A399" s="21"/>
    </row>
    <row r="400" spans="1:1" ht="15.75" customHeight="1" x14ac:dyDescent="0.25">
      <c r="A400" s="21"/>
    </row>
    <row r="401" spans="1:1" ht="15.75" customHeight="1" x14ac:dyDescent="0.25">
      <c r="A401" s="21"/>
    </row>
    <row r="402" spans="1:1" ht="15.75" customHeight="1" x14ac:dyDescent="0.25">
      <c r="A402" s="21"/>
    </row>
    <row r="403" spans="1:1" ht="15.75" customHeight="1" x14ac:dyDescent="0.25">
      <c r="A403" s="21"/>
    </row>
    <row r="404" spans="1:1" ht="15.75" customHeight="1" x14ac:dyDescent="0.25">
      <c r="A404" s="21"/>
    </row>
    <row r="405" spans="1:1" ht="15.75" customHeight="1" x14ac:dyDescent="0.25">
      <c r="A405" s="21"/>
    </row>
    <row r="406" spans="1:1" ht="15.75" customHeight="1" x14ac:dyDescent="0.25">
      <c r="A406" s="21"/>
    </row>
    <row r="407" spans="1:1" ht="15.75" customHeight="1" x14ac:dyDescent="0.25">
      <c r="A407" s="21"/>
    </row>
    <row r="408" spans="1:1" ht="15.75" customHeight="1" x14ac:dyDescent="0.25">
      <c r="A408" s="21"/>
    </row>
    <row r="409" spans="1:1" ht="15.75" customHeight="1" x14ac:dyDescent="0.25">
      <c r="A409" s="21"/>
    </row>
    <row r="410" spans="1:1" ht="15.75" customHeight="1" x14ac:dyDescent="0.25">
      <c r="A410" s="21"/>
    </row>
    <row r="411" spans="1:1" ht="15.75" customHeight="1" x14ac:dyDescent="0.25">
      <c r="A411" s="21"/>
    </row>
    <row r="412" spans="1:1" ht="15.75" customHeight="1" x14ac:dyDescent="0.25">
      <c r="A412" s="21"/>
    </row>
    <row r="413" spans="1:1" ht="15.75" customHeight="1" x14ac:dyDescent="0.25">
      <c r="A413" s="21"/>
    </row>
    <row r="414" spans="1:1" ht="15.75" customHeight="1" x14ac:dyDescent="0.25">
      <c r="A414" s="21"/>
    </row>
    <row r="415" spans="1:1" ht="15.75" customHeight="1" x14ac:dyDescent="0.25">
      <c r="A415" s="21"/>
    </row>
    <row r="416" spans="1:1" ht="15.75" customHeight="1" x14ac:dyDescent="0.25">
      <c r="A416" s="21"/>
    </row>
    <row r="417" spans="1:1" ht="15.75" customHeight="1" x14ac:dyDescent="0.25">
      <c r="A417" s="21"/>
    </row>
    <row r="418" spans="1:1" ht="15.75" customHeight="1" x14ac:dyDescent="0.25">
      <c r="A418" s="21"/>
    </row>
    <row r="419" spans="1:1" ht="15.75" customHeight="1" x14ac:dyDescent="0.25">
      <c r="A419" s="21"/>
    </row>
    <row r="420" spans="1:1" ht="15.75" customHeight="1" x14ac:dyDescent="0.25">
      <c r="A420" s="21"/>
    </row>
    <row r="421" spans="1:1" ht="15.75" customHeight="1" x14ac:dyDescent="0.25">
      <c r="A421" s="21"/>
    </row>
    <row r="422" spans="1:1" ht="15.75" customHeight="1" x14ac:dyDescent="0.25">
      <c r="A422" s="21"/>
    </row>
    <row r="423" spans="1:1" ht="15.75" customHeight="1" x14ac:dyDescent="0.25">
      <c r="A423" s="21"/>
    </row>
    <row r="424" spans="1:1" ht="15.75" customHeight="1" x14ac:dyDescent="0.25">
      <c r="A424" s="21"/>
    </row>
    <row r="425" spans="1:1" ht="15.75" customHeight="1" x14ac:dyDescent="0.25">
      <c r="A425" s="21"/>
    </row>
    <row r="426" spans="1:1" ht="15.75" customHeight="1" x14ac:dyDescent="0.25">
      <c r="A426" s="21"/>
    </row>
    <row r="427" spans="1:1" ht="15.75" customHeight="1" x14ac:dyDescent="0.25">
      <c r="A427" s="21"/>
    </row>
    <row r="428" spans="1:1" ht="15.75" customHeight="1" x14ac:dyDescent="0.25">
      <c r="A428" s="21"/>
    </row>
    <row r="429" spans="1:1" ht="15.75" customHeight="1" x14ac:dyDescent="0.25">
      <c r="A429" s="21"/>
    </row>
    <row r="430" spans="1:1" ht="15.75" customHeight="1" x14ac:dyDescent="0.25">
      <c r="A430" s="21"/>
    </row>
    <row r="431" spans="1:1" ht="15.75" customHeight="1" x14ac:dyDescent="0.25">
      <c r="A431" s="21"/>
    </row>
    <row r="432" spans="1:1" ht="15.75" customHeight="1" x14ac:dyDescent="0.25">
      <c r="A432" s="21"/>
    </row>
    <row r="433" spans="1:1" ht="15.75" customHeight="1" x14ac:dyDescent="0.25">
      <c r="A433" s="21"/>
    </row>
    <row r="434" spans="1:1" ht="15.75" customHeight="1" x14ac:dyDescent="0.25">
      <c r="A434" s="21"/>
    </row>
    <row r="435" spans="1:1" ht="15.75" customHeight="1" x14ac:dyDescent="0.25">
      <c r="A435" s="21"/>
    </row>
    <row r="436" spans="1:1" ht="15.75" customHeight="1" x14ac:dyDescent="0.25">
      <c r="A436" s="21"/>
    </row>
    <row r="437" spans="1:1" ht="15.75" customHeight="1" x14ac:dyDescent="0.25">
      <c r="A437" s="21"/>
    </row>
    <row r="438" spans="1:1" ht="15.75" customHeight="1" x14ac:dyDescent="0.25">
      <c r="A438" s="21"/>
    </row>
    <row r="439" spans="1:1" ht="15.75" customHeight="1" x14ac:dyDescent="0.25">
      <c r="A439" s="21"/>
    </row>
    <row r="440" spans="1:1" ht="15.75" customHeight="1" x14ac:dyDescent="0.25">
      <c r="A440" s="21"/>
    </row>
    <row r="441" spans="1:1" ht="15.75" customHeight="1" x14ac:dyDescent="0.25">
      <c r="A441" s="21"/>
    </row>
    <row r="442" spans="1:1" ht="15.75" customHeight="1" x14ac:dyDescent="0.25">
      <c r="A442" s="21"/>
    </row>
    <row r="443" spans="1:1" ht="15.75" customHeight="1" x14ac:dyDescent="0.25">
      <c r="A443" s="21"/>
    </row>
    <row r="444" spans="1:1" ht="15.75" customHeight="1" x14ac:dyDescent="0.25">
      <c r="A444" s="21"/>
    </row>
    <row r="445" spans="1:1" ht="15.75" customHeight="1" x14ac:dyDescent="0.25">
      <c r="A445" s="21"/>
    </row>
    <row r="446" spans="1:1" ht="15.75" customHeight="1" x14ac:dyDescent="0.25">
      <c r="A446" s="21"/>
    </row>
    <row r="447" spans="1:1" ht="15.75" customHeight="1" x14ac:dyDescent="0.25">
      <c r="A447" s="21"/>
    </row>
    <row r="448" spans="1:1" ht="15.75" customHeight="1" x14ac:dyDescent="0.25">
      <c r="A448" s="21"/>
    </row>
    <row r="449" spans="1:1" ht="15.75" customHeight="1" x14ac:dyDescent="0.25">
      <c r="A449" s="21"/>
    </row>
    <row r="450" spans="1:1" ht="15.75" customHeight="1" x14ac:dyDescent="0.25">
      <c r="A450" s="21"/>
    </row>
    <row r="451" spans="1:1" ht="15.75" customHeight="1" x14ac:dyDescent="0.25">
      <c r="A451" s="21"/>
    </row>
    <row r="452" spans="1:1" ht="15.75" customHeight="1" x14ac:dyDescent="0.25">
      <c r="A452" s="21"/>
    </row>
    <row r="453" spans="1:1" ht="15.75" customHeight="1" x14ac:dyDescent="0.25">
      <c r="A453" s="21"/>
    </row>
    <row r="454" spans="1:1" ht="15.75" customHeight="1" x14ac:dyDescent="0.25">
      <c r="A454" s="21"/>
    </row>
    <row r="455" spans="1:1" ht="15.75" customHeight="1" x14ac:dyDescent="0.25">
      <c r="A455" s="21"/>
    </row>
    <row r="456" spans="1:1" ht="15.75" customHeight="1" x14ac:dyDescent="0.25">
      <c r="A456" s="21"/>
    </row>
    <row r="457" spans="1:1" ht="15.75" customHeight="1" x14ac:dyDescent="0.25">
      <c r="A457" s="21"/>
    </row>
    <row r="458" spans="1:1" ht="15.75" customHeight="1" x14ac:dyDescent="0.25">
      <c r="A458" s="21"/>
    </row>
    <row r="459" spans="1:1" ht="15.75" customHeight="1" x14ac:dyDescent="0.25">
      <c r="A459" s="21"/>
    </row>
    <row r="460" spans="1:1" ht="15.75" customHeight="1" x14ac:dyDescent="0.25">
      <c r="A460" s="21"/>
    </row>
    <row r="461" spans="1:1" ht="15.75" customHeight="1" x14ac:dyDescent="0.25">
      <c r="A461" s="21"/>
    </row>
    <row r="462" spans="1:1" ht="15.75" customHeight="1" x14ac:dyDescent="0.25">
      <c r="A462" s="21"/>
    </row>
    <row r="463" spans="1:1" ht="15.75" customHeight="1" x14ac:dyDescent="0.25">
      <c r="A463" s="21"/>
    </row>
    <row r="464" spans="1:1" ht="15.75" customHeight="1" x14ac:dyDescent="0.25">
      <c r="A464" s="21"/>
    </row>
    <row r="465" spans="1:1" ht="15.75" customHeight="1" x14ac:dyDescent="0.25">
      <c r="A465" s="21"/>
    </row>
    <row r="466" spans="1:1" ht="15.75" customHeight="1" x14ac:dyDescent="0.25">
      <c r="A466" s="21"/>
    </row>
    <row r="467" spans="1:1" ht="15.75" customHeight="1" x14ac:dyDescent="0.25">
      <c r="A467" s="21"/>
    </row>
    <row r="468" spans="1:1" ht="15.75" customHeight="1" x14ac:dyDescent="0.25">
      <c r="A468" s="21"/>
    </row>
    <row r="469" spans="1:1" ht="15.75" customHeight="1" x14ac:dyDescent="0.25">
      <c r="A469" s="21"/>
    </row>
    <row r="470" spans="1:1" ht="15.75" customHeight="1" x14ac:dyDescent="0.25">
      <c r="A470" s="21"/>
    </row>
    <row r="471" spans="1:1" ht="15.75" customHeight="1" x14ac:dyDescent="0.25">
      <c r="A471" s="21"/>
    </row>
    <row r="472" spans="1:1" ht="15.75" customHeight="1" x14ac:dyDescent="0.25">
      <c r="A472" s="21"/>
    </row>
    <row r="473" spans="1:1" ht="15.75" customHeight="1" x14ac:dyDescent="0.25">
      <c r="A473" s="21"/>
    </row>
    <row r="474" spans="1:1" ht="15.75" customHeight="1" x14ac:dyDescent="0.25">
      <c r="A474" s="21"/>
    </row>
    <row r="475" spans="1:1" ht="15.75" customHeight="1" x14ac:dyDescent="0.25">
      <c r="A475" s="21"/>
    </row>
    <row r="476" spans="1:1" ht="15.75" customHeight="1" x14ac:dyDescent="0.25">
      <c r="A476" s="21"/>
    </row>
    <row r="477" spans="1:1" ht="15.75" customHeight="1" x14ac:dyDescent="0.25">
      <c r="A477" s="21"/>
    </row>
    <row r="478" spans="1:1" ht="15.75" customHeight="1" x14ac:dyDescent="0.25">
      <c r="A478" s="21"/>
    </row>
    <row r="479" spans="1:1" ht="15.75" customHeight="1" x14ac:dyDescent="0.25">
      <c r="A479" s="21"/>
    </row>
    <row r="480" spans="1:1" ht="15.75" customHeight="1" x14ac:dyDescent="0.25">
      <c r="A480" s="21"/>
    </row>
    <row r="481" spans="1:1" ht="15.75" customHeight="1" x14ac:dyDescent="0.25">
      <c r="A481" s="21"/>
    </row>
    <row r="482" spans="1:1" ht="15.75" customHeight="1" x14ac:dyDescent="0.25">
      <c r="A482" s="21"/>
    </row>
    <row r="483" spans="1:1" ht="15.75" customHeight="1" x14ac:dyDescent="0.25">
      <c r="A483" s="21"/>
    </row>
    <row r="484" spans="1:1" ht="15.75" customHeight="1" x14ac:dyDescent="0.25">
      <c r="A484" s="21"/>
    </row>
    <row r="485" spans="1:1" ht="15.75" customHeight="1" x14ac:dyDescent="0.25">
      <c r="A485" s="21"/>
    </row>
    <row r="486" spans="1:1" ht="15.75" customHeight="1" x14ac:dyDescent="0.25">
      <c r="A486" s="21"/>
    </row>
    <row r="487" spans="1:1" ht="15.75" customHeight="1" x14ac:dyDescent="0.25">
      <c r="A487" s="21"/>
    </row>
    <row r="488" spans="1:1" ht="15.75" customHeight="1" x14ac:dyDescent="0.25">
      <c r="A488" s="21"/>
    </row>
    <row r="489" spans="1:1" ht="15.75" customHeight="1" x14ac:dyDescent="0.25">
      <c r="A489" s="21"/>
    </row>
    <row r="490" spans="1:1" ht="15.75" customHeight="1" x14ac:dyDescent="0.25">
      <c r="A490" s="21"/>
    </row>
    <row r="491" spans="1:1" ht="15.75" customHeight="1" x14ac:dyDescent="0.25">
      <c r="A491" s="21"/>
    </row>
    <row r="492" spans="1:1" ht="15.75" customHeight="1" x14ac:dyDescent="0.25">
      <c r="A492" s="21"/>
    </row>
    <row r="493" spans="1:1" ht="15.75" customHeight="1" x14ac:dyDescent="0.25">
      <c r="A493" s="21"/>
    </row>
    <row r="494" spans="1:1" ht="15.75" customHeight="1" x14ac:dyDescent="0.25">
      <c r="A494" s="21"/>
    </row>
    <row r="495" spans="1:1" ht="15.75" customHeight="1" x14ac:dyDescent="0.25">
      <c r="A495" s="21"/>
    </row>
    <row r="496" spans="1:1" ht="15.75" customHeight="1" x14ac:dyDescent="0.25">
      <c r="A496" s="21"/>
    </row>
    <row r="497" spans="1:1" ht="15.75" customHeight="1" x14ac:dyDescent="0.25">
      <c r="A497" s="21"/>
    </row>
    <row r="498" spans="1:1" ht="15.75" customHeight="1" x14ac:dyDescent="0.25">
      <c r="A498" s="21"/>
    </row>
    <row r="499" spans="1:1" ht="15.75" customHeight="1" x14ac:dyDescent="0.25">
      <c r="A499" s="21"/>
    </row>
    <row r="500" spans="1:1" ht="15.75" customHeight="1" x14ac:dyDescent="0.25">
      <c r="A500" s="21"/>
    </row>
    <row r="501" spans="1:1" ht="15.75" customHeight="1" x14ac:dyDescent="0.25">
      <c r="A501" s="21"/>
    </row>
    <row r="502" spans="1:1" ht="15.75" customHeight="1" x14ac:dyDescent="0.25">
      <c r="A502" s="21"/>
    </row>
    <row r="503" spans="1:1" ht="15.75" customHeight="1" x14ac:dyDescent="0.25">
      <c r="A503" s="21"/>
    </row>
    <row r="504" spans="1:1" ht="15.75" customHeight="1" x14ac:dyDescent="0.25">
      <c r="A504" s="21"/>
    </row>
    <row r="505" spans="1:1" ht="15.75" customHeight="1" x14ac:dyDescent="0.25">
      <c r="A505" s="21"/>
    </row>
    <row r="506" spans="1:1" ht="15.75" customHeight="1" x14ac:dyDescent="0.25">
      <c r="A506" s="21"/>
    </row>
    <row r="507" spans="1:1" ht="15.75" customHeight="1" x14ac:dyDescent="0.25">
      <c r="A507" s="21"/>
    </row>
    <row r="508" spans="1:1" ht="15.75" customHeight="1" x14ac:dyDescent="0.25">
      <c r="A508" s="21"/>
    </row>
    <row r="509" spans="1:1" ht="15.75" customHeight="1" x14ac:dyDescent="0.25">
      <c r="A509" s="21"/>
    </row>
    <row r="510" spans="1:1" ht="15.75" customHeight="1" x14ac:dyDescent="0.25">
      <c r="A510" s="21"/>
    </row>
    <row r="511" spans="1:1" ht="15.75" customHeight="1" x14ac:dyDescent="0.25">
      <c r="A511" s="21"/>
    </row>
    <row r="512" spans="1:1" ht="15.75" customHeight="1" x14ac:dyDescent="0.25">
      <c r="A512" s="21"/>
    </row>
    <row r="513" spans="1:1" ht="15.75" customHeight="1" x14ac:dyDescent="0.25">
      <c r="A513" s="21"/>
    </row>
    <row r="514" spans="1:1" ht="15.75" customHeight="1" x14ac:dyDescent="0.25">
      <c r="A514" s="21"/>
    </row>
    <row r="515" spans="1:1" ht="15.75" customHeight="1" x14ac:dyDescent="0.25">
      <c r="A515" s="21"/>
    </row>
    <row r="516" spans="1:1" ht="15.75" customHeight="1" x14ac:dyDescent="0.25">
      <c r="A516" s="21"/>
    </row>
    <row r="517" spans="1:1" ht="15.75" customHeight="1" x14ac:dyDescent="0.25">
      <c r="A517" s="21"/>
    </row>
    <row r="518" spans="1:1" ht="15.75" customHeight="1" x14ac:dyDescent="0.25">
      <c r="A518" s="21"/>
    </row>
    <row r="519" spans="1:1" ht="15.75" customHeight="1" x14ac:dyDescent="0.25">
      <c r="A519" s="21"/>
    </row>
    <row r="520" spans="1:1" ht="15.75" customHeight="1" x14ac:dyDescent="0.25">
      <c r="A520" s="21"/>
    </row>
    <row r="521" spans="1:1" ht="15.75" customHeight="1" x14ac:dyDescent="0.25">
      <c r="A521" s="21"/>
    </row>
    <row r="522" spans="1:1" ht="15.75" customHeight="1" x14ac:dyDescent="0.25">
      <c r="A522" s="21"/>
    </row>
    <row r="523" spans="1:1" ht="15.75" customHeight="1" x14ac:dyDescent="0.25">
      <c r="A523" s="21"/>
    </row>
    <row r="524" spans="1:1" ht="15.75" customHeight="1" x14ac:dyDescent="0.25">
      <c r="A524" s="21"/>
    </row>
    <row r="525" spans="1:1" ht="15.75" customHeight="1" x14ac:dyDescent="0.25">
      <c r="A525" s="21"/>
    </row>
    <row r="526" spans="1:1" ht="15.75" customHeight="1" x14ac:dyDescent="0.25">
      <c r="A526" s="21"/>
    </row>
    <row r="527" spans="1:1" ht="15.75" customHeight="1" x14ac:dyDescent="0.25">
      <c r="A527" s="21"/>
    </row>
    <row r="528" spans="1:1" ht="15.75" customHeight="1" x14ac:dyDescent="0.25">
      <c r="A528" s="21"/>
    </row>
    <row r="529" spans="1:1" ht="15.75" customHeight="1" x14ac:dyDescent="0.25">
      <c r="A529" s="21"/>
    </row>
    <row r="530" spans="1:1" ht="15.75" customHeight="1" x14ac:dyDescent="0.25">
      <c r="A530" s="21"/>
    </row>
    <row r="531" spans="1:1" ht="15.75" customHeight="1" x14ac:dyDescent="0.25">
      <c r="A531" s="21"/>
    </row>
    <row r="532" spans="1:1" ht="15.75" customHeight="1" x14ac:dyDescent="0.25">
      <c r="A532" s="21"/>
    </row>
    <row r="533" spans="1:1" ht="15.75" customHeight="1" x14ac:dyDescent="0.25">
      <c r="A533" s="21"/>
    </row>
    <row r="534" spans="1:1" ht="15.75" customHeight="1" x14ac:dyDescent="0.25">
      <c r="A534" s="21"/>
    </row>
    <row r="535" spans="1:1" ht="15.75" customHeight="1" x14ac:dyDescent="0.25">
      <c r="A535" s="21"/>
    </row>
    <row r="536" spans="1:1" ht="15.75" customHeight="1" x14ac:dyDescent="0.25">
      <c r="A536" s="21"/>
    </row>
    <row r="537" spans="1:1" ht="15.75" customHeight="1" x14ac:dyDescent="0.25">
      <c r="A537" s="21"/>
    </row>
    <row r="538" spans="1:1" ht="15.75" customHeight="1" x14ac:dyDescent="0.25">
      <c r="A538" s="21"/>
    </row>
    <row r="539" spans="1:1" ht="15.75" customHeight="1" x14ac:dyDescent="0.25">
      <c r="A539" s="21"/>
    </row>
    <row r="540" spans="1:1" ht="15.75" customHeight="1" x14ac:dyDescent="0.25">
      <c r="A540" s="21"/>
    </row>
    <row r="541" spans="1:1" ht="15.75" customHeight="1" x14ac:dyDescent="0.25">
      <c r="A541" s="21"/>
    </row>
    <row r="542" spans="1:1" ht="15.75" customHeight="1" x14ac:dyDescent="0.25">
      <c r="A542" s="21"/>
    </row>
    <row r="543" spans="1:1" ht="15.75" customHeight="1" x14ac:dyDescent="0.25">
      <c r="A543" s="21"/>
    </row>
    <row r="544" spans="1:1" ht="15.75" customHeight="1" x14ac:dyDescent="0.25">
      <c r="A544" s="21"/>
    </row>
    <row r="545" spans="1:1" ht="15.75" customHeight="1" x14ac:dyDescent="0.25">
      <c r="A545" s="21"/>
    </row>
    <row r="546" spans="1:1" ht="15.75" customHeight="1" x14ac:dyDescent="0.25">
      <c r="A546" s="21"/>
    </row>
    <row r="547" spans="1:1" ht="15.75" customHeight="1" x14ac:dyDescent="0.25">
      <c r="A547" s="21"/>
    </row>
    <row r="548" spans="1:1" ht="15.75" customHeight="1" x14ac:dyDescent="0.25">
      <c r="A548" s="21"/>
    </row>
    <row r="549" spans="1:1" ht="15.75" customHeight="1" x14ac:dyDescent="0.25">
      <c r="A549" s="21"/>
    </row>
    <row r="550" spans="1:1" ht="15.75" customHeight="1" x14ac:dyDescent="0.25">
      <c r="A550" s="21"/>
    </row>
    <row r="551" spans="1:1" ht="15.75" customHeight="1" x14ac:dyDescent="0.25">
      <c r="A551" s="21"/>
    </row>
    <row r="552" spans="1:1" ht="15.75" customHeight="1" x14ac:dyDescent="0.25">
      <c r="A552" s="21"/>
    </row>
    <row r="553" spans="1:1" ht="15.75" customHeight="1" x14ac:dyDescent="0.25">
      <c r="A553" s="21"/>
    </row>
    <row r="554" spans="1:1" ht="15.75" customHeight="1" x14ac:dyDescent="0.25">
      <c r="A554" s="21"/>
    </row>
    <row r="555" spans="1:1" ht="15.75" customHeight="1" x14ac:dyDescent="0.25">
      <c r="A555" s="21"/>
    </row>
    <row r="556" spans="1:1" ht="15.75" customHeight="1" x14ac:dyDescent="0.25">
      <c r="A556" s="21"/>
    </row>
    <row r="557" spans="1:1" ht="15.75" customHeight="1" x14ac:dyDescent="0.25">
      <c r="A557" s="21"/>
    </row>
    <row r="558" spans="1:1" ht="15.75" customHeight="1" x14ac:dyDescent="0.25">
      <c r="A558" s="21"/>
    </row>
    <row r="559" spans="1:1" ht="15.75" customHeight="1" x14ac:dyDescent="0.25">
      <c r="A559" s="21"/>
    </row>
    <row r="560" spans="1:1" ht="15.75" customHeight="1" x14ac:dyDescent="0.25">
      <c r="A560" s="21"/>
    </row>
    <row r="561" spans="1:1" ht="15.75" customHeight="1" x14ac:dyDescent="0.25">
      <c r="A561" s="21"/>
    </row>
    <row r="562" spans="1:1" ht="15.75" customHeight="1" x14ac:dyDescent="0.25">
      <c r="A562" s="21"/>
    </row>
    <row r="563" spans="1:1" ht="15.75" customHeight="1" x14ac:dyDescent="0.25">
      <c r="A563" s="21"/>
    </row>
    <row r="564" spans="1:1" ht="15.75" customHeight="1" x14ac:dyDescent="0.25">
      <c r="A564" s="21"/>
    </row>
    <row r="565" spans="1:1" ht="15.75" customHeight="1" x14ac:dyDescent="0.25">
      <c r="A565" s="21"/>
    </row>
    <row r="566" spans="1:1" ht="15.75" customHeight="1" x14ac:dyDescent="0.25">
      <c r="A566" s="21"/>
    </row>
    <row r="567" spans="1:1" ht="15.75" customHeight="1" x14ac:dyDescent="0.25">
      <c r="A567" s="21"/>
    </row>
    <row r="568" spans="1:1" ht="15.75" customHeight="1" x14ac:dyDescent="0.25">
      <c r="A568" s="21"/>
    </row>
    <row r="569" spans="1:1" ht="15.75" customHeight="1" x14ac:dyDescent="0.25">
      <c r="A569" s="21"/>
    </row>
    <row r="570" spans="1:1" ht="15.75" customHeight="1" x14ac:dyDescent="0.25">
      <c r="A570" s="21"/>
    </row>
    <row r="571" spans="1:1" ht="15.75" customHeight="1" x14ac:dyDescent="0.25">
      <c r="A571" s="21"/>
    </row>
    <row r="572" spans="1:1" ht="15.75" customHeight="1" x14ac:dyDescent="0.25">
      <c r="A572" s="21"/>
    </row>
    <row r="573" spans="1:1" ht="15.75" customHeight="1" x14ac:dyDescent="0.25">
      <c r="A573" s="21"/>
    </row>
    <row r="574" spans="1:1" ht="15.75" customHeight="1" x14ac:dyDescent="0.25">
      <c r="A574" s="21"/>
    </row>
    <row r="575" spans="1:1" ht="15.75" customHeight="1" x14ac:dyDescent="0.25">
      <c r="A575" s="21"/>
    </row>
    <row r="576" spans="1:1" ht="15.75" customHeight="1" x14ac:dyDescent="0.25">
      <c r="A576" s="21"/>
    </row>
    <row r="577" spans="1:1" ht="15.75" customHeight="1" x14ac:dyDescent="0.25">
      <c r="A577" s="21"/>
    </row>
    <row r="578" spans="1:1" ht="15.75" customHeight="1" x14ac:dyDescent="0.25">
      <c r="A578" s="21"/>
    </row>
    <row r="579" spans="1:1" ht="15.75" customHeight="1" x14ac:dyDescent="0.25">
      <c r="A579" s="21"/>
    </row>
    <row r="580" spans="1:1" ht="15.75" customHeight="1" x14ac:dyDescent="0.25">
      <c r="A580" s="21"/>
    </row>
    <row r="581" spans="1:1" ht="15.75" customHeight="1" x14ac:dyDescent="0.25">
      <c r="A581" s="21"/>
    </row>
    <row r="582" spans="1:1" ht="15.75" customHeight="1" x14ac:dyDescent="0.25">
      <c r="A582" s="21"/>
    </row>
    <row r="583" spans="1:1" ht="15.75" customHeight="1" x14ac:dyDescent="0.25">
      <c r="A583" s="21"/>
    </row>
    <row r="584" spans="1:1" ht="15.75" customHeight="1" x14ac:dyDescent="0.25">
      <c r="A584" s="21"/>
    </row>
    <row r="585" spans="1:1" ht="15.75" customHeight="1" x14ac:dyDescent="0.25">
      <c r="A585" s="21"/>
    </row>
    <row r="586" spans="1:1" ht="15.75" customHeight="1" x14ac:dyDescent="0.25">
      <c r="A586" s="21"/>
    </row>
    <row r="587" spans="1:1" ht="15.75" customHeight="1" x14ac:dyDescent="0.25">
      <c r="A587" s="21"/>
    </row>
    <row r="588" spans="1:1" ht="15.75" customHeight="1" x14ac:dyDescent="0.25">
      <c r="A588" s="21"/>
    </row>
    <row r="589" spans="1:1" ht="15.75" customHeight="1" x14ac:dyDescent="0.25">
      <c r="A589" s="21"/>
    </row>
    <row r="590" spans="1:1" ht="15.75" customHeight="1" x14ac:dyDescent="0.25">
      <c r="A590" s="21"/>
    </row>
    <row r="591" spans="1:1" ht="15.75" customHeight="1" x14ac:dyDescent="0.25">
      <c r="A591" s="21"/>
    </row>
    <row r="592" spans="1:1" ht="15.75" customHeight="1" x14ac:dyDescent="0.25">
      <c r="A592" s="21"/>
    </row>
    <row r="593" spans="1:1" ht="15.75" customHeight="1" x14ac:dyDescent="0.25">
      <c r="A593" s="21"/>
    </row>
    <row r="594" spans="1:1" ht="15.75" customHeight="1" x14ac:dyDescent="0.25">
      <c r="A594" s="21"/>
    </row>
    <row r="595" spans="1:1" ht="15.75" customHeight="1" x14ac:dyDescent="0.25">
      <c r="A595" s="21"/>
    </row>
    <row r="596" spans="1:1" ht="15.75" customHeight="1" x14ac:dyDescent="0.25">
      <c r="A596" s="21"/>
    </row>
    <row r="597" spans="1:1" ht="15.75" customHeight="1" x14ac:dyDescent="0.25">
      <c r="A597" s="21"/>
    </row>
    <row r="598" spans="1:1" ht="15.75" customHeight="1" x14ac:dyDescent="0.25">
      <c r="A598" s="21"/>
    </row>
    <row r="599" spans="1:1" ht="15.75" customHeight="1" x14ac:dyDescent="0.25">
      <c r="A599" s="21"/>
    </row>
    <row r="600" spans="1:1" ht="15.75" customHeight="1" x14ac:dyDescent="0.25">
      <c r="A600" s="21"/>
    </row>
    <row r="601" spans="1:1" ht="15.75" customHeight="1" x14ac:dyDescent="0.25">
      <c r="A601" s="21"/>
    </row>
    <row r="602" spans="1:1" ht="15.75" customHeight="1" x14ac:dyDescent="0.25">
      <c r="A602" s="21"/>
    </row>
    <row r="603" spans="1:1" ht="15.75" customHeight="1" x14ac:dyDescent="0.25">
      <c r="A603" s="21"/>
    </row>
    <row r="604" spans="1:1" ht="15.75" customHeight="1" x14ac:dyDescent="0.25">
      <c r="A604" s="21"/>
    </row>
    <row r="605" spans="1:1" ht="15.75" customHeight="1" x14ac:dyDescent="0.25">
      <c r="A605" s="21"/>
    </row>
    <row r="606" spans="1:1" ht="15.75" customHeight="1" x14ac:dyDescent="0.25">
      <c r="A606" s="21"/>
    </row>
    <row r="607" spans="1:1" ht="15.75" customHeight="1" x14ac:dyDescent="0.25">
      <c r="A607" s="21"/>
    </row>
    <row r="608" spans="1:1" ht="15.75" customHeight="1" x14ac:dyDescent="0.25">
      <c r="A608" s="21"/>
    </row>
    <row r="609" spans="1:1" ht="15.75" customHeight="1" x14ac:dyDescent="0.25">
      <c r="A609" s="21"/>
    </row>
    <row r="610" spans="1:1" ht="15.75" customHeight="1" x14ac:dyDescent="0.25">
      <c r="A610" s="21"/>
    </row>
    <row r="611" spans="1:1" ht="15.75" customHeight="1" x14ac:dyDescent="0.25">
      <c r="A611" s="21"/>
    </row>
    <row r="612" spans="1:1" ht="15.75" customHeight="1" x14ac:dyDescent="0.25">
      <c r="A612" s="21"/>
    </row>
    <row r="613" spans="1:1" ht="15.75" customHeight="1" x14ac:dyDescent="0.25">
      <c r="A613" s="21"/>
    </row>
    <row r="614" spans="1:1" ht="15.75" customHeight="1" x14ac:dyDescent="0.25">
      <c r="A614" s="21"/>
    </row>
    <row r="615" spans="1:1" ht="15.75" customHeight="1" x14ac:dyDescent="0.25">
      <c r="A615" s="21"/>
    </row>
    <row r="616" spans="1:1" ht="15.75" customHeight="1" x14ac:dyDescent="0.25">
      <c r="A616" s="21"/>
    </row>
    <row r="617" spans="1:1" ht="15.75" customHeight="1" x14ac:dyDescent="0.25">
      <c r="A617" s="21"/>
    </row>
    <row r="618" spans="1:1" ht="15.75" customHeight="1" x14ac:dyDescent="0.25">
      <c r="A618" s="21"/>
    </row>
    <row r="619" spans="1:1" ht="15.75" customHeight="1" x14ac:dyDescent="0.25">
      <c r="A619" s="21"/>
    </row>
    <row r="620" spans="1:1" ht="15.75" customHeight="1" x14ac:dyDescent="0.25">
      <c r="A620" s="21"/>
    </row>
    <row r="621" spans="1:1" ht="15.75" customHeight="1" x14ac:dyDescent="0.25">
      <c r="A621" s="21"/>
    </row>
    <row r="622" spans="1:1" ht="15.75" customHeight="1" x14ac:dyDescent="0.25">
      <c r="A622" s="21"/>
    </row>
    <row r="623" spans="1:1" ht="15.75" customHeight="1" x14ac:dyDescent="0.25">
      <c r="A623" s="21"/>
    </row>
    <row r="624" spans="1:1" ht="15.75" customHeight="1" x14ac:dyDescent="0.25">
      <c r="A624" s="21"/>
    </row>
    <row r="625" spans="1:1" ht="15.75" customHeight="1" x14ac:dyDescent="0.25">
      <c r="A625" s="21"/>
    </row>
    <row r="626" spans="1:1" ht="15.75" customHeight="1" x14ac:dyDescent="0.25">
      <c r="A626" s="21"/>
    </row>
    <row r="627" spans="1:1" ht="15.75" customHeight="1" x14ac:dyDescent="0.25">
      <c r="A627" s="21"/>
    </row>
    <row r="628" spans="1:1" ht="15.75" customHeight="1" x14ac:dyDescent="0.25">
      <c r="A628" s="21"/>
    </row>
    <row r="629" spans="1:1" ht="15.75" customHeight="1" x14ac:dyDescent="0.25">
      <c r="A629" s="21"/>
    </row>
    <row r="630" spans="1:1" ht="15.75" customHeight="1" x14ac:dyDescent="0.25">
      <c r="A630" s="21"/>
    </row>
    <row r="631" spans="1:1" ht="15.75" customHeight="1" x14ac:dyDescent="0.25">
      <c r="A631" s="21"/>
    </row>
    <row r="632" spans="1:1" ht="15.75" customHeight="1" x14ac:dyDescent="0.25">
      <c r="A632" s="21"/>
    </row>
    <row r="633" spans="1:1" ht="15.75" customHeight="1" x14ac:dyDescent="0.25">
      <c r="A633" s="21"/>
    </row>
    <row r="634" spans="1:1" ht="15.75" customHeight="1" x14ac:dyDescent="0.25">
      <c r="A634" s="21"/>
    </row>
    <row r="635" spans="1:1" ht="15.75" customHeight="1" x14ac:dyDescent="0.25">
      <c r="A635" s="21"/>
    </row>
    <row r="636" spans="1:1" ht="15.75" customHeight="1" x14ac:dyDescent="0.25">
      <c r="A636" s="21"/>
    </row>
    <row r="637" spans="1:1" ht="15.75" customHeight="1" x14ac:dyDescent="0.25">
      <c r="A637" s="21"/>
    </row>
    <row r="638" spans="1:1" ht="15.75" customHeight="1" x14ac:dyDescent="0.25">
      <c r="A638" s="21"/>
    </row>
    <row r="639" spans="1:1" ht="15.75" customHeight="1" x14ac:dyDescent="0.25">
      <c r="A639" s="21"/>
    </row>
    <row r="640" spans="1:1" ht="15.75" customHeight="1" x14ac:dyDescent="0.25">
      <c r="A640" s="21"/>
    </row>
    <row r="641" spans="1:1" ht="15.75" customHeight="1" x14ac:dyDescent="0.25">
      <c r="A641" s="21"/>
    </row>
    <row r="642" spans="1:1" ht="15.75" customHeight="1" x14ac:dyDescent="0.25">
      <c r="A642" s="21"/>
    </row>
    <row r="643" spans="1:1" ht="15.75" customHeight="1" x14ac:dyDescent="0.25">
      <c r="A643" s="21"/>
    </row>
    <row r="644" spans="1:1" ht="15.75" customHeight="1" x14ac:dyDescent="0.25">
      <c r="A644" s="21"/>
    </row>
    <row r="645" spans="1:1" ht="15.75" customHeight="1" x14ac:dyDescent="0.25">
      <c r="A645" s="21"/>
    </row>
    <row r="646" spans="1:1" ht="15.75" customHeight="1" x14ac:dyDescent="0.25">
      <c r="A646" s="21"/>
    </row>
    <row r="647" spans="1:1" ht="15.75" customHeight="1" x14ac:dyDescent="0.25">
      <c r="A647" s="21"/>
    </row>
    <row r="648" spans="1:1" ht="15.75" customHeight="1" x14ac:dyDescent="0.25">
      <c r="A648" s="21"/>
    </row>
    <row r="649" spans="1:1" ht="15.75" customHeight="1" x14ac:dyDescent="0.25">
      <c r="A649" s="21"/>
    </row>
    <row r="650" spans="1:1" ht="15.75" customHeight="1" x14ac:dyDescent="0.25">
      <c r="A650" s="21"/>
    </row>
    <row r="651" spans="1:1" ht="15.75" customHeight="1" x14ac:dyDescent="0.25">
      <c r="A651" s="21"/>
    </row>
    <row r="652" spans="1:1" ht="15.75" customHeight="1" x14ac:dyDescent="0.25">
      <c r="A652" s="21"/>
    </row>
    <row r="653" spans="1:1" ht="15.75" customHeight="1" x14ac:dyDescent="0.25">
      <c r="A653" s="21"/>
    </row>
    <row r="654" spans="1:1" ht="15.75" customHeight="1" x14ac:dyDescent="0.25">
      <c r="A654" s="21"/>
    </row>
    <row r="655" spans="1:1" ht="15.75" customHeight="1" x14ac:dyDescent="0.25">
      <c r="A655" s="21"/>
    </row>
    <row r="656" spans="1:1" ht="15.75" customHeight="1" x14ac:dyDescent="0.25">
      <c r="A656" s="21"/>
    </row>
    <row r="657" spans="1:1" ht="15.75" customHeight="1" x14ac:dyDescent="0.25">
      <c r="A657" s="21"/>
    </row>
    <row r="658" spans="1:1" ht="15.75" customHeight="1" x14ac:dyDescent="0.25">
      <c r="A658" s="21"/>
    </row>
    <row r="659" spans="1:1" ht="15.75" customHeight="1" x14ac:dyDescent="0.25">
      <c r="A659" s="21"/>
    </row>
    <row r="660" spans="1:1" ht="15.75" customHeight="1" x14ac:dyDescent="0.25">
      <c r="A660" s="21"/>
    </row>
    <row r="661" spans="1:1" ht="15.75" customHeight="1" x14ac:dyDescent="0.25">
      <c r="A661" s="21"/>
    </row>
    <row r="662" spans="1:1" ht="15.75" customHeight="1" x14ac:dyDescent="0.25">
      <c r="A662" s="21"/>
    </row>
    <row r="663" spans="1:1" ht="15.75" customHeight="1" x14ac:dyDescent="0.25">
      <c r="A663" s="21"/>
    </row>
    <row r="664" spans="1:1" ht="15.75" customHeight="1" x14ac:dyDescent="0.25">
      <c r="A664" s="21"/>
    </row>
    <row r="665" spans="1:1" ht="15.75" customHeight="1" x14ac:dyDescent="0.25">
      <c r="A665" s="21"/>
    </row>
    <row r="666" spans="1:1" ht="15.75" customHeight="1" x14ac:dyDescent="0.25">
      <c r="A666" s="21"/>
    </row>
    <row r="667" spans="1:1" ht="15.75" customHeight="1" x14ac:dyDescent="0.25">
      <c r="A667" s="21"/>
    </row>
    <row r="668" spans="1:1" ht="15.75" customHeight="1" x14ac:dyDescent="0.25">
      <c r="A668" s="21"/>
    </row>
    <row r="669" spans="1:1" ht="15.75" customHeight="1" x14ac:dyDescent="0.25">
      <c r="A669" s="21"/>
    </row>
    <row r="670" spans="1:1" ht="15.75" customHeight="1" x14ac:dyDescent="0.25">
      <c r="A670" s="21"/>
    </row>
    <row r="671" spans="1:1" ht="15.75" customHeight="1" x14ac:dyDescent="0.25">
      <c r="A671" s="21"/>
    </row>
    <row r="672" spans="1:1" ht="15.75" customHeight="1" x14ac:dyDescent="0.25">
      <c r="A672" s="21"/>
    </row>
    <row r="673" spans="1:1" ht="15.75" customHeight="1" x14ac:dyDescent="0.25">
      <c r="A673" s="21"/>
    </row>
    <row r="674" spans="1:1" ht="15.75" customHeight="1" x14ac:dyDescent="0.25">
      <c r="A674" s="21"/>
    </row>
    <row r="675" spans="1:1" ht="15.75" customHeight="1" x14ac:dyDescent="0.25">
      <c r="A675" s="21"/>
    </row>
    <row r="676" spans="1:1" ht="15.75" customHeight="1" x14ac:dyDescent="0.25">
      <c r="A676" s="21"/>
    </row>
    <row r="677" spans="1:1" ht="15.75" customHeight="1" x14ac:dyDescent="0.25">
      <c r="A677" s="21"/>
    </row>
    <row r="678" spans="1:1" ht="15.75" customHeight="1" x14ac:dyDescent="0.25">
      <c r="A678" s="21"/>
    </row>
    <row r="679" spans="1:1" ht="15.75" customHeight="1" x14ac:dyDescent="0.25">
      <c r="A679" s="21"/>
    </row>
    <row r="680" spans="1:1" ht="15.75" customHeight="1" x14ac:dyDescent="0.25">
      <c r="A680" s="21"/>
    </row>
    <row r="681" spans="1:1" ht="15.75" customHeight="1" x14ac:dyDescent="0.25">
      <c r="A681" s="21"/>
    </row>
    <row r="682" spans="1:1" ht="15.75" customHeight="1" x14ac:dyDescent="0.25">
      <c r="A682" s="21"/>
    </row>
    <row r="683" spans="1:1" ht="15.75" customHeight="1" x14ac:dyDescent="0.25">
      <c r="A683" s="21"/>
    </row>
    <row r="684" spans="1:1" ht="15.75" customHeight="1" x14ac:dyDescent="0.25">
      <c r="A684" s="21"/>
    </row>
    <row r="685" spans="1:1" ht="15.75" customHeight="1" x14ac:dyDescent="0.25">
      <c r="A685" s="21"/>
    </row>
    <row r="686" spans="1:1" ht="15.75" customHeight="1" x14ac:dyDescent="0.25">
      <c r="A686" s="21"/>
    </row>
    <row r="687" spans="1:1" ht="15.75" customHeight="1" x14ac:dyDescent="0.25">
      <c r="A687" s="21"/>
    </row>
    <row r="688" spans="1:1" ht="15.75" customHeight="1" x14ac:dyDescent="0.25">
      <c r="A688" s="21"/>
    </row>
    <row r="689" spans="1:1" ht="15.75" customHeight="1" x14ac:dyDescent="0.25">
      <c r="A689" s="21"/>
    </row>
    <row r="690" spans="1:1" ht="15.75" customHeight="1" x14ac:dyDescent="0.25">
      <c r="A690" s="21"/>
    </row>
    <row r="691" spans="1:1" ht="15.75" customHeight="1" x14ac:dyDescent="0.25">
      <c r="A691" s="21"/>
    </row>
    <row r="692" spans="1:1" ht="15.75" customHeight="1" x14ac:dyDescent="0.25">
      <c r="A692" s="21"/>
    </row>
    <row r="693" spans="1:1" ht="15.75" customHeight="1" x14ac:dyDescent="0.25">
      <c r="A693" s="21"/>
    </row>
    <row r="694" spans="1:1" ht="15.75" customHeight="1" x14ac:dyDescent="0.25">
      <c r="A694" s="21"/>
    </row>
    <row r="695" spans="1:1" ht="15.75" customHeight="1" x14ac:dyDescent="0.25">
      <c r="A695" s="21"/>
    </row>
    <row r="696" spans="1:1" ht="15.75" customHeight="1" x14ac:dyDescent="0.25">
      <c r="A696" s="21"/>
    </row>
    <row r="697" spans="1:1" ht="15.75" customHeight="1" x14ac:dyDescent="0.25">
      <c r="A697" s="21"/>
    </row>
    <row r="698" spans="1:1" ht="15.75" customHeight="1" x14ac:dyDescent="0.25">
      <c r="A698" s="21"/>
    </row>
    <row r="699" spans="1:1" ht="15.75" customHeight="1" x14ac:dyDescent="0.25">
      <c r="A699" s="21"/>
    </row>
    <row r="700" spans="1:1" ht="15.75" customHeight="1" x14ac:dyDescent="0.25">
      <c r="A700" s="21"/>
    </row>
    <row r="701" spans="1:1" ht="15.75" customHeight="1" x14ac:dyDescent="0.25">
      <c r="A701" s="21"/>
    </row>
    <row r="702" spans="1:1" ht="15.75" customHeight="1" x14ac:dyDescent="0.25">
      <c r="A702" s="21"/>
    </row>
    <row r="703" spans="1:1" ht="15.75" customHeight="1" x14ac:dyDescent="0.25">
      <c r="A703" s="21"/>
    </row>
    <row r="704" spans="1:1" ht="15.75" customHeight="1" x14ac:dyDescent="0.25">
      <c r="A704" s="21"/>
    </row>
    <row r="705" spans="1:1" ht="15.75" customHeight="1" x14ac:dyDescent="0.25">
      <c r="A705" s="21"/>
    </row>
    <row r="706" spans="1:1" ht="15.75" customHeight="1" x14ac:dyDescent="0.25">
      <c r="A706" s="21"/>
    </row>
    <row r="707" spans="1:1" ht="15.75" customHeight="1" x14ac:dyDescent="0.25">
      <c r="A707" s="21"/>
    </row>
    <row r="708" spans="1:1" ht="15.75" customHeight="1" x14ac:dyDescent="0.25">
      <c r="A708" s="21"/>
    </row>
    <row r="709" spans="1:1" ht="15.75" customHeight="1" x14ac:dyDescent="0.25">
      <c r="A709" s="21"/>
    </row>
    <row r="710" spans="1:1" ht="15.75" customHeight="1" x14ac:dyDescent="0.25">
      <c r="A710" s="21"/>
    </row>
    <row r="711" spans="1:1" ht="15.75" customHeight="1" x14ac:dyDescent="0.25">
      <c r="A711" s="21"/>
    </row>
    <row r="712" spans="1:1" ht="15.75" customHeight="1" x14ac:dyDescent="0.25">
      <c r="A712" s="21"/>
    </row>
    <row r="713" spans="1:1" ht="15.75" customHeight="1" x14ac:dyDescent="0.25">
      <c r="A713" s="21"/>
    </row>
    <row r="714" spans="1:1" ht="15.75" customHeight="1" x14ac:dyDescent="0.25">
      <c r="A714" s="21"/>
    </row>
    <row r="715" spans="1:1" ht="15.75" customHeight="1" x14ac:dyDescent="0.25">
      <c r="A715" s="21"/>
    </row>
    <row r="716" spans="1:1" ht="15.75" customHeight="1" x14ac:dyDescent="0.25">
      <c r="A716" s="21"/>
    </row>
    <row r="717" spans="1:1" ht="15.75" customHeight="1" x14ac:dyDescent="0.25">
      <c r="A717" s="21"/>
    </row>
    <row r="718" spans="1:1" ht="15.75" customHeight="1" x14ac:dyDescent="0.25">
      <c r="A718" s="21"/>
    </row>
    <row r="719" spans="1:1" ht="15.75" customHeight="1" x14ac:dyDescent="0.25">
      <c r="A719" s="21"/>
    </row>
    <row r="720" spans="1:1" ht="15.75" customHeight="1" x14ac:dyDescent="0.25">
      <c r="A720" s="21"/>
    </row>
    <row r="721" spans="1:1" ht="15.75" customHeight="1" x14ac:dyDescent="0.25">
      <c r="A721" s="21"/>
    </row>
    <row r="722" spans="1:1" ht="15.75" customHeight="1" x14ac:dyDescent="0.25">
      <c r="A722" s="21"/>
    </row>
    <row r="723" spans="1:1" ht="15.75" customHeight="1" x14ac:dyDescent="0.25">
      <c r="A723" s="21"/>
    </row>
    <row r="724" spans="1:1" ht="15.75" customHeight="1" x14ac:dyDescent="0.25">
      <c r="A724" s="21"/>
    </row>
    <row r="725" spans="1:1" ht="15.75" customHeight="1" x14ac:dyDescent="0.25">
      <c r="A725" s="21"/>
    </row>
    <row r="726" spans="1:1" ht="15.75" customHeight="1" x14ac:dyDescent="0.25">
      <c r="A726" s="21"/>
    </row>
    <row r="727" spans="1:1" ht="15.75" customHeight="1" x14ac:dyDescent="0.25">
      <c r="A727" s="21"/>
    </row>
    <row r="728" spans="1:1" ht="15.75" customHeight="1" x14ac:dyDescent="0.25">
      <c r="A728" s="21"/>
    </row>
    <row r="729" spans="1:1" ht="15.75" customHeight="1" x14ac:dyDescent="0.25">
      <c r="A729" s="21"/>
    </row>
    <row r="730" spans="1:1" ht="15.75" customHeight="1" x14ac:dyDescent="0.25">
      <c r="A730" s="21"/>
    </row>
    <row r="731" spans="1:1" ht="15.75" customHeight="1" x14ac:dyDescent="0.25">
      <c r="A731" s="21"/>
    </row>
    <row r="732" spans="1:1" ht="15.75" customHeight="1" x14ac:dyDescent="0.25">
      <c r="A732" s="21"/>
    </row>
    <row r="733" spans="1:1" ht="15.75" customHeight="1" x14ac:dyDescent="0.25">
      <c r="A733" s="21"/>
    </row>
    <row r="734" spans="1:1" ht="15.75" customHeight="1" x14ac:dyDescent="0.25">
      <c r="A734" s="21"/>
    </row>
    <row r="735" spans="1:1" ht="15.75" customHeight="1" x14ac:dyDescent="0.25">
      <c r="A735" s="21"/>
    </row>
    <row r="736" spans="1:1" ht="15.75" customHeight="1" x14ac:dyDescent="0.25">
      <c r="A736" s="21"/>
    </row>
    <row r="737" spans="1:1" ht="15.75" customHeight="1" x14ac:dyDescent="0.25">
      <c r="A737" s="21"/>
    </row>
    <row r="738" spans="1:1" ht="15.75" customHeight="1" x14ac:dyDescent="0.25">
      <c r="A738" s="21"/>
    </row>
    <row r="739" spans="1:1" ht="15.75" customHeight="1" x14ac:dyDescent="0.25">
      <c r="A739" s="21"/>
    </row>
    <row r="740" spans="1:1" ht="15.75" customHeight="1" x14ac:dyDescent="0.25">
      <c r="A740" s="21"/>
    </row>
    <row r="741" spans="1:1" ht="15.75" customHeight="1" x14ac:dyDescent="0.25">
      <c r="A741" s="21"/>
    </row>
    <row r="742" spans="1:1" ht="15.75" customHeight="1" x14ac:dyDescent="0.25">
      <c r="A742" s="21"/>
    </row>
    <row r="743" spans="1:1" ht="15.75" customHeight="1" x14ac:dyDescent="0.25">
      <c r="A743" s="21"/>
    </row>
    <row r="744" spans="1:1" ht="15.75" customHeight="1" x14ac:dyDescent="0.25">
      <c r="A744" s="21"/>
    </row>
    <row r="745" spans="1:1" ht="15.75" customHeight="1" x14ac:dyDescent="0.25">
      <c r="A745" s="21"/>
    </row>
    <row r="746" spans="1:1" ht="15.75" customHeight="1" x14ac:dyDescent="0.25">
      <c r="A746" s="21"/>
    </row>
    <row r="747" spans="1:1" ht="15.75" customHeight="1" x14ac:dyDescent="0.25">
      <c r="A747" s="21"/>
    </row>
    <row r="748" spans="1:1" ht="15.75" customHeight="1" x14ac:dyDescent="0.25">
      <c r="A748" s="21"/>
    </row>
    <row r="749" spans="1:1" ht="15.75" customHeight="1" x14ac:dyDescent="0.25">
      <c r="A749" s="21"/>
    </row>
    <row r="750" spans="1:1" ht="15.75" customHeight="1" x14ac:dyDescent="0.25">
      <c r="A750" s="21"/>
    </row>
    <row r="751" spans="1:1" ht="15.75" customHeight="1" x14ac:dyDescent="0.25">
      <c r="A751" s="21"/>
    </row>
    <row r="752" spans="1:1" ht="15.75" customHeight="1" x14ac:dyDescent="0.25">
      <c r="A752" s="21"/>
    </row>
    <row r="753" spans="1:1" ht="15.75" customHeight="1" x14ac:dyDescent="0.25">
      <c r="A753" s="21"/>
    </row>
    <row r="754" spans="1:1" ht="15.75" customHeight="1" x14ac:dyDescent="0.25">
      <c r="A754" s="21"/>
    </row>
    <row r="755" spans="1:1" ht="15.75" customHeight="1" x14ac:dyDescent="0.25">
      <c r="A755" s="21"/>
    </row>
    <row r="756" spans="1:1" ht="15.75" customHeight="1" x14ac:dyDescent="0.25">
      <c r="A756" s="21"/>
    </row>
    <row r="757" spans="1:1" ht="15.75" customHeight="1" x14ac:dyDescent="0.25">
      <c r="A757" s="21"/>
    </row>
    <row r="758" spans="1:1" ht="15.75" customHeight="1" x14ac:dyDescent="0.25">
      <c r="A758" s="21"/>
    </row>
    <row r="759" spans="1:1" ht="15.75" customHeight="1" x14ac:dyDescent="0.25">
      <c r="A759" s="21"/>
    </row>
    <row r="760" spans="1:1" ht="15.75" customHeight="1" x14ac:dyDescent="0.25">
      <c r="A760" s="21"/>
    </row>
    <row r="761" spans="1:1" ht="15.75" customHeight="1" x14ac:dyDescent="0.25">
      <c r="A761" s="21"/>
    </row>
    <row r="762" spans="1:1" ht="15.75" customHeight="1" x14ac:dyDescent="0.25">
      <c r="A762" s="21"/>
    </row>
    <row r="763" spans="1:1" ht="15.75" customHeight="1" x14ac:dyDescent="0.25">
      <c r="A763" s="21"/>
    </row>
    <row r="764" spans="1:1" ht="15.75" customHeight="1" x14ac:dyDescent="0.25">
      <c r="A764" s="21"/>
    </row>
    <row r="765" spans="1:1" ht="15.75" customHeight="1" x14ac:dyDescent="0.25">
      <c r="A765" s="21"/>
    </row>
    <row r="766" spans="1:1" ht="15.75" customHeight="1" x14ac:dyDescent="0.25">
      <c r="A766" s="21"/>
    </row>
    <row r="767" spans="1:1" ht="15.75" customHeight="1" x14ac:dyDescent="0.25">
      <c r="A767" s="21"/>
    </row>
    <row r="768" spans="1:1" ht="15.75" customHeight="1" x14ac:dyDescent="0.25">
      <c r="A768" s="21"/>
    </row>
    <row r="769" spans="1:1" ht="15.75" customHeight="1" x14ac:dyDescent="0.25">
      <c r="A769" s="21"/>
    </row>
    <row r="770" spans="1:1" ht="15.75" customHeight="1" x14ac:dyDescent="0.25">
      <c r="A770" s="21"/>
    </row>
    <row r="771" spans="1:1" ht="15.75" customHeight="1" x14ac:dyDescent="0.25">
      <c r="A771" s="21"/>
    </row>
    <row r="772" spans="1:1" ht="15.75" customHeight="1" x14ac:dyDescent="0.25">
      <c r="A772" s="21"/>
    </row>
    <row r="773" spans="1:1" ht="15.75" customHeight="1" x14ac:dyDescent="0.25">
      <c r="A773" s="21"/>
    </row>
    <row r="774" spans="1:1" ht="15.75" customHeight="1" x14ac:dyDescent="0.25">
      <c r="A774" s="21"/>
    </row>
    <row r="775" spans="1:1" ht="15.75" customHeight="1" x14ac:dyDescent="0.25">
      <c r="A775" s="21"/>
    </row>
    <row r="776" spans="1:1" ht="15.75" customHeight="1" x14ac:dyDescent="0.25">
      <c r="A776" s="21"/>
    </row>
    <row r="777" spans="1:1" ht="15.75" customHeight="1" x14ac:dyDescent="0.25">
      <c r="A777" s="21"/>
    </row>
    <row r="778" spans="1:1" ht="15.75" customHeight="1" x14ac:dyDescent="0.25">
      <c r="A778" s="21"/>
    </row>
    <row r="779" spans="1:1" ht="15.75" customHeight="1" x14ac:dyDescent="0.25">
      <c r="A779" s="21"/>
    </row>
    <row r="780" spans="1:1" ht="15.75" customHeight="1" x14ac:dyDescent="0.25">
      <c r="A780" s="21"/>
    </row>
    <row r="781" spans="1:1" ht="15.75" customHeight="1" x14ac:dyDescent="0.25">
      <c r="A781" s="21"/>
    </row>
    <row r="782" spans="1:1" ht="15.75" customHeight="1" x14ac:dyDescent="0.25">
      <c r="A782" s="21"/>
    </row>
    <row r="783" spans="1:1" ht="15.75" customHeight="1" x14ac:dyDescent="0.25">
      <c r="A783" s="21"/>
    </row>
    <row r="784" spans="1:1" ht="15.75" customHeight="1" x14ac:dyDescent="0.25">
      <c r="A784" s="21"/>
    </row>
    <row r="785" spans="1:1" ht="15.75" customHeight="1" x14ac:dyDescent="0.25">
      <c r="A785" s="21"/>
    </row>
    <row r="786" spans="1:1" ht="15.75" customHeight="1" x14ac:dyDescent="0.25">
      <c r="A786" s="21"/>
    </row>
    <row r="787" spans="1:1" ht="15.75" customHeight="1" x14ac:dyDescent="0.25">
      <c r="A787" s="21"/>
    </row>
    <row r="788" spans="1:1" ht="15.75" customHeight="1" x14ac:dyDescent="0.25">
      <c r="A788" s="21"/>
    </row>
    <row r="789" spans="1:1" ht="15.75" customHeight="1" x14ac:dyDescent="0.25">
      <c r="A789" s="21"/>
    </row>
    <row r="790" spans="1:1" ht="15.75" customHeight="1" x14ac:dyDescent="0.25">
      <c r="A790" s="21"/>
    </row>
    <row r="791" spans="1:1" ht="15.75" customHeight="1" x14ac:dyDescent="0.25">
      <c r="A791" s="21"/>
    </row>
    <row r="792" spans="1:1" ht="15.75" customHeight="1" x14ac:dyDescent="0.25">
      <c r="A792" s="21"/>
    </row>
    <row r="793" spans="1:1" ht="15.75" customHeight="1" x14ac:dyDescent="0.25">
      <c r="A793" s="21"/>
    </row>
    <row r="794" spans="1:1" ht="15.75" customHeight="1" x14ac:dyDescent="0.25">
      <c r="A794" s="21"/>
    </row>
    <row r="795" spans="1:1" ht="15.75" customHeight="1" x14ac:dyDescent="0.25">
      <c r="A795" s="21"/>
    </row>
    <row r="796" spans="1:1" ht="15.75" customHeight="1" x14ac:dyDescent="0.25">
      <c r="A796" s="21"/>
    </row>
    <row r="797" spans="1:1" ht="15.75" customHeight="1" x14ac:dyDescent="0.25">
      <c r="A797" s="21"/>
    </row>
    <row r="798" spans="1:1" ht="15.75" customHeight="1" x14ac:dyDescent="0.25">
      <c r="A798" s="21"/>
    </row>
    <row r="799" spans="1:1" ht="15.75" customHeight="1" x14ac:dyDescent="0.25">
      <c r="A799" s="21"/>
    </row>
    <row r="800" spans="1:1" ht="15.75" customHeight="1" x14ac:dyDescent="0.25">
      <c r="A800" s="21"/>
    </row>
    <row r="801" spans="1:1" ht="15.75" customHeight="1" x14ac:dyDescent="0.25">
      <c r="A801" s="21"/>
    </row>
    <row r="802" spans="1:1" ht="15.75" customHeight="1" x14ac:dyDescent="0.25">
      <c r="A802" s="21"/>
    </row>
    <row r="803" spans="1:1" ht="15.75" customHeight="1" x14ac:dyDescent="0.25">
      <c r="A803" s="21"/>
    </row>
    <row r="804" spans="1:1" ht="15.75" customHeight="1" x14ac:dyDescent="0.25">
      <c r="A804" s="21"/>
    </row>
    <row r="805" spans="1:1" ht="15.75" customHeight="1" x14ac:dyDescent="0.25">
      <c r="A805" s="21"/>
    </row>
    <row r="806" spans="1:1" ht="15.75" customHeight="1" x14ac:dyDescent="0.25">
      <c r="A806" s="21"/>
    </row>
    <row r="807" spans="1:1" ht="15.75" customHeight="1" x14ac:dyDescent="0.25">
      <c r="A807" s="21"/>
    </row>
    <row r="808" spans="1:1" ht="15.75" customHeight="1" x14ac:dyDescent="0.25">
      <c r="A808" s="21"/>
    </row>
    <row r="809" spans="1:1" ht="15.75" customHeight="1" x14ac:dyDescent="0.25">
      <c r="A809" s="21"/>
    </row>
    <row r="810" spans="1:1" ht="15.75" customHeight="1" x14ac:dyDescent="0.25">
      <c r="A810" s="21"/>
    </row>
    <row r="811" spans="1:1" ht="15.75" customHeight="1" x14ac:dyDescent="0.25">
      <c r="A811" s="21"/>
    </row>
    <row r="812" spans="1:1" ht="15.75" customHeight="1" x14ac:dyDescent="0.25">
      <c r="A812" s="21"/>
    </row>
    <row r="813" spans="1:1" ht="15.75" customHeight="1" x14ac:dyDescent="0.25">
      <c r="A813" s="21"/>
    </row>
    <row r="814" spans="1:1" ht="15.75" customHeight="1" x14ac:dyDescent="0.25">
      <c r="A814" s="21"/>
    </row>
    <row r="815" spans="1:1" ht="15.75" customHeight="1" x14ac:dyDescent="0.25">
      <c r="A815" s="21"/>
    </row>
    <row r="816" spans="1:1" ht="15.75" customHeight="1" x14ac:dyDescent="0.25">
      <c r="A816" s="21"/>
    </row>
    <row r="817" spans="1:1" ht="15.75" customHeight="1" x14ac:dyDescent="0.25">
      <c r="A817" s="21"/>
    </row>
    <row r="818" spans="1:1" ht="15.75" customHeight="1" x14ac:dyDescent="0.25">
      <c r="A818" s="21"/>
    </row>
    <row r="819" spans="1:1" ht="15.75" customHeight="1" x14ac:dyDescent="0.25">
      <c r="A819" s="21"/>
    </row>
    <row r="820" spans="1:1" ht="15.75" customHeight="1" x14ac:dyDescent="0.25">
      <c r="A820" s="21"/>
    </row>
    <row r="821" spans="1:1" ht="15.75" customHeight="1" x14ac:dyDescent="0.25">
      <c r="A821" s="21"/>
    </row>
    <row r="822" spans="1:1" ht="15.75" customHeight="1" x14ac:dyDescent="0.25">
      <c r="A822" s="21"/>
    </row>
    <row r="823" spans="1:1" ht="15.75" customHeight="1" x14ac:dyDescent="0.25">
      <c r="A823" s="21"/>
    </row>
    <row r="824" spans="1:1" ht="15.75" customHeight="1" x14ac:dyDescent="0.25">
      <c r="A824" s="21"/>
    </row>
    <row r="825" spans="1:1" ht="15.75" customHeight="1" x14ac:dyDescent="0.25">
      <c r="A825" s="21"/>
    </row>
    <row r="826" spans="1:1" ht="15.75" customHeight="1" x14ac:dyDescent="0.25">
      <c r="A826" s="21"/>
    </row>
    <row r="827" spans="1:1" ht="15.75" customHeight="1" x14ac:dyDescent="0.25">
      <c r="A827" s="21"/>
    </row>
    <row r="828" spans="1:1" ht="15.75" customHeight="1" x14ac:dyDescent="0.25">
      <c r="A828" s="21"/>
    </row>
    <row r="829" spans="1:1" ht="15.75" customHeight="1" x14ac:dyDescent="0.25">
      <c r="A829" s="21"/>
    </row>
    <row r="830" spans="1:1" ht="15.75" customHeight="1" x14ac:dyDescent="0.25">
      <c r="A830" s="21"/>
    </row>
    <row r="831" spans="1:1" ht="15.75" customHeight="1" x14ac:dyDescent="0.25">
      <c r="A831" s="21"/>
    </row>
    <row r="832" spans="1:1" ht="15.75" customHeight="1" x14ac:dyDescent="0.25">
      <c r="A832" s="21"/>
    </row>
    <row r="833" spans="1:1" ht="15.75" customHeight="1" x14ac:dyDescent="0.25">
      <c r="A833" s="21"/>
    </row>
    <row r="834" spans="1:1" ht="15.75" customHeight="1" x14ac:dyDescent="0.25">
      <c r="A834" s="21"/>
    </row>
    <row r="835" spans="1:1" ht="15.75" customHeight="1" x14ac:dyDescent="0.25">
      <c r="A835" s="21"/>
    </row>
    <row r="836" spans="1:1" ht="15.75" customHeight="1" x14ac:dyDescent="0.25">
      <c r="A836" s="21"/>
    </row>
    <row r="837" spans="1:1" ht="15.75" customHeight="1" x14ac:dyDescent="0.25">
      <c r="A837" s="21"/>
    </row>
    <row r="838" spans="1:1" ht="15.75" customHeight="1" x14ac:dyDescent="0.25">
      <c r="A838" s="21"/>
    </row>
    <row r="839" spans="1:1" ht="15.75" customHeight="1" x14ac:dyDescent="0.25">
      <c r="A839" s="21"/>
    </row>
    <row r="840" spans="1:1" ht="15.75" customHeight="1" x14ac:dyDescent="0.25">
      <c r="A840" s="21"/>
    </row>
    <row r="841" spans="1:1" ht="15.75" customHeight="1" x14ac:dyDescent="0.25">
      <c r="A841" s="21"/>
    </row>
    <row r="842" spans="1:1" ht="15.75" customHeight="1" x14ac:dyDescent="0.25">
      <c r="A842" s="21"/>
    </row>
    <row r="843" spans="1:1" ht="15.75" customHeight="1" x14ac:dyDescent="0.25">
      <c r="A843" s="21"/>
    </row>
    <row r="844" spans="1:1" ht="15.75" customHeight="1" x14ac:dyDescent="0.25">
      <c r="A844" s="21"/>
    </row>
    <row r="845" spans="1:1" ht="15.75" customHeight="1" x14ac:dyDescent="0.25">
      <c r="A845" s="21"/>
    </row>
    <row r="846" spans="1:1" ht="15.75" customHeight="1" x14ac:dyDescent="0.25">
      <c r="A846" s="21"/>
    </row>
    <row r="847" spans="1:1" ht="15.75" customHeight="1" x14ac:dyDescent="0.25">
      <c r="A847" s="21"/>
    </row>
    <row r="848" spans="1:1" ht="15.75" customHeight="1" x14ac:dyDescent="0.25">
      <c r="A848" s="21"/>
    </row>
    <row r="849" spans="1:1" ht="15.75" customHeight="1" x14ac:dyDescent="0.25">
      <c r="A849" s="21"/>
    </row>
    <row r="850" spans="1:1" ht="15.75" customHeight="1" x14ac:dyDescent="0.25">
      <c r="A850" s="21"/>
    </row>
    <row r="851" spans="1:1" ht="15.75" customHeight="1" x14ac:dyDescent="0.25">
      <c r="A851" s="21"/>
    </row>
    <row r="852" spans="1:1" ht="15.75" customHeight="1" x14ac:dyDescent="0.25">
      <c r="A852" s="21"/>
    </row>
    <row r="853" spans="1:1" ht="15.75" customHeight="1" x14ac:dyDescent="0.25">
      <c r="A853" s="21"/>
    </row>
    <row r="854" spans="1:1" ht="15.75" customHeight="1" x14ac:dyDescent="0.25">
      <c r="A854" s="21"/>
    </row>
    <row r="855" spans="1:1" ht="15.75" customHeight="1" x14ac:dyDescent="0.25">
      <c r="A855" s="21"/>
    </row>
    <row r="856" spans="1:1" ht="15.75" customHeight="1" x14ac:dyDescent="0.25">
      <c r="A856" s="21"/>
    </row>
    <row r="857" spans="1:1" ht="15.75" customHeight="1" x14ac:dyDescent="0.25">
      <c r="A857" s="21"/>
    </row>
    <row r="858" spans="1:1" ht="15.75" customHeight="1" x14ac:dyDescent="0.25">
      <c r="A858" s="21"/>
    </row>
    <row r="859" spans="1:1" ht="15.75" customHeight="1" x14ac:dyDescent="0.25">
      <c r="A859" s="21"/>
    </row>
    <row r="860" spans="1:1" ht="15.75" customHeight="1" x14ac:dyDescent="0.25">
      <c r="A860" s="21"/>
    </row>
    <row r="861" spans="1:1" ht="15.75" customHeight="1" x14ac:dyDescent="0.25">
      <c r="A861" s="21"/>
    </row>
    <row r="862" spans="1:1" ht="15.75" customHeight="1" x14ac:dyDescent="0.25">
      <c r="A862" s="21"/>
    </row>
    <row r="863" spans="1:1" ht="15.75" customHeight="1" x14ac:dyDescent="0.25">
      <c r="A863" s="21"/>
    </row>
    <row r="864" spans="1:1" ht="15.75" customHeight="1" x14ac:dyDescent="0.25">
      <c r="A864" s="21"/>
    </row>
    <row r="865" spans="1:1" ht="15.75" customHeight="1" x14ac:dyDescent="0.25">
      <c r="A865" s="21"/>
    </row>
    <row r="866" spans="1:1" ht="15.75" customHeight="1" x14ac:dyDescent="0.25">
      <c r="A866" s="21"/>
    </row>
    <row r="867" spans="1:1" ht="15.75" customHeight="1" x14ac:dyDescent="0.25">
      <c r="A867" s="21"/>
    </row>
    <row r="868" spans="1:1" ht="15.75" customHeight="1" x14ac:dyDescent="0.25">
      <c r="A868" s="21"/>
    </row>
    <row r="869" spans="1:1" ht="15.75" customHeight="1" x14ac:dyDescent="0.25">
      <c r="A869" s="21"/>
    </row>
    <row r="870" spans="1:1" ht="15.75" customHeight="1" x14ac:dyDescent="0.25">
      <c r="A870" s="21"/>
    </row>
    <row r="871" spans="1:1" ht="15.75" customHeight="1" x14ac:dyDescent="0.25">
      <c r="A871" s="21"/>
    </row>
    <row r="872" spans="1:1" ht="15.75" customHeight="1" x14ac:dyDescent="0.25">
      <c r="A872" s="21"/>
    </row>
    <row r="873" spans="1:1" ht="15.75" customHeight="1" x14ac:dyDescent="0.25">
      <c r="A873" s="21"/>
    </row>
    <row r="874" spans="1:1" ht="15.75" customHeight="1" x14ac:dyDescent="0.25">
      <c r="A874" s="21"/>
    </row>
    <row r="875" spans="1:1" ht="15.75" customHeight="1" x14ac:dyDescent="0.25">
      <c r="A875" s="21"/>
    </row>
    <row r="876" spans="1:1" ht="15.75" customHeight="1" x14ac:dyDescent="0.25">
      <c r="A876" s="21"/>
    </row>
    <row r="877" spans="1:1" ht="15.75" customHeight="1" x14ac:dyDescent="0.25">
      <c r="A877" s="21"/>
    </row>
    <row r="878" spans="1:1" ht="15.75" customHeight="1" x14ac:dyDescent="0.25">
      <c r="A878" s="21"/>
    </row>
    <row r="879" spans="1:1" ht="15.75" customHeight="1" x14ac:dyDescent="0.25">
      <c r="A879" s="21"/>
    </row>
    <row r="880" spans="1:1" ht="15.75" customHeight="1" x14ac:dyDescent="0.25">
      <c r="A880" s="21"/>
    </row>
    <row r="881" spans="1:1" ht="15.75" customHeight="1" x14ac:dyDescent="0.25">
      <c r="A881" s="21"/>
    </row>
    <row r="882" spans="1:1" ht="15.75" customHeight="1" x14ac:dyDescent="0.25">
      <c r="A882" s="21"/>
    </row>
    <row r="883" spans="1:1" ht="15.75" customHeight="1" x14ac:dyDescent="0.25">
      <c r="A883" s="21"/>
    </row>
    <row r="884" spans="1:1" ht="15.75" customHeight="1" x14ac:dyDescent="0.25">
      <c r="A884" s="21"/>
    </row>
    <row r="885" spans="1:1" ht="15.75" customHeight="1" x14ac:dyDescent="0.25">
      <c r="A885" s="21"/>
    </row>
    <row r="886" spans="1:1" ht="15.75" customHeight="1" x14ac:dyDescent="0.25">
      <c r="A886" s="21"/>
    </row>
    <row r="887" spans="1:1" ht="15.75" customHeight="1" x14ac:dyDescent="0.25">
      <c r="A887" s="21"/>
    </row>
    <row r="888" spans="1:1" ht="15.75" customHeight="1" x14ac:dyDescent="0.25">
      <c r="A888" s="21"/>
    </row>
    <row r="889" spans="1:1" ht="15.75" customHeight="1" x14ac:dyDescent="0.25">
      <c r="A889" s="21"/>
    </row>
    <row r="890" spans="1:1" ht="15.75" customHeight="1" x14ac:dyDescent="0.25">
      <c r="A890" s="21"/>
    </row>
    <row r="891" spans="1:1" ht="15.75" customHeight="1" x14ac:dyDescent="0.25">
      <c r="A891" s="21"/>
    </row>
    <row r="892" spans="1:1" ht="15.75" customHeight="1" x14ac:dyDescent="0.25">
      <c r="A892" s="21"/>
    </row>
    <row r="893" spans="1:1" ht="15.75" customHeight="1" x14ac:dyDescent="0.25">
      <c r="A893" s="21"/>
    </row>
    <row r="894" spans="1:1" ht="15.75" customHeight="1" x14ac:dyDescent="0.25">
      <c r="A894" s="21"/>
    </row>
    <row r="895" spans="1:1" ht="15.75" customHeight="1" x14ac:dyDescent="0.25">
      <c r="A895" s="21"/>
    </row>
    <row r="896" spans="1:1" ht="15.75" customHeight="1" x14ac:dyDescent="0.25">
      <c r="A896" s="21"/>
    </row>
    <row r="897" spans="1:1" ht="15.75" customHeight="1" x14ac:dyDescent="0.25">
      <c r="A897" s="21"/>
    </row>
    <row r="898" spans="1:1" ht="15.75" customHeight="1" x14ac:dyDescent="0.25">
      <c r="A898" s="21"/>
    </row>
    <row r="899" spans="1:1" ht="15.75" customHeight="1" x14ac:dyDescent="0.25">
      <c r="A899" s="21"/>
    </row>
    <row r="900" spans="1:1" ht="15.75" customHeight="1" x14ac:dyDescent="0.25">
      <c r="A900" s="21"/>
    </row>
    <row r="901" spans="1:1" ht="15.75" customHeight="1" x14ac:dyDescent="0.25">
      <c r="A901" s="21"/>
    </row>
    <row r="902" spans="1:1" ht="15.75" customHeight="1" x14ac:dyDescent="0.25">
      <c r="A902" s="21"/>
    </row>
    <row r="903" spans="1:1" ht="15.75" customHeight="1" x14ac:dyDescent="0.25">
      <c r="A903" s="21"/>
    </row>
    <row r="904" spans="1:1" ht="15.75" customHeight="1" x14ac:dyDescent="0.25">
      <c r="A904" s="21"/>
    </row>
    <row r="905" spans="1:1" ht="15.75" customHeight="1" x14ac:dyDescent="0.25">
      <c r="A905" s="21"/>
    </row>
    <row r="906" spans="1:1" ht="15.75" customHeight="1" x14ac:dyDescent="0.25">
      <c r="A906" s="21"/>
    </row>
    <row r="907" spans="1:1" ht="15.75" customHeight="1" x14ac:dyDescent="0.25">
      <c r="A907" s="21"/>
    </row>
    <row r="908" spans="1:1" ht="15.75" customHeight="1" x14ac:dyDescent="0.25">
      <c r="A908" s="21"/>
    </row>
    <row r="909" spans="1:1" ht="15.75" customHeight="1" x14ac:dyDescent="0.25">
      <c r="A909" s="21"/>
    </row>
    <row r="910" spans="1:1" ht="15.75" customHeight="1" x14ac:dyDescent="0.25">
      <c r="A910" s="21"/>
    </row>
    <row r="911" spans="1:1" ht="15.75" customHeight="1" x14ac:dyDescent="0.25">
      <c r="A911" s="21"/>
    </row>
    <row r="912" spans="1:1" ht="15.75" customHeight="1" x14ac:dyDescent="0.25">
      <c r="A912" s="21"/>
    </row>
    <row r="913" spans="1:1" ht="15.75" customHeight="1" x14ac:dyDescent="0.25">
      <c r="A913" s="21"/>
    </row>
    <row r="914" spans="1:1" ht="15.75" customHeight="1" x14ac:dyDescent="0.25">
      <c r="A914" s="21"/>
    </row>
    <row r="915" spans="1:1" ht="15.75" customHeight="1" x14ac:dyDescent="0.25">
      <c r="A915" s="21"/>
    </row>
    <row r="916" spans="1:1" ht="15.75" customHeight="1" x14ac:dyDescent="0.25">
      <c r="A916" s="21"/>
    </row>
    <row r="917" spans="1:1" ht="15.75" customHeight="1" x14ac:dyDescent="0.25">
      <c r="A917" s="21"/>
    </row>
    <row r="918" spans="1:1" ht="15.75" customHeight="1" x14ac:dyDescent="0.25">
      <c r="A918" s="21"/>
    </row>
    <row r="919" spans="1:1" ht="15.75" customHeight="1" x14ac:dyDescent="0.25">
      <c r="A919" s="21"/>
    </row>
    <row r="920" spans="1:1" ht="15.75" customHeight="1" x14ac:dyDescent="0.25">
      <c r="A920" s="21"/>
    </row>
    <row r="921" spans="1:1" ht="15.75" customHeight="1" x14ac:dyDescent="0.25">
      <c r="A921" s="21"/>
    </row>
    <row r="922" spans="1:1" ht="15.75" customHeight="1" x14ac:dyDescent="0.25">
      <c r="A922" s="21"/>
    </row>
    <row r="923" spans="1:1" ht="15.75" customHeight="1" x14ac:dyDescent="0.25">
      <c r="A923" s="21"/>
    </row>
    <row r="924" spans="1:1" ht="15.75" customHeight="1" x14ac:dyDescent="0.25">
      <c r="A924" s="21"/>
    </row>
    <row r="925" spans="1:1" ht="15.75" customHeight="1" x14ac:dyDescent="0.25">
      <c r="A925" s="21"/>
    </row>
    <row r="926" spans="1:1" ht="15.75" customHeight="1" x14ac:dyDescent="0.25">
      <c r="A926" s="21"/>
    </row>
    <row r="927" spans="1:1" ht="15.75" customHeight="1" x14ac:dyDescent="0.25">
      <c r="A927" s="21"/>
    </row>
    <row r="928" spans="1:1" ht="15.75" customHeight="1" x14ac:dyDescent="0.25">
      <c r="A928" s="21"/>
    </row>
    <row r="929" spans="1:1" ht="15.75" customHeight="1" x14ac:dyDescent="0.25">
      <c r="A929" s="21"/>
    </row>
    <row r="930" spans="1:1" ht="15.75" customHeight="1" x14ac:dyDescent="0.25">
      <c r="A930" s="21"/>
    </row>
    <row r="931" spans="1:1" ht="15.75" customHeight="1" x14ac:dyDescent="0.25">
      <c r="A931" s="21"/>
    </row>
    <row r="932" spans="1:1" ht="15.75" customHeight="1" x14ac:dyDescent="0.25">
      <c r="A932" s="21"/>
    </row>
    <row r="933" spans="1:1" ht="15.75" customHeight="1" x14ac:dyDescent="0.25">
      <c r="A933" s="21"/>
    </row>
    <row r="934" spans="1:1" ht="15.75" customHeight="1" x14ac:dyDescent="0.25">
      <c r="A934" s="21"/>
    </row>
    <row r="935" spans="1:1" ht="15.75" customHeight="1" x14ac:dyDescent="0.25">
      <c r="A935" s="21"/>
    </row>
    <row r="936" spans="1:1" ht="15.75" customHeight="1" x14ac:dyDescent="0.25">
      <c r="A936" s="21"/>
    </row>
    <row r="937" spans="1:1" ht="15.75" customHeight="1" x14ac:dyDescent="0.25">
      <c r="A937" s="21"/>
    </row>
    <row r="938" spans="1:1" ht="15.75" customHeight="1" x14ac:dyDescent="0.25">
      <c r="A938" s="21"/>
    </row>
    <row r="939" spans="1:1" ht="15.75" customHeight="1" x14ac:dyDescent="0.25">
      <c r="A939" s="21"/>
    </row>
    <row r="940" spans="1:1" ht="15.75" customHeight="1" x14ac:dyDescent="0.25">
      <c r="A940" s="21"/>
    </row>
    <row r="941" spans="1:1" ht="15.75" customHeight="1" x14ac:dyDescent="0.25">
      <c r="A941" s="21"/>
    </row>
    <row r="942" spans="1:1" ht="15.75" customHeight="1" x14ac:dyDescent="0.25">
      <c r="A942" s="21"/>
    </row>
    <row r="943" spans="1:1" ht="15.75" customHeight="1" x14ac:dyDescent="0.25">
      <c r="A943" s="21"/>
    </row>
    <row r="944" spans="1:1" ht="15.75" customHeight="1" x14ac:dyDescent="0.25">
      <c r="A944" s="21"/>
    </row>
    <row r="945" spans="1:1" ht="15.75" customHeight="1" x14ac:dyDescent="0.25">
      <c r="A945" s="21"/>
    </row>
    <row r="946" spans="1:1" ht="15.75" customHeight="1" x14ac:dyDescent="0.25">
      <c r="A946" s="21"/>
    </row>
    <row r="947" spans="1:1" ht="15.75" customHeight="1" x14ac:dyDescent="0.25">
      <c r="A947" s="21"/>
    </row>
    <row r="948" spans="1:1" ht="15.75" customHeight="1" x14ac:dyDescent="0.25">
      <c r="A948" s="21"/>
    </row>
    <row r="949" spans="1:1" ht="15.75" customHeight="1" x14ac:dyDescent="0.25">
      <c r="A949" s="21"/>
    </row>
    <row r="950" spans="1:1" ht="15.75" customHeight="1" x14ac:dyDescent="0.25">
      <c r="A950" s="21"/>
    </row>
    <row r="951" spans="1:1" ht="15.75" customHeight="1" x14ac:dyDescent="0.25">
      <c r="A951" s="21"/>
    </row>
    <row r="952" spans="1:1" ht="15.75" customHeight="1" x14ac:dyDescent="0.25">
      <c r="A952" s="21"/>
    </row>
    <row r="953" spans="1:1" ht="15.75" customHeight="1" x14ac:dyDescent="0.25">
      <c r="A953" s="21"/>
    </row>
    <row r="954" spans="1:1" ht="15.75" customHeight="1" x14ac:dyDescent="0.25">
      <c r="A954" s="21"/>
    </row>
    <row r="955" spans="1:1" ht="15.75" customHeight="1" x14ac:dyDescent="0.25">
      <c r="A955" s="21"/>
    </row>
    <row r="956" spans="1:1" ht="15.75" customHeight="1" x14ac:dyDescent="0.25">
      <c r="A956" s="21"/>
    </row>
    <row r="957" spans="1:1" ht="15.75" customHeight="1" x14ac:dyDescent="0.25">
      <c r="A957" s="21"/>
    </row>
    <row r="958" spans="1:1" ht="15.75" customHeight="1" x14ac:dyDescent="0.25">
      <c r="A958" s="21"/>
    </row>
    <row r="959" spans="1:1" ht="15.75" customHeight="1" x14ac:dyDescent="0.25">
      <c r="A959" s="21"/>
    </row>
    <row r="960" spans="1:1" ht="15.75" customHeight="1" x14ac:dyDescent="0.25">
      <c r="A960" s="21"/>
    </row>
    <row r="961" spans="1:1" ht="15.75" customHeight="1" x14ac:dyDescent="0.25">
      <c r="A961" s="21"/>
    </row>
    <row r="962" spans="1:1" ht="15.75" customHeight="1" x14ac:dyDescent="0.25">
      <c r="A962" s="21"/>
    </row>
    <row r="963" spans="1:1" ht="15.75" customHeight="1" x14ac:dyDescent="0.25">
      <c r="A963" s="21"/>
    </row>
    <row r="964" spans="1:1" ht="15.75" customHeight="1" x14ac:dyDescent="0.25">
      <c r="A964" s="21"/>
    </row>
    <row r="965" spans="1:1" ht="15.75" customHeight="1" x14ac:dyDescent="0.25">
      <c r="A965" s="21"/>
    </row>
    <row r="966" spans="1:1" ht="15.75" customHeight="1" x14ac:dyDescent="0.25">
      <c r="A966" s="21"/>
    </row>
    <row r="967" spans="1:1" ht="15.75" customHeight="1" x14ac:dyDescent="0.25">
      <c r="A967" s="21"/>
    </row>
    <row r="968" spans="1:1" ht="15.75" customHeight="1" x14ac:dyDescent="0.25">
      <c r="A968" s="21"/>
    </row>
    <row r="969" spans="1:1" ht="15.75" customHeight="1" x14ac:dyDescent="0.25">
      <c r="A969" s="21"/>
    </row>
    <row r="970" spans="1:1" ht="15.75" customHeight="1" x14ac:dyDescent="0.25">
      <c r="A970" s="21"/>
    </row>
    <row r="971" spans="1:1" ht="15.75" customHeight="1" x14ac:dyDescent="0.25">
      <c r="A971" s="21"/>
    </row>
    <row r="972" spans="1:1" ht="15.75" customHeight="1" x14ac:dyDescent="0.25">
      <c r="A972" s="21"/>
    </row>
    <row r="973" spans="1:1" ht="15.75" customHeight="1" x14ac:dyDescent="0.25">
      <c r="A973" s="21"/>
    </row>
    <row r="974" spans="1:1" ht="15.75" customHeight="1" x14ac:dyDescent="0.25">
      <c r="A974" s="21"/>
    </row>
    <row r="975" spans="1:1" ht="15.75" customHeight="1" x14ac:dyDescent="0.25">
      <c r="A975" s="21"/>
    </row>
    <row r="976" spans="1:1" ht="15.75" customHeight="1" x14ac:dyDescent="0.25">
      <c r="A976" s="21"/>
    </row>
    <row r="977" spans="1:1" ht="15.75" customHeight="1" x14ac:dyDescent="0.25">
      <c r="A977" s="21"/>
    </row>
    <row r="978" spans="1:1" ht="15.75" customHeight="1" x14ac:dyDescent="0.25">
      <c r="A978" s="21"/>
    </row>
    <row r="979" spans="1:1" ht="15.75" customHeight="1" x14ac:dyDescent="0.25">
      <c r="A979" s="21"/>
    </row>
    <row r="980" spans="1:1" ht="15.75" customHeight="1" x14ac:dyDescent="0.25">
      <c r="A980" s="21"/>
    </row>
    <row r="981" spans="1:1" ht="15.75" customHeight="1" x14ac:dyDescent="0.25">
      <c r="A981" s="21"/>
    </row>
    <row r="982" spans="1:1" ht="15.75" customHeight="1" x14ac:dyDescent="0.25">
      <c r="A982" s="21"/>
    </row>
    <row r="983" spans="1:1" ht="15.75" customHeight="1" x14ac:dyDescent="0.25">
      <c r="A983" s="21"/>
    </row>
    <row r="984" spans="1:1" ht="15.75" customHeight="1" x14ac:dyDescent="0.25">
      <c r="A984" s="21"/>
    </row>
    <row r="985" spans="1:1" ht="15.75" customHeight="1" x14ac:dyDescent="0.25">
      <c r="A985" s="21"/>
    </row>
    <row r="986" spans="1:1" ht="15.75" customHeight="1" x14ac:dyDescent="0.25">
      <c r="A986" s="21"/>
    </row>
    <row r="987" spans="1:1" ht="15.75" customHeight="1" x14ac:dyDescent="0.25">
      <c r="A987" s="21"/>
    </row>
    <row r="988" spans="1:1" ht="15.75" customHeight="1" x14ac:dyDescent="0.25">
      <c r="A988" s="21"/>
    </row>
    <row r="989" spans="1:1" ht="15.75" customHeight="1" x14ac:dyDescent="0.25">
      <c r="A989" s="21"/>
    </row>
    <row r="990" spans="1:1" ht="15.75" customHeight="1" x14ac:dyDescent="0.25">
      <c r="A990" s="21"/>
    </row>
    <row r="991" spans="1:1" ht="15.75" customHeight="1" x14ac:dyDescent="0.25">
      <c r="A991" s="21"/>
    </row>
    <row r="992" spans="1:1" ht="15.75" customHeight="1" x14ac:dyDescent="0.25">
      <c r="A992" s="21"/>
    </row>
    <row r="993" spans="1:1" ht="15.75" customHeight="1" x14ac:dyDescent="0.25">
      <c r="A993" s="21"/>
    </row>
    <row r="994" spans="1:1" ht="15.75" customHeight="1" x14ac:dyDescent="0.25">
      <c r="A994" s="21"/>
    </row>
    <row r="995" spans="1:1" ht="15.75" customHeight="1" x14ac:dyDescent="0.25">
      <c r="A995" s="21"/>
    </row>
    <row r="996" spans="1:1" ht="15.75" customHeight="1" x14ac:dyDescent="0.25">
      <c r="A996" s="21"/>
    </row>
    <row r="997" spans="1:1" ht="15.75" customHeight="1" x14ac:dyDescent="0.25">
      <c r="A997" s="21"/>
    </row>
    <row r="998" spans="1:1" ht="15.75" customHeight="1" x14ac:dyDescent="0.25">
      <c r="A998" s="21"/>
    </row>
    <row r="999" spans="1:1" ht="15.75" customHeight="1" x14ac:dyDescent="0.25">
      <c r="A999" s="21"/>
    </row>
    <row r="1000" spans="1:1" ht="15.75" customHeight="1" x14ac:dyDescent="0.25">
      <c r="A1000" s="21"/>
    </row>
    <row r="1001" spans="1:1" ht="15.75" customHeight="1" x14ac:dyDescent="0.25">
      <c r="A1001" s="21"/>
    </row>
    <row r="1002" spans="1:1" ht="15.75" customHeight="1" x14ac:dyDescent="0.25">
      <c r="A1002" s="21"/>
    </row>
    <row r="1003" spans="1:1" ht="15.75" customHeight="1" x14ac:dyDescent="0.25">
      <c r="A1003" s="21"/>
    </row>
    <row r="1004" spans="1:1" ht="15.75" customHeight="1" x14ac:dyDescent="0.25">
      <c r="A1004" s="21"/>
    </row>
    <row r="1005" spans="1:1" ht="15.75" customHeight="1" x14ac:dyDescent="0.25">
      <c r="A1005" s="21"/>
    </row>
    <row r="1006" spans="1:1" ht="15.75" customHeight="1" x14ac:dyDescent="0.25">
      <c r="A1006" s="21"/>
    </row>
    <row r="1007" spans="1:1" ht="15.75" customHeight="1" x14ac:dyDescent="0.25">
      <c r="A1007" s="21"/>
    </row>
    <row r="1008" spans="1:1" ht="15.75" customHeight="1" x14ac:dyDescent="0.25">
      <c r="A1008" s="21"/>
    </row>
    <row r="1009" spans="1:1" ht="15.75" customHeight="1" x14ac:dyDescent="0.25">
      <c r="A1009" s="21"/>
    </row>
    <row r="1010" spans="1:1" ht="15.75" customHeight="1" x14ac:dyDescent="0.25">
      <c r="A1010" s="21"/>
    </row>
    <row r="1011" spans="1:1" ht="15.75" customHeight="1" x14ac:dyDescent="0.25">
      <c r="A1011" s="21"/>
    </row>
    <row r="1012" spans="1:1" ht="15.75" customHeight="1" x14ac:dyDescent="0.25">
      <c r="A1012" s="21"/>
    </row>
    <row r="1013" spans="1:1" ht="15.75" customHeight="1" x14ac:dyDescent="0.25">
      <c r="A1013" s="21"/>
    </row>
    <row r="1014" spans="1:1" ht="15.75" customHeight="1" x14ac:dyDescent="0.25">
      <c r="A1014" s="21"/>
    </row>
    <row r="1015" spans="1:1" ht="15.75" customHeight="1" x14ac:dyDescent="0.25">
      <c r="A1015" s="21"/>
    </row>
    <row r="1016" spans="1:1" ht="15.75" customHeight="1" x14ac:dyDescent="0.25">
      <c r="A1016" s="21"/>
    </row>
  </sheetData>
  <dataValidations count="1">
    <dataValidation type="decimal" allowBlank="1" showInputMessage="1" showErrorMessage="1" prompt=" - " sqref="M139 O77:O82 O84:O139 M77:M137 M141:M151 O141:O151" xr:uid="{E35A62C4-AB4F-4F1A-8C54-79D112B52760}">
      <formula1>0</formula1>
      <formula2>1</formula2>
    </dataValidation>
  </dataValidations>
  <pageMargins left="0.7" right="0.7" top="0.75" bottom="0.75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14"/>
  <sheetViews>
    <sheetView topLeftCell="B1" workbookViewId="0">
      <selection activeCell="B1" sqref="B1"/>
    </sheetView>
  </sheetViews>
  <sheetFormatPr defaultColWidth="12.625" defaultRowHeight="15" customHeight="1" x14ac:dyDescent="0.2"/>
  <cols>
    <col min="1" max="1" width="5.125" hidden="1" customWidth="1"/>
    <col min="2" max="2" width="21.625" customWidth="1"/>
    <col min="3" max="3" width="4.875" customWidth="1"/>
    <col min="4" max="4" width="6.375" customWidth="1"/>
    <col min="5" max="16" width="6" customWidth="1"/>
    <col min="17" max="19" width="4.375" customWidth="1"/>
    <col min="20" max="26" width="7.625" customWidth="1"/>
  </cols>
  <sheetData>
    <row r="1" spans="1:26" ht="21" x14ac:dyDescent="0.35">
      <c r="A1" s="21"/>
      <c r="B1" s="22"/>
      <c r="D1" s="22" t="s">
        <v>369</v>
      </c>
      <c r="G1" s="2" t="s">
        <v>11</v>
      </c>
    </row>
    <row r="2" spans="1:26" ht="15.75" x14ac:dyDescent="0.25">
      <c r="A2" s="21"/>
      <c r="B2" s="23" t="s">
        <v>341</v>
      </c>
      <c r="C2" s="24"/>
      <c r="D2" s="24"/>
      <c r="E2" s="56"/>
      <c r="F2" s="24"/>
      <c r="G2" s="24"/>
      <c r="H2" s="24"/>
      <c r="I2" s="24"/>
      <c r="J2" s="24"/>
      <c r="K2" s="24"/>
      <c r="L2" s="24"/>
      <c r="M2" s="24"/>
      <c r="N2" s="24"/>
      <c r="O2" s="24"/>
      <c r="P2" s="30"/>
    </row>
    <row r="3" spans="1:26" ht="15.75" x14ac:dyDescent="0.25">
      <c r="A3" s="21"/>
      <c r="B3" s="16" t="s">
        <v>343</v>
      </c>
      <c r="C3" s="14"/>
      <c r="D3" s="14"/>
      <c r="E3" s="14">
        <v>2013</v>
      </c>
      <c r="F3" s="14">
        <v>2014</v>
      </c>
      <c r="G3" s="14">
        <v>2015</v>
      </c>
      <c r="H3" s="14">
        <v>2016</v>
      </c>
      <c r="I3" s="14">
        <v>2017</v>
      </c>
      <c r="J3" s="14">
        <v>2018</v>
      </c>
      <c r="K3" s="14">
        <v>2019</v>
      </c>
      <c r="L3" s="14">
        <v>2020</v>
      </c>
      <c r="M3" s="14">
        <v>2021</v>
      </c>
      <c r="N3" s="14">
        <v>2022</v>
      </c>
      <c r="O3" s="14">
        <v>2023</v>
      </c>
      <c r="P3" s="30"/>
    </row>
    <row r="4" spans="1:26" ht="15.75" x14ac:dyDescent="0.25">
      <c r="A4" s="21"/>
      <c r="B4" s="18" t="s">
        <v>330</v>
      </c>
      <c r="C4" s="26"/>
      <c r="D4" s="26"/>
      <c r="E4" s="380">
        <v>3</v>
      </c>
      <c r="F4" s="380">
        <v>7</v>
      </c>
      <c r="G4" s="380">
        <v>7</v>
      </c>
      <c r="H4" s="380">
        <v>7</v>
      </c>
      <c r="I4" s="380">
        <v>10</v>
      </c>
      <c r="J4" s="380">
        <v>7</v>
      </c>
      <c r="K4" s="380">
        <v>7</v>
      </c>
      <c r="L4" s="380">
        <v>7</v>
      </c>
      <c r="M4" s="380">
        <v>10</v>
      </c>
      <c r="N4" s="380">
        <v>10</v>
      </c>
      <c r="O4" s="380">
        <v>10</v>
      </c>
      <c r="P4" s="30"/>
    </row>
    <row r="5" spans="1:26" ht="15.75" x14ac:dyDescent="0.25">
      <c r="A5" s="21"/>
      <c r="B5" s="18" t="s">
        <v>331</v>
      </c>
      <c r="C5" s="26"/>
      <c r="D5" s="26"/>
      <c r="E5" s="378">
        <v>3</v>
      </c>
      <c r="F5" s="378">
        <v>3</v>
      </c>
      <c r="G5" s="378">
        <v>3</v>
      </c>
      <c r="H5" s="378">
        <v>3</v>
      </c>
      <c r="I5" s="378">
        <v>3</v>
      </c>
      <c r="J5" s="378">
        <v>3</v>
      </c>
      <c r="K5" s="378">
        <v>3</v>
      </c>
      <c r="L5" s="378">
        <v>0</v>
      </c>
      <c r="M5" s="378">
        <v>0</v>
      </c>
      <c r="N5" s="378">
        <v>3</v>
      </c>
      <c r="O5" s="378">
        <v>3</v>
      </c>
      <c r="P5" s="30"/>
    </row>
    <row r="6" spans="1:26" ht="15.75" x14ac:dyDescent="0.25">
      <c r="A6" s="21"/>
      <c r="B6" s="18" t="s">
        <v>329</v>
      </c>
      <c r="C6" s="26"/>
      <c r="D6" s="26"/>
      <c r="E6" s="378">
        <v>3</v>
      </c>
      <c r="F6" s="378">
        <v>0</v>
      </c>
      <c r="G6" s="378">
        <v>3</v>
      </c>
      <c r="H6" s="378">
        <v>3</v>
      </c>
      <c r="I6" s="378">
        <v>7</v>
      </c>
      <c r="J6" s="378">
        <v>3</v>
      </c>
      <c r="K6" s="378">
        <v>3</v>
      </c>
      <c r="L6" s="378">
        <v>3</v>
      </c>
      <c r="M6" s="378">
        <v>7</v>
      </c>
      <c r="N6" s="378">
        <v>7</v>
      </c>
      <c r="O6" s="378">
        <v>7</v>
      </c>
      <c r="P6" s="30"/>
    </row>
    <row r="7" spans="1:26" ht="15.75" x14ac:dyDescent="0.25">
      <c r="A7" s="21"/>
      <c r="B7" s="18" t="s">
        <v>332</v>
      </c>
      <c r="C7" s="26"/>
      <c r="D7" s="26"/>
      <c r="E7" s="378">
        <v>0</v>
      </c>
      <c r="F7" s="378">
        <v>0</v>
      </c>
      <c r="G7" s="378">
        <v>0</v>
      </c>
      <c r="H7" s="378">
        <v>0</v>
      </c>
      <c r="I7" s="378">
        <v>0</v>
      </c>
      <c r="J7" s="378">
        <v>0</v>
      </c>
      <c r="K7" s="378">
        <v>3</v>
      </c>
      <c r="L7" s="378">
        <v>7</v>
      </c>
      <c r="M7" s="378">
        <v>3</v>
      </c>
      <c r="N7" s="378">
        <v>3</v>
      </c>
      <c r="O7" s="378">
        <v>0</v>
      </c>
      <c r="P7" s="30"/>
    </row>
    <row r="8" spans="1:26" ht="15.75" x14ac:dyDescent="0.25">
      <c r="A8" s="21"/>
      <c r="B8" s="18" t="s">
        <v>333</v>
      </c>
      <c r="C8" s="26"/>
      <c r="D8" s="26"/>
      <c r="E8" s="378">
        <v>0</v>
      </c>
      <c r="F8" s="378">
        <v>0</v>
      </c>
      <c r="G8" s="378">
        <v>0</v>
      </c>
      <c r="H8" s="378">
        <v>0</v>
      </c>
      <c r="I8" s="378">
        <v>3</v>
      </c>
      <c r="J8" s="378">
        <v>7</v>
      </c>
      <c r="K8" s="378">
        <v>7</v>
      </c>
      <c r="L8" s="378">
        <v>3</v>
      </c>
      <c r="M8" s="378">
        <v>0</v>
      </c>
      <c r="N8" s="378">
        <v>7</v>
      </c>
      <c r="O8" s="378">
        <v>3</v>
      </c>
      <c r="P8" s="30"/>
    </row>
    <row r="9" spans="1:26" ht="15.75" x14ac:dyDescent="0.25">
      <c r="A9" s="21"/>
      <c r="B9" s="18" t="s">
        <v>334</v>
      </c>
      <c r="C9" s="26"/>
      <c r="D9" s="26"/>
      <c r="E9" s="378">
        <v>7</v>
      </c>
      <c r="F9" s="378">
        <v>0</v>
      </c>
      <c r="G9" s="378">
        <v>10</v>
      </c>
      <c r="H9" s="378">
        <v>7</v>
      </c>
      <c r="I9" s="378">
        <v>7</v>
      </c>
      <c r="J9" s="378">
        <v>0</v>
      </c>
      <c r="K9" s="378">
        <v>10</v>
      </c>
      <c r="L9" s="378">
        <v>7</v>
      </c>
      <c r="M9" s="378">
        <v>7</v>
      </c>
      <c r="N9" s="378">
        <v>10</v>
      </c>
      <c r="O9" s="378">
        <v>7</v>
      </c>
      <c r="P9" s="30"/>
    </row>
    <row r="10" spans="1:26" ht="15.75" x14ac:dyDescent="0.25">
      <c r="A10" s="21"/>
      <c r="B10" s="18" t="s">
        <v>335</v>
      </c>
      <c r="C10" s="26"/>
      <c r="D10" s="26"/>
      <c r="E10" s="378">
        <v>3</v>
      </c>
      <c r="F10" s="378">
        <v>0</v>
      </c>
      <c r="G10" s="378">
        <v>3</v>
      </c>
      <c r="H10" s="378">
        <v>0</v>
      </c>
      <c r="I10" s="378">
        <v>3</v>
      </c>
      <c r="J10" s="378">
        <v>3</v>
      </c>
      <c r="K10" s="378">
        <v>3</v>
      </c>
      <c r="L10" s="378">
        <v>3</v>
      </c>
      <c r="M10" s="378">
        <v>3</v>
      </c>
      <c r="N10" s="378">
        <v>7</v>
      </c>
      <c r="O10" s="378">
        <v>3</v>
      </c>
      <c r="P10" s="30"/>
    </row>
    <row r="11" spans="1:26" ht="15.75" x14ac:dyDescent="0.25">
      <c r="A11" s="21"/>
      <c r="B11" s="18" t="s">
        <v>336</v>
      </c>
      <c r="C11" s="26"/>
      <c r="D11" s="26"/>
      <c r="E11" s="378">
        <v>10</v>
      </c>
      <c r="F11" s="378">
        <v>10</v>
      </c>
      <c r="G11" s="378">
        <v>10</v>
      </c>
      <c r="H11" s="378">
        <v>10</v>
      </c>
      <c r="I11" s="378">
        <v>10</v>
      </c>
      <c r="J11" s="378">
        <v>10</v>
      </c>
      <c r="K11" s="378">
        <v>10</v>
      </c>
      <c r="L11" s="378">
        <v>10</v>
      </c>
      <c r="M11" s="378">
        <v>10</v>
      </c>
      <c r="N11" s="378">
        <v>7</v>
      </c>
      <c r="O11" s="378">
        <v>10</v>
      </c>
      <c r="P11" s="30"/>
    </row>
    <row r="12" spans="1:26" ht="15.75" x14ac:dyDescent="0.25">
      <c r="A12" s="21"/>
      <c r="B12" s="18" t="s">
        <v>337</v>
      </c>
      <c r="C12" s="26"/>
      <c r="D12" s="26"/>
      <c r="E12" s="378">
        <v>0</v>
      </c>
      <c r="F12" s="378">
        <v>0</v>
      </c>
      <c r="G12" s="378">
        <v>0</v>
      </c>
      <c r="H12" s="378">
        <v>3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0</v>
      </c>
      <c r="P12" s="30"/>
    </row>
    <row r="13" spans="1:26" ht="15.75" x14ac:dyDescent="0.25">
      <c r="A13" s="21"/>
      <c r="B13" s="18" t="s">
        <v>338</v>
      </c>
      <c r="C13" s="26"/>
      <c r="D13" s="26"/>
      <c r="E13" s="378">
        <v>0</v>
      </c>
      <c r="F13" s="378">
        <v>10</v>
      </c>
      <c r="G13" s="378">
        <v>10</v>
      </c>
      <c r="H13" s="378">
        <v>7</v>
      </c>
      <c r="I13" s="378">
        <v>10</v>
      </c>
      <c r="J13" s="378">
        <v>7</v>
      </c>
      <c r="K13" s="378">
        <v>10</v>
      </c>
      <c r="L13" s="378">
        <v>7</v>
      </c>
      <c r="M13" s="378">
        <v>10</v>
      </c>
      <c r="N13" s="378">
        <v>10</v>
      </c>
      <c r="O13" s="378">
        <v>10</v>
      </c>
      <c r="P13" s="30"/>
    </row>
    <row r="14" spans="1:26" ht="18.75" x14ac:dyDescent="0.3">
      <c r="A14" s="21"/>
      <c r="B14" s="17" t="s">
        <v>282</v>
      </c>
      <c r="C14" s="17"/>
      <c r="D14" s="17"/>
      <c r="E14" s="17">
        <v>29</v>
      </c>
      <c r="F14" s="17">
        <v>30</v>
      </c>
      <c r="G14" s="17">
        <v>46</v>
      </c>
      <c r="H14" s="17">
        <v>40</v>
      </c>
      <c r="I14" s="17">
        <v>53</v>
      </c>
      <c r="J14" s="17">
        <v>40</v>
      </c>
      <c r="K14" s="17">
        <v>56</v>
      </c>
      <c r="L14" s="17">
        <v>47</v>
      </c>
      <c r="M14" s="17">
        <v>50</v>
      </c>
      <c r="N14" s="17">
        <v>64</v>
      </c>
      <c r="O14" s="17">
        <v>53</v>
      </c>
      <c r="P14" s="30"/>
    </row>
    <row r="15" spans="1:26" ht="18.75" x14ac:dyDescent="0.3">
      <c r="A15" s="21"/>
      <c r="B15" s="28"/>
      <c r="C15" s="28"/>
      <c r="D15" s="28"/>
      <c r="E15" s="28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x14ac:dyDescent="0.3">
      <c r="A16" s="21"/>
      <c r="B16" s="28"/>
      <c r="C16" s="28"/>
      <c r="D16" s="28"/>
      <c r="E16" s="28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x14ac:dyDescent="0.3">
      <c r="A17" s="21"/>
      <c r="B17" s="28"/>
      <c r="C17" s="28"/>
      <c r="D17" s="28"/>
      <c r="E17" s="28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x14ac:dyDescent="0.3">
      <c r="A18" s="21"/>
      <c r="B18" s="28"/>
      <c r="C18" s="28"/>
      <c r="D18" s="28"/>
      <c r="E18" s="28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x14ac:dyDescent="0.3">
      <c r="A19" s="21"/>
      <c r="B19" s="28"/>
      <c r="C19" s="28"/>
      <c r="D19" s="28"/>
      <c r="E19" s="28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x14ac:dyDescent="0.3">
      <c r="A20" s="21"/>
      <c r="B20" s="28"/>
      <c r="C20" s="28"/>
      <c r="D20" s="28"/>
      <c r="E20" s="28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1"/>
      <c r="B21" s="28"/>
      <c r="C21" s="28"/>
      <c r="D21" s="28"/>
      <c r="E21" s="28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1"/>
      <c r="B22" s="28"/>
      <c r="C22" s="28"/>
      <c r="D22" s="28"/>
      <c r="E22" s="28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21"/>
      <c r="B23" s="28"/>
      <c r="C23" s="28"/>
      <c r="D23" s="28"/>
      <c r="E23" s="28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1"/>
      <c r="R23" s="1"/>
      <c r="S23" s="1"/>
      <c r="T23" s="1"/>
      <c r="U23" s="1"/>
      <c r="V23" s="1"/>
    </row>
    <row r="24" spans="1:26" ht="15.75" customHeight="1" x14ac:dyDescent="0.25">
      <c r="A24" s="21"/>
      <c r="B24" s="452" t="s">
        <v>229</v>
      </c>
      <c r="C24" s="381"/>
      <c r="D24" s="382" t="s">
        <v>230</v>
      </c>
      <c r="E24" s="453" t="s">
        <v>232</v>
      </c>
      <c r="F24" s="382" t="s">
        <v>232</v>
      </c>
      <c r="G24" s="382" t="s">
        <v>232</v>
      </c>
      <c r="H24" s="382" t="s">
        <v>231</v>
      </c>
      <c r="I24" s="382" t="s">
        <v>231</v>
      </c>
      <c r="J24" s="382" t="s">
        <v>231</v>
      </c>
      <c r="K24" s="382" t="s">
        <v>232</v>
      </c>
      <c r="L24" s="452" t="s">
        <v>232</v>
      </c>
      <c r="M24" s="452" t="s">
        <v>232</v>
      </c>
      <c r="N24" s="452" t="s">
        <v>232</v>
      </c>
      <c r="O24" s="452" t="s">
        <v>232</v>
      </c>
      <c r="P24" s="30"/>
      <c r="Q24" s="1"/>
      <c r="R24" s="1"/>
      <c r="S24" s="1"/>
      <c r="T24" s="1"/>
      <c r="U24" s="1"/>
      <c r="V24" s="1"/>
    </row>
    <row r="25" spans="1:26" ht="15.75" customHeight="1" thickBot="1" x14ac:dyDescent="0.3">
      <c r="A25" s="21" t="s">
        <v>344</v>
      </c>
      <c r="B25" s="385" t="s">
        <v>6</v>
      </c>
      <c r="C25" s="386"/>
      <c r="D25" s="387" t="s">
        <v>8</v>
      </c>
      <c r="E25" s="436">
        <v>2013</v>
      </c>
      <c r="F25" s="387">
        <v>2014</v>
      </c>
      <c r="G25" s="387">
        <v>2015</v>
      </c>
      <c r="H25" s="387">
        <v>2016</v>
      </c>
      <c r="I25" s="387">
        <v>2017</v>
      </c>
      <c r="J25" s="387">
        <v>2018</v>
      </c>
      <c r="K25" s="387">
        <v>2019</v>
      </c>
      <c r="L25" s="384">
        <v>2020</v>
      </c>
      <c r="M25" s="387">
        <v>2021</v>
      </c>
      <c r="N25" s="437">
        <v>2022</v>
      </c>
      <c r="O25" s="437">
        <v>2023</v>
      </c>
      <c r="P25" s="30"/>
      <c r="Q25" s="1"/>
      <c r="R25" s="1"/>
      <c r="S25" s="1"/>
      <c r="T25" s="1"/>
      <c r="U25" s="1"/>
      <c r="V25" s="1"/>
    </row>
    <row r="26" spans="1:26" ht="15.75" customHeight="1" x14ac:dyDescent="0.25">
      <c r="A26" s="21">
        <v>1</v>
      </c>
      <c r="B26" s="454" t="s">
        <v>30</v>
      </c>
      <c r="C26" s="404" t="s">
        <v>268</v>
      </c>
      <c r="D26" s="404" t="s">
        <v>36</v>
      </c>
      <c r="E26" s="407">
        <v>300</v>
      </c>
      <c r="F26" s="446">
        <v>200</v>
      </c>
      <c r="G26" s="446">
        <v>300</v>
      </c>
      <c r="H26" s="446">
        <v>200</v>
      </c>
      <c r="I26" s="446">
        <v>100</v>
      </c>
      <c r="J26" s="446">
        <v>400</v>
      </c>
      <c r="K26" s="446">
        <v>200</v>
      </c>
      <c r="L26" s="446">
        <v>500</v>
      </c>
      <c r="M26" s="455"/>
      <c r="N26" s="447">
        <v>100</v>
      </c>
      <c r="O26" s="447">
        <v>100</v>
      </c>
      <c r="P26" s="30"/>
      <c r="Q26" s="1"/>
      <c r="R26" s="1"/>
      <c r="S26" s="1"/>
      <c r="T26" s="1"/>
      <c r="U26" s="1"/>
      <c r="V26" s="1"/>
    </row>
    <row r="27" spans="1:26" ht="15.75" customHeight="1" x14ac:dyDescent="0.25">
      <c r="A27" s="21">
        <v>8</v>
      </c>
      <c r="B27" s="430" t="s">
        <v>77</v>
      </c>
      <c r="C27" s="417" t="s">
        <v>269</v>
      </c>
      <c r="D27" s="417" t="s">
        <v>15</v>
      </c>
      <c r="E27" s="415">
        <v>100</v>
      </c>
      <c r="F27" s="440">
        <v>500</v>
      </c>
      <c r="G27" s="440">
        <v>300</v>
      </c>
      <c r="H27" s="440">
        <v>500</v>
      </c>
      <c r="I27" s="440">
        <v>200</v>
      </c>
      <c r="J27" s="440">
        <v>200</v>
      </c>
      <c r="K27" s="440">
        <v>600</v>
      </c>
      <c r="L27" s="440">
        <v>200</v>
      </c>
      <c r="M27" s="443">
        <v>200</v>
      </c>
      <c r="N27" s="443">
        <v>400</v>
      </c>
      <c r="O27" s="443">
        <v>200</v>
      </c>
      <c r="P27" s="30"/>
      <c r="Q27" s="1"/>
      <c r="R27" s="1"/>
      <c r="S27" s="1"/>
      <c r="T27" s="1"/>
      <c r="U27" s="1"/>
      <c r="V27" s="1"/>
    </row>
    <row r="28" spans="1:26" ht="15.75" customHeight="1" x14ac:dyDescent="0.25">
      <c r="A28" s="21"/>
      <c r="B28" s="430" t="s">
        <v>72</v>
      </c>
      <c r="C28" s="417" t="s">
        <v>269</v>
      </c>
      <c r="D28" s="417" t="s">
        <v>15</v>
      </c>
      <c r="E28" s="415"/>
      <c r="F28" s="440">
        <v>100</v>
      </c>
      <c r="G28" s="440">
        <v>100</v>
      </c>
      <c r="H28" s="440">
        <v>100</v>
      </c>
      <c r="I28" s="440">
        <v>100</v>
      </c>
      <c r="J28" s="440">
        <v>100</v>
      </c>
      <c r="K28" s="440">
        <v>200</v>
      </c>
      <c r="L28" s="440">
        <v>100</v>
      </c>
      <c r="M28" s="443">
        <v>100</v>
      </c>
      <c r="N28" s="443">
        <v>200</v>
      </c>
      <c r="O28" s="443">
        <v>100</v>
      </c>
      <c r="P28" s="30"/>
      <c r="Q28" s="1"/>
      <c r="R28" s="1"/>
      <c r="S28" s="1"/>
      <c r="T28" s="1"/>
      <c r="U28" s="1"/>
      <c r="V28" s="1"/>
    </row>
    <row r="29" spans="1:26" ht="15.75" customHeight="1" x14ac:dyDescent="0.25">
      <c r="A29" s="21"/>
      <c r="B29" s="430" t="s">
        <v>193</v>
      </c>
      <c r="C29" s="417" t="s">
        <v>269</v>
      </c>
      <c r="D29" s="417" t="s">
        <v>40</v>
      </c>
      <c r="E29" s="444">
        <v>1000</v>
      </c>
      <c r="F29" s="440">
        <v>1200</v>
      </c>
      <c r="G29" s="440">
        <v>1100</v>
      </c>
      <c r="H29" s="440">
        <v>900</v>
      </c>
      <c r="I29" s="440">
        <v>1300</v>
      </c>
      <c r="J29" s="440">
        <v>200</v>
      </c>
      <c r="K29" s="440">
        <v>800</v>
      </c>
      <c r="L29" s="440">
        <v>1000</v>
      </c>
      <c r="M29" s="443">
        <v>1100</v>
      </c>
      <c r="N29" s="443">
        <v>1100</v>
      </c>
      <c r="O29" s="443">
        <v>1000</v>
      </c>
      <c r="P29" s="30"/>
      <c r="Q29" s="1"/>
      <c r="R29" s="1"/>
      <c r="S29" s="1"/>
      <c r="T29" s="1"/>
      <c r="U29" s="1"/>
      <c r="V29" s="1"/>
    </row>
    <row r="30" spans="1:26" ht="15.75" customHeight="1" x14ac:dyDescent="0.25">
      <c r="A30" s="21">
        <v>3</v>
      </c>
      <c r="B30" s="430" t="s">
        <v>89</v>
      </c>
      <c r="C30" s="417" t="s">
        <v>268</v>
      </c>
      <c r="D30" s="417" t="s">
        <v>40</v>
      </c>
      <c r="E30" s="444">
        <v>1000</v>
      </c>
      <c r="F30" s="440">
        <v>400</v>
      </c>
      <c r="G30" s="440"/>
      <c r="H30" s="440"/>
      <c r="I30" s="440"/>
      <c r="J30" s="440"/>
      <c r="K30" s="440"/>
      <c r="L30" s="440"/>
      <c r="M30" s="443"/>
      <c r="N30" s="443"/>
      <c r="O30" s="443"/>
      <c r="P30" s="30"/>
      <c r="Q30" s="1"/>
      <c r="R30" s="1"/>
      <c r="S30" s="1"/>
      <c r="T30" s="1"/>
      <c r="U30" s="1"/>
      <c r="V30" s="1"/>
    </row>
    <row r="31" spans="1:26" ht="15.75" customHeight="1" x14ac:dyDescent="0.25">
      <c r="A31" s="21">
        <v>5</v>
      </c>
      <c r="B31" s="430" t="s">
        <v>42</v>
      </c>
      <c r="C31" s="417" t="s">
        <v>269</v>
      </c>
      <c r="D31" s="417" t="s">
        <v>13</v>
      </c>
      <c r="E31" s="415"/>
      <c r="F31" s="440"/>
      <c r="G31" s="440">
        <v>100</v>
      </c>
      <c r="H31" s="440"/>
      <c r="I31" s="440"/>
      <c r="J31" s="440"/>
      <c r="K31" s="440">
        <v>100</v>
      </c>
      <c r="L31" s="440"/>
      <c r="M31" s="443"/>
      <c r="N31" s="443"/>
      <c r="O31" s="443"/>
      <c r="P31" s="30"/>
      <c r="Q31" s="1"/>
      <c r="R31" s="1"/>
      <c r="S31" s="1"/>
      <c r="T31" s="1"/>
      <c r="U31" s="1"/>
      <c r="V31" s="1"/>
    </row>
    <row r="32" spans="1:26" ht="15.75" customHeight="1" x14ac:dyDescent="0.25">
      <c r="A32" s="21">
        <v>6</v>
      </c>
      <c r="B32" s="456" t="s">
        <v>108</v>
      </c>
      <c r="C32" s="417" t="s">
        <v>269</v>
      </c>
      <c r="D32" s="417" t="s">
        <v>33</v>
      </c>
      <c r="E32" s="415"/>
      <c r="F32" s="440"/>
      <c r="G32" s="440"/>
      <c r="H32" s="440"/>
      <c r="I32" s="440"/>
      <c r="J32" s="440"/>
      <c r="K32" s="440"/>
      <c r="L32" s="440"/>
      <c r="M32" s="443">
        <v>200</v>
      </c>
      <c r="N32" s="443">
        <v>200</v>
      </c>
      <c r="O32" s="443">
        <v>100</v>
      </c>
      <c r="P32" s="30"/>
      <c r="Q32" s="1"/>
      <c r="R32" s="1"/>
      <c r="S32" s="1"/>
      <c r="T32" s="1"/>
      <c r="U32" s="1"/>
      <c r="V32" s="1"/>
    </row>
    <row r="33" spans="1:22" ht="15.75" customHeight="1" x14ac:dyDescent="0.25">
      <c r="A33" s="21">
        <v>7</v>
      </c>
      <c r="B33" s="427" t="s">
        <v>74</v>
      </c>
      <c r="C33" s="411" t="s">
        <v>268</v>
      </c>
      <c r="D33" s="411" t="s">
        <v>33</v>
      </c>
      <c r="E33" s="415">
        <v>200</v>
      </c>
      <c r="F33" s="415">
        <v>200</v>
      </c>
      <c r="G33" s="415">
        <v>200</v>
      </c>
      <c r="H33" s="415">
        <v>100</v>
      </c>
      <c r="I33" s="415">
        <v>100</v>
      </c>
      <c r="J33" s="415"/>
      <c r="K33" s="415"/>
      <c r="L33" s="440">
        <v>100</v>
      </c>
      <c r="M33" s="443"/>
      <c r="N33" s="443">
        <v>100</v>
      </c>
      <c r="O33" s="394"/>
      <c r="P33" s="30"/>
      <c r="Q33" s="1"/>
      <c r="R33" s="1"/>
      <c r="S33" s="1"/>
      <c r="T33" s="1"/>
      <c r="U33" s="1"/>
      <c r="V33" s="1"/>
    </row>
    <row r="34" spans="1:22" ht="15.75" customHeight="1" x14ac:dyDescent="0.25">
      <c r="A34" s="21">
        <v>4</v>
      </c>
      <c r="B34" s="427" t="s">
        <v>25</v>
      </c>
      <c r="C34" s="411" t="s">
        <v>268</v>
      </c>
      <c r="D34" s="411" t="s">
        <v>40</v>
      </c>
      <c r="E34" s="415">
        <v>100</v>
      </c>
      <c r="F34" s="415"/>
      <c r="G34" s="415">
        <v>100</v>
      </c>
      <c r="H34" s="415">
        <v>100</v>
      </c>
      <c r="I34" s="415"/>
      <c r="J34" s="415"/>
      <c r="K34" s="415"/>
      <c r="L34" s="440">
        <v>100</v>
      </c>
      <c r="M34" s="443"/>
      <c r="N34" s="443"/>
      <c r="O34" s="394"/>
      <c r="P34" s="30"/>
      <c r="Q34" s="1"/>
      <c r="R34" s="1"/>
      <c r="S34" s="1"/>
      <c r="T34" s="1"/>
      <c r="U34" s="1"/>
      <c r="V34" s="1"/>
    </row>
    <row r="35" spans="1:22" ht="15.75" customHeight="1" x14ac:dyDescent="0.25">
      <c r="A35" s="21">
        <v>2</v>
      </c>
      <c r="B35" s="448" t="s">
        <v>275</v>
      </c>
      <c r="C35" s="448"/>
      <c r="D35" s="449" t="s">
        <v>20</v>
      </c>
      <c r="E35" s="445">
        <v>300</v>
      </c>
      <c r="F35" s="450">
        <v>200</v>
      </c>
      <c r="G35" s="450">
        <v>300</v>
      </c>
      <c r="H35" s="450">
        <v>500</v>
      </c>
      <c r="I35" s="450">
        <v>400</v>
      </c>
      <c r="J35" s="450">
        <v>100</v>
      </c>
      <c r="K35" s="450">
        <v>200</v>
      </c>
      <c r="L35" s="450">
        <v>400</v>
      </c>
      <c r="M35" s="443">
        <v>200</v>
      </c>
      <c r="N35" s="443">
        <v>100</v>
      </c>
      <c r="O35" s="443">
        <v>100</v>
      </c>
      <c r="P35" s="30"/>
      <c r="Q35" s="1"/>
      <c r="R35" s="1"/>
      <c r="S35" s="1"/>
      <c r="T35" s="1"/>
      <c r="U35" s="1"/>
      <c r="V35" s="1"/>
    </row>
    <row r="36" spans="1:22" ht="15.75" customHeight="1" x14ac:dyDescent="0.25">
      <c r="A36" s="21">
        <v>9</v>
      </c>
      <c r="B36" s="430" t="s">
        <v>133</v>
      </c>
      <c r="C36" s="417" t="s">
        <v>269</v>
      </c>
      <c r="D36" s="417" t="s">
        <v>36</v>
      </c>
      <c r="E36" s="415"/>
      <c r="F36" s="440"/>
      <c r="G36" s="440"/>
      <c r="H36" s="440"/>
      <c r="I36" s="440"/>
      <c r="J36" s="440"/>
      <c r="K36" s="440"/>
      <c r="L36" s="440">
        <v>100</v>
      </c>
      <c r="M36" s="443"/>
      <c r="N36" s="443"/>
      <c r="O36" s="394"/>
      <c r="P36" s="30"/>
      <c r="Q36" s="1"/>
      <c r="R36" s="1"/>
      <c r="S36" s="1"/>
      <c r="T36" s="1"/>
      <c r="U36" s="1"/>
      <c r="V36" s="1"/>
    </row>
    <row r="37" spans="1:22" ht="15.75" customHeight="1" x14ac:dyDescent="0.25">
      <c r="A37" s="21">
        <v>10</v>
      </c>
      <c r="B37" s="430" t="s">
        <v>87</v>
      </c>
      <c r="C37" s="417" t="s">
        <v>269</v>
      </c>
      <c r="D37" s="417" t="s">
        <v>39</v>
      </c>
      <c r="E37" s="444">
        <v>1300</v>
      </c>
      <c r="F37" s="440">
        <v>200</v>
      </c>
      <c r="G37" s="440">
        <v>300</v>
      </c>
      <c r="H37" s="440">
        <v>200</v>
      </c>
      <c r="I37" s="440">
        <v>100</v>
      </c>
      <c r="J37" s="440">
        <v>100</v>
      </c>
      <c r="K37" s="440">
        <v>300</v>
      </c>
      <c r="L37" s="440">
        <v>300</v>
      </c>
      <c r="M37" s="443">
        <v>100</v>
      </c>
      <c r="N37" s="443">
        <v>200</v>
      </c>
      <c r="O37" s="443">
        <v>200</v>
      </c>
      <c r="P37" s="30"/>
      <c r="Q37" s="1"/>
      <c r="R37" s="1"/>
      <c r="S37" s="1"/>
      <c r="T37" s="1"/>
      <c r="U37" s="1"/>
      <c r="V37" s="1"/>
    </row>
    <row r="38" spans="1:22" ht="15.75" customHeight="1" x14ac:dyDescent="0.25">
      <c r="A38" s="21">
        <v>11</v>
      </c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1"/>
      <c r="R38" s="1"/>
      <c r="S38" s="1"/>
      <c r="T38" s="1"/>
      <c r="U38" s="1"/>
      <c r="V38" s="1"/>
    </row>
    <row r="39" spans="1:22" ht="15.75" customHeight="1" x14ac:dyDescent="0.25">
      <c r="A39" s="21">
        <v>12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1"/>
      <c r="R39" s="1"/>
      <c r="S39" s="1"/>
      <c r="T39" s="1"/>
      <c r="U39" s="1"/>
      <c r="V39" s="1"/>
    </row>
    <row r="40" spans="1:22" ht="15.75" customHeight="1" x14ac:dyDescent="0.25">
      <c r="A40" s="21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1"/>
      <c r="R40" s="1"/>
      <c r="S40" s="1"/>
      <c r="T40" s="1"/>
      <c r="U40" s="1"/>
      <c r="V40" s="1"/>
    </row>
    <row r="41" spans="1:22" ht="15.75" customHeight="1" x14ac:dyDescent="0.25">
      <c r="A41" s="21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1"/>
      <c r="R41" s="1"/>
      <c r="S41" s="1"/>
      <c r="T41" s="1"/>
      <c r="U41" s="1"/>
      <c r="V41" s="1"/>
    </row>
    <row r="42" spans="1:22" ht="15.75" customHeight="1" x14ac:dyDescent="0.25">
      <c r="A42" s="21" t="s">
        <v>344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1"/>
      <c r="R42" s="1"/>
      <c r="S42" s="1"/>
      <c r="T42" s="1"/>
      <c r="U42" s="1"/>
      <c r="V42" s="1"/>
    </row>
    <row r="43" spans="1:22" ht="15.75" customHeight="1" x14ac:dyDescent="0.25">
      <c r="A43" s="21">
        <v>23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1"/>
      <c r="R43" s="1"/>
      <c r="S43" s="1"/>
      <c r="T43" s="1"/>
      <c r="U43" s="1"/>
      <c r="V43" s="1"/>
    </row>
    <row r="44" spans="1:22" ht="15.75" customHeight="1" x14ac:dyDescent="0.25">
      <c r="A44" s="21">
        <v>36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1"/>
      <c r="R44" s="1"/>
      <c r="S44" s="1"/>
      <c r="T44" s="1"/>
      <c r="U44" s="1"/>
      <c r="V44" s="1"/>
    </row>
    <row r="45" spans="1:22" ht="15.75" customHeight="1" x14ac:dyDescent="0.25">
      <c r="A45" s="21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1"/>
      <c r="R45" s="1"/>
      <c r="S45" s="1"/>
      <c r="T45" s="1"/>
      <c r="U45" s="1"/>
      <c r="V45" s="1"/>
    </row>
    <row r="46" spans="1:22" ht="15.75" customHeight="1" x14ac:dyDescent="0.25">
      <c r="A46" s="21">
        <v>22</v>
      </c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1"/>
      <c r="R46" s="1"/>
      <c r="S46" s="1"/>
      <c r="T46" s="1"/>
      <c r="U46" s="1"/>
      <c r="V46" s="1"/>
    </row>
    <row r="47" spans="1:22" ht="15.75" customHeight="1" x14ac:dyDescent="0.25">
      <c r="A47" s="21">
        <v>26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1"/>
      <c r="R47" s="1"/>
      <c r="S47" s="1"/>
      <c r="T47" s="1"/>
      <c r="U47" s="1"/>
      <c r="V47" s="1"/>
    </row>
    <row r="48" spans="1:22" ht="15.75" customHeight="1" x14ac:dyDescent="0.25">
      <c r="A48" s="21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1"/>
      <c r="R48" s="1"/>
      <c r="S48" s="1"/>
      <c r="T48" s="1"/>
      <c r="U48" s="1"/>
      <c r="V48" s="1"/>
    </row>
    <row r="49" spans="1:22" ht="15.75" customHeight="1" x14ac:dyDescent="0.25">
      <c r="A49" s="21">
        <v>6</v>
      </c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1"/>
      <c r="R49" s="1"/>
      <c r="S49" s="1"/>
      <c r="T49" s="1"/>
      <c r="U49" s="1"/>
      <c r="V49" s="1"/>
    </row>
    <row r="50" spans="1:22" ht="15.75" customHeight="1" x14ac:dyDescent="0.25">
      <c r="A50" s="21">
        <v>3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1"/>
      <c r="R50" s="1"/>
      <c r="S50" s="1"/>
      <c r="T50" s="1"/>
      <c r="U50" s="1"/>
      <c r="V50" s="1"/>
    </row>
    <row r="51" spans="1:22" ht="15.75" customHeight="1" x14ac:dyDescent="0.25">
      <c r="A51" s="21">
        <v>19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1"/>
      <c r="R51" s="1"/>
      <c r="S51" s="1"/>
      <c r="T51" s="1"/>
      <c r="U51" s="1"/>
      <c r="V51" s="1"/>
    </row>
    <row r="52" spans="1:22" ht="15.75" customHeight="1" x14ac:dyDescent="0.25">
      <c r="A52" s="21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"/>
      <c r="R52" s="1"/>
      <c r="S52" s="1"/>
      <c r="T52" s="1"/>
      <c r="U52" s="1"/>
      <c r="V52" s="1"/>
    </row>
    <row r="53" spans="1:22" ht="15.75" customHeight="1" x14ac:dyDescent="0.25">
      <c r="A53" s="21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"/>
      <c r="R53" s="1"/>
      <c r="S53" s="1"/>
      <c r="T53" s="1"/>
      <c r="U53" s="1"/>
      <c r="V53" s="1"/>
    </row>
    <row r="54" spans="1:22" ht="15.75" customHeight="1" x14ac:dyDescent="0.25">
      <c r="A54" s="21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"/>
      <c r="R54" s="1"/>
      <c r="S54" s="1"/>
      <c r="T54" s="1"/>
      <c r="U54" s="1"/>
      <c r="V54" s="1"/>
    </row>
    <row r="55" spans="1:22" ht="15.75" customHeight="1" x14ac:dyDescent="0.25">
      <c r="A55" s="21">
        <v>35</v>
      </c>
      <c r="B55" s="467" t="s">
        <v>345</v>
      </c>
      <c r="C55" s="468"/>
      <c r="D55" s="469"/>
      <c r="E55" s="467" t="s">
        <v>346</v>
      </c>
      <c r="F55" s="468"/>
      <c r="G55" s="470"/>
      <c r="H55" s="468"/>
      <c r="I55" s="468"/>
      <c r="J55" s="468"/>
      <c r="K55" s="468"/>
      <c r="L55" s="468"/>
      <c r="M55" s="468"/>
      <c r="N55" s="468"/>
      <c r="O55" s="468"/>
      <c r="P55" s="30"/>
      <c r="Q55" s="1"/>
      <c r="R55" s="1"/>
      <c r="S55" s="1"/>
      <c r="T55" s="1"/>
      <c r="U55" s="1"/>
      <c r="V55" s="1"/>
    </row>
    <row r="56" spans="1:22" ht="15.75" customHeight="1" x14ac:dyDescent="0.25">
      <c r="A56" s="21">
        <v>14</v>
      </c>
      <c r="B56" s="471" t="s">
        <v>6</v>
      </c>
      <c r="C56" s="472" t="s">
        <v>7</v>
      </c>
      <c r="D56" s="473" t="s">
        <v>8</v>
      </c>
      <c r="E56" s="474">
        <v>2013</v>
      </c>
      <c r="F56" s="474">
        <v>2014</v>
      </c>
      <c r="G56" s="475">
        <v>2015</v>
      </c>
      <c r="H56" s="474">
        <v>2016</v>
      </c>
      <c r="I56" s="474">
        <v>2017</v>
      </c>
      <c r="J56" s="474">
        <v>2018</v>
      </c>
      <c r="K56" s="474">
        <v>2019</v>
      </c>
      <c r="L56" s="474">
        <v>2020</v>
      </c>
      <c r="M56" s="474">
        <v>2021</v>
      </c>
      <c r="N56" s="474">
        <v>2022</v>
      </c>
      <c r="O56" s="474">
        <v>2023</v>
      </c>
      <c r="P56" s="30"/>
      <c r="Q56" s="1"/>
      <c r="R56" s="1"/>
      <c r="S56" s="1"/>
      <c r="T56" s="1"/>
      <c r="U56" s="1"/>
      <c r="V56" s="1"/>
    </row>
    <row r="57" spans="1:22" ht="15.75" customHeight="1" x14ac:dyDescent="0.25">
      <c r="A57" s="21"/>
      <c r="B57" s="549" t="s">
        <v>30</v>
      </c>
      <c r="C57" s="149">
        <v>2</v>
      </c>
      <c r="D57" s="151" t="s">
        <v>36</v>
      </c>
      <c r="E57" s="151">
        <v>0.625</v>
      </c>
      <c r="F57" s="151">
        <v>0.625</v>
      </c>
      <c r="G57" s="151">
        <v>0.375</v>
      </c>
      <c r="H57" s="151">
        <v>0.85</v>
      </c>
      <c r="I57" s="151">
        <v>0.17499999999999999</v>
      </c>
      <c r="J57" s="151">
        <v>0.375</v>
      </c>
      <c r="K57" s="151">
        <v>0.17499999999999999</v>
      </c>
      <c r="L57" s="151">
        <v>0.375</v>
      </c>
      <c r="M57" s="151">
        <v>0.625</v>
      </c>
      <c r="N57" s="151">
        <v>0.375</v>
      </c>
      <c r="O57" s="151">
        <v>0.625</v>
      </c>
      <c r="P57" s="30"/>
      <c r="Q57" s="1"/>
      <c r="R57" s="1"/>
      <c r="S57" s="1"/>
      <c r="T57" s="1"/>
      <c r="U57" s="1"/>
      <c r="V57" s="1"/>
    </row>
    <row r="58" spans="1:22" ht="15.75" customHeight="1" x14ac:dyDescent="0.25">
      <c r="A58" s="21"/>
      <c r="B58" s="549" t="s">
        <v>77</v>
      </c>
      <c r="C58" s="149">
        <v>5</v>
      </c>
      <c r="D58" s="150" t="s">
        <v>15</v>
      </c>
      <c r="E58" s="151">
        <v>0.375</v>
      </c>
      <c r="F58" s="151">
        <v>0.375</v>
      </c>
      <c r="G58" s="151">
        <v>0.57499999999999996</v>
      </c>
      <c r="H58" s="151">
        <v>0.17499999999999999</v>
      </c>
      <c r="I58" s="151">
        <v>0.625</v>
      </c>
      <c r="J58" s="151">
        <v>0.375</v>
      </c>
      <c r="K58" s="151">
        <v>0.375</v>
      </c>
      <c r="L58" s="151">
        <v>0.375</v>
      </c>
      <c r="M58" s="151">
        <v>0.17499999999999999</v>
      </c>
      <c r="N58" s="151">
        <v>0.375</v>
      </c>
      <c r="O58" s="151">
        <v>0.375</v>
      </c>
      <c r="P58" s="30"/>
      <c r="Q58" s="1"/>
      <c r="R58" s="1"/>
      <c r="S58" s="1"/>
      <c r="T58" s="1"/>
      <c r="U58" s="1"/>
      <c r="V58" s="1"/>
    </row>
    <row r="59" spans="1:22" ht="15.75" customHeight="1" x14ac:dyDescent="0.25">
      <c r="A59" s="21">
        <v>30</v>
      </c>
      <c r="B59" s="549" t="s">
        <v>212</v>
      </c>
      <c r="C59" s="149">
        <v>5</v>
      </c>
      <c r="D59" s="150" t="s">
        <v>40</v>
      </c>
      <c r="E59" s="151"/>
      <c r="F59" s="151">
        <v>5.0000000000000001E-3</v>
      </c>
      <c r="G59" s="151">
        <v>5.0000000000000001E-3</v>
      </c>
      <c r="H59" s="151"/>
      <c r="I59" s="151">
        <v>5.0000000000000001E-3</v>
      </c>
      <c r="J59" s="151">
        <v>1E-4</v>
      </c>
      <c r="K59" s="151">
        <v>5.0000000000000001E-3</v>
      </c>
      <c r="L59" s="151">
        <v>5.0000000000000001E-3</v>
      </c>
      <c r="M59" s="151">
        <v>5.0000000000000001E-3</v>
      </c>
      <c r="N59" s="151">
        <v>5.0000000000000001E-3</v>
      </c>
      <c r="O59" s="151">
        <v>3.5000000000000003E-2</v>
      </c>
      <c r="P59" s="30"/>
      <c r="Q59" s="1"/>
      <c r="R59" s="1"/>
      <c r="S59" s="1"/>
      <c r="T59" s="1"/>
      <c r="U59" s="1"/>
      <c r="V59" s="1"/>
    </row>
    <row r="60" spans="1:22" ht="15.75" customHeight="1" x14ac:dyDescent="0.25">
      <c r="A60" s="21">
        <v>13</v>
      </c>
      <c r="B60" s="549" t="s">
        <v>27</v>
      </c>
      <c r="C60" s="149">
        <v>0</v>
      </c>
      <c r="D60" s="150" t="s">
        <v>15</v>
      </c>
      <c r="E60" s="151">
        <v>1.4999999999999999E-2</v>
      </c>
      <c r="F60" s="151">
        <v>5.0000000000000001E-3</v>
      </c>
      <c r="G60" s="151">
        <v>5.0000000000000001E-3</v>
      </c>
      <c r="H60" s="151">
        <v>5.0000000000000001E-3</v>
      </c>
      <c r="I60" s="151">
        <v>5.0000000000000001E-3</v>
      </c>
      <c r="J60" s="151">
        <v>5.0000000000000001E-3</v>
      </c>
      <c r="K60" s="151">
        <v>5.0000000000000001E-3</v>
      </c>
      <c r="L60" s="151"/>
      <c r="M60" s="151">
        <v>5.0000000000000001E-3</v>
      </c>
      <c r="N60" s="151">
        <v>1.4999999999999999E-2</v>
      </c>
      <c r="O60" s="151">
        <v>5.0000000000000001E-3</v>
      </c>
      <c r="P60" s="30"/>
      <c r="Q60" s="1"/>
      <c r="R60" s="1"/>
      <c r="S60" s="1"/>
      <c r="T60" s="1"/>
      <c r="U60" s="1"/>
      <c r="V60" s="1"/>
    </row>
    <row r="61" spans="1:22" ht="15.75" customHeight="1" x14ac:dyDescent="0.25">
      <c r="A61" s="21">
        <v>14</v>
      </c>
      <c r="B61" s="549" t="s">
        <v>136</v>
      </c>
      <c r="C61" s="149">
        <v>4</v>
      </c>
      <c r="D61" s="150" t="s">
        <v>36</v>
      </c>
      <c r="E61" s="151">
        <v>1E-4</v>
      </c>
      <c r="F61" s="151"/>
      <c r="G61" s="151"/>
      <c r="H61" s="151"/>
      <c r="I61" s="151"/>
      <c r="J61" s="151"/>
      <c r="K61" s="151"/>
      <c r="L61" s="151"/>
      <c r="M61" s="151"/>
      <c r="N61" s="151"/>
      <c r="O61" s="151"/>
      <c r="P61" s="30"/>
      <c r="Q61" s="1"/>
      <c r="R61" s="1"/>
      <c r="S61" s="1"/>
      <c r="T61" s="1"/>
      <c r="U61" s="1"/>
      <c r="V61" s="1"/>
    </row>
    <row r="62" spans="1:22" ht="15.75" customHeight="1" x14ac:dyDescent="0.25">
      <c r="A62" s="21"/>
      <c r="B62" s="549" t="s">
        <v>32</v>
      </c>
      <c r="C62" s="149">
        <v>3</v>
      </c>
      <c r="D62" s="150" t="s">
        <v>15</v>
      </c>
      <c r="E62" s="151"/>
      <c r="F62" s="151"/>
      <c r="G62" s="151">
        <v>5.0000000000000001E-3</v>
      </c>
      <c r="H62" s="151"/>
      <c r="I62" s="151"/>
      <c r="J62" s="151"/>
      <c r="K62" s="151"/>
      <c r="L62" s="151"/>
      <c r="M62" s="151"/>
      <c r="N62" s="151"/>
      <c r="O62" s="151"/>
      <c r="P62" s="30"/>
      <c r="Q62" s="1"/>
      <c r="R62" s="1"/>
      <c r="S62" s="1"/>
      <c r="T62" s="1"/>
      <c r="U62" s="1"/>
      <c r="V62" s="1"/>
    </row>
    <row r="63" spans="1:22" ht="15.75" customHeight="1" x14ac:dyDescent="0.25">
      <c r="A63" s="21"/>
      <c r="B63" s="549" t="s">
        <v>38</v>
      </c>
      <c r="C63" s="149">
        <v>2</v>
      </c>
      <c r="D63" s="150" t="s">
        <v>39</v>
      </c>
      <c r="E63" s="151"/>
      <c r="F63" s="151">
        <v>1E-4</v>
      </c>
      <c r="G63" s="151"/>
      <c r="H63" s="151">
        <v>5.0000000000000001E-3</v>
      </c>
      <c r="I63" s="151">
        <v>5.0000000000000001E-3</v>
      </c>
      <c r="J63" s="151"/>
      <c r="K63" s="151"/>
      <c r="L63" s="151">
        <v>5.0000000000000001E-3</v>
      </c>
      <c r="M63" s="151">
        <v>5.0000000000000001E-3</v>
      </c>
      <c r="N63" s="151">
        <v>5.0000000000000001E-3</v>
      </c>
      <c r="O63" s="151">
        <v>5.0000000000000001E-3</v>
      </c>
      <c r="P63" s="30"/>
      <c r="Q63" s="1"/>
      <c r="R63" s="1"/>
      <c r="S63" s="1"/>
      <c r="T63" s="1"/>
      <c r="U63" s="1"/>
      <c r="V63" s="1"/>
    </row>
    <row r="64" spans="1:22" ht="15.75" customHeight="1" x14ac:dyDescent="0.25">
      <c r="A64" s="21"/>
      <c r="B64" s="549" t="s">
        <v>50</v>
      </c>
      <c r="C64" s="149">
        <v>3</v>
      </c>
      <c r="D64" s="150" t="s">
        <v>23</v>
      </c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>
        <v>5.0000000000000001E-3</v>
      </c>
      <c r="P64" s="30"/>
      <c r="Q64" s="1"/>
      <c r="R64" s="1"/>
      <c r="S64" s="1"/>
      <c r="T64" s="1"/>
      <c r="U64" s="1"/>
      <c r="V64" s="1"/>
    </row>
    <row r="65" spans="1:26" ht="15.75" customHeight="1" x14ac:dyDescent="0.25">
      <c r="A65" s="21"/>
      <c r="B65" s="549" t="s">
        <v>383</v>
      </c>
      <c r="C65" s="149">
        <v>4</v>
      </c>
      <c r="D65" s="150" t="s">
        <v>15</v>
      </c>
      <c r="E65" s="151"/>
      <c r="F65" s="151"/>
      <c r="G65" s="151"/>
      <c r="H65" s="151"/>
      <c r="I65" s="151"/>
      <c r="J65" s="151"/>
      <c r="K65" s="151"/>
      <c r="L65" s="151"/>
      <c r="M65" s="151"/>
      <c r="N65" s="151">
        <v>5.0000000000000001E-3</v>
      </c>
      <c r="O65" s="151"/>
      <c r="P65" s="30"/>
      <c r="Q65" s="1"/>
      <c r="R65" s="1"/>
      <c r="S65" s="1"/>
      <c r="T65" s="1"/>
      <c r="U65" s="1"/>
      <c r="V65" s="1"/>
    </row>
    <row r="66" spans="1:26" ht="15.75" customHeight="1" x14ac:dyDescent="0.25">
      <c r="A66" s="21">
        <v>27</v>
      </c>
      <c r="B66" s="549" t="s">
        <v>56</v>
      </c>
      <c r="C66" s="149">
        <v>7</v>
      </c>
      <c r="D66" s="150" t="s">
        <v>13</v>
      </c>
      <c r="E66" s="151">
        <v>7.4999999999999997E-2</v>
      </c>
      <c r="F66" s="151">
        <v>1.4999999999999999E-2</v>
      </c>
      <c r="G66" s="151">
        <v>7.4999999999999997E-2</v>
      </c>
      <c r="H66" s="151">
        <v>7.4999999999999997E-2</v>
      </c>
      <c r="I66" s="151">
        <v>0.17499999999999999</v>
      </c>
      <c r="J66" s="151"/>
      <c r="K66" s="151">
        <v>7.4999999999999997E-2</v>
      </c>
      <c r="L66" s="151">
        <v>7.4999999999999997E-2</v>
      </c>
      <c r="M66" s="151">
        <v>7.4999999999999997E-2</v>
      </c>
      <c r="N66" s="151">
        <v>0.375</v>
      </c>
      <c r="O66" s="151">
        <v>0.17499999999999999</v>
      </c>
      <c r="P66" s="30"/>
      <c r="Q66" s="1"/>
      <c r="R66" s="1"/>
      <c r="S66" s="1"/>
      <c r="T66" s="1"/>
      <c r="U66" s="1"/>
      <c r="V66" s="1"/>
    </row>
    <row r="67" spans="1:26" ht="15.75" customHeight="1" x14ac:dyDescent="0.25">
      <c r="A67" s="21"/>
      <c r="B67" s="549" t="s">
        <v>139</v>
      </c>
      <c r="C67" s="149">
        <v>3</v>
      </c>
      <c r="D67" s="150" t="s">
        <v>21</v>
      </c>
      <c r="E67" s="151">
        <v>1.4999999999999999E-2</v>
      </c>
      <c r="F67" s="151"/>
      <c r="G67" s="151"/>
      <c r="H67" s="151">
        <v>1.4999999999999999E-2</v>
      </c>
      <c r="I67" s="151"/>
      <c r="J67" s="151"/>
      <c r="K67" s="151"/>
      <c r="L67" s="151"/>
      <c r="M67" s="151"/>
      <c r="N67" s="151"/>
      <c r="O67" s="151"/>
      <c r="P67" s="30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21"/>
      <c r="B68" s="549" t="s">
        <v>140</v>
      </c>
      <c r="C68" s="149">
        <v>4</v>
      </c>
      <c r="D68" s="150" t="s">
        <v>15</v>
      </c>
      <c r="E68" s="151"/>
      <c r="F68" s="151"/>
      <c r="G68" s="151"/>
      <c r="H68" s="151"/>
      <c r="I68" s="151"/>
      <c r="J68" s="151"/>
      <c r="K68" s="151">
        <v>1.4999999999999999E-2</v>
      </c>
      <c r="L68" s="151">
        <v>7.4999999999999997E-2</v>
      </c>
      <c r="M68" s="151">
        <v>5.0000000000000001E-3</v>
      </c>
      <c r="N68" s="151">
        <v>5.0000000000000001E-3</v>
      </c>
      <c r="O68" s="151">
        <v>1.4999999999999999E-2</v>
      </c>
      <c r="P68" s="30"/>
      <c r="Q68" s="1"/>
      <c r="R68" s="1"/>
      <c r="S68" s="1"/>
      <c r="T68" s="1"/>
      <c r="U68" s="1"/>
      <c r="V68" s="1"/>
    </row>
    <row r="69" spans="1:26" ht="15.75" customHeight="1" x14ac:dyDescent="0.25">
      <c r="A69" s="21"/>
      <c r="B69" s="549" t="s">
        <v>213</v>
      </c>
      <c r="C69" s="149">
        <v>2</v>
      </c>
      <c r="D69" s="150" t="s">
        <v>33</v>
      </c>
      <c r="E69" s="151"/>
      <c r="F69" s="151"/>
      <c r="G69" s="151"/>
      <c r="H69" s="151">
        <v>5.0000000000000001E-3</v>
      </c>
      <c r="I69" s="151">
        <v>5.0000000000000001E-3</v>
      </c>
      <c r="J69" s="151">
        <v>5.0000000000000001E-3</v>
      </c>
      <c r="K69" s="151"/>
      <c r="L69" s="151"/>
      <c r="M69" s="151"/>
      <c r="N69" s="151"/>
      <c r="O69" s="151"/>
      <c r="P69" s="30"/>
      <c r="Q69" s="1"/>
      <c r="R69" s="1"/>
      <c r="S69" s="1"/>
      <c r="T69" s="1"/>
      <c r="U69" s="1"/>
      <c r="V69" s="1"/>
    </row>
    <row r="70" spans="1:26" ht="15.75" customHeight="1" x14ac:dyDescent="0.25">
      <c r="A70" s="21"/>
      <c r="B70" s="549" t="s">
        <v>214</v>
      </c>
      <c r="C70" s="149">
        <v>6</v>
      </c>
      <c r="D70" s="150" t="s">
        <v>36</v>
      </c>
      <c r="E70" s="151"/>
      <c r="F70" s="151"/>
      <c r="G70" s="151"/>
      <c r="H70" s="151"/>
      <c r="I70" s="151"/>
      <c r="J70" s="151"/>
      <c r="K70" s="151">
        <v>5.0000000000000001E-3</v>
      </c>
      <c r="L70" s="151">
        <v>5.0000000000000001E-3</v>
      </c>
      <c r="M70" s="151">
        <v>1.4999999999999999E-2</v>
      </c>
      <c r="N70" s="151">
        <v>1.4999999999999999E-2</v>
      </c>
      <c r="O70" s="151">
        <v>7.4999999999999997E-2</v>
      </c>
      <c r="P70" s="30"/>
      <c r="Q70" s="1"/>
      <c r="R70" s="1"/>
      <c r="S70" s="1"/>
      <c r="T70" s="1"/>
      <c r="U70" s="1"/>
      <c r="V70" s="1"/>
    </row>
    <row r="71" spans="1:26" ht="15.75" customHeight="1" x14ac:dyDescent="0.25">
      <c r="A71" s="21">
        <v>34</v>
      </c>
      <c r="B71" s="549" t="s">
        <v>61</v>
      </c>
      <c r="C71" s="149">
        <v>7</v>
      </c>
      <c r="D71" s="150" t="s">
        <v>13</v>
      </c>
      <c r="E71" s="151"/>
      <c r="F71" s="151"/>
      <c r="G71" s="151"/>
      <c r="H71" s="151">
        <v>1.4999999999999999E-2</v>
      </c>
      <c r="I71" s="151">
        <v>5.0000000000000001E-3</v>
      </c>
      <c r="J71" s="151"/>
      <c r="K71" s="151"/>
      <c r="L71" s="151"/>
      <c r="M71" s="151"/>
      <c r="N71" s="151"/>
      <c r="O71" s="151"/>
      <c r="P71" s="30"/>
      <c r="Q71" s="1"/>
      <c r="R71" s="1"/>
      <c r="S71" s="1"/>
      <c r="T71" s="1"/>
      <c r="U71" s="1"/>
      <c r="V71" s="1"/>
    </row>
    <row r="72" spans="1:26" ht="15.75" customHeight="1" x14ac:dyDescent="0.25">
      <c r="A72" s="21">
        <v>29</v>
      </c>
      <c r="B72" s="549" t="s">
        <v>62</v>
      </c>
      <c r="C72" s="149" t="s">
        <v>19</v>
      </c>
      <c r="D72" s="150" t="s">
        <v>20</v>
      </c>
      <c r="E72" s="151">
        <v>5.0000000000000001E-3</v>
      </c>
      <c r="F72" s="151">
        <v>1.4999999999999999E-2</v>
      </c>
      <c r="G72" s="151">
        <v>5.0000000000000001E-3</v>
      </c>
      <c r="H72" s="151"/>
      <c r="I72" s="151">
        <v>5.0000000000000001E-3</v>
      </c>
      <c r="J72" s="151">
        <v>3.5000000000000003E-2</v>
      </c>
      <c r="K72" s="151">
        <v>5.0000000000000001E-3</v>
      </c>
      <c r="L72" s="151">
        <v>5.0000000000000001E-3</v>
      </c>
      <c r="M72" s="151"/>
      <c r="N72" s="151"/>
      <c r="O72" s="151"/>
      <c r="P72" s="30"/>
      <c r="Q72" s="1"/>
      <c r="R72" s="1"/>
      <c r="S72" s="1"/>
      <c r="T72" s="1"/>
      <c r="U72" s="1"/>
      <c r="V72" s="1"/>
    </row>
    <row r="73" spans="1:26" ht="15.75" customHeight="1" x14ac:dyDescent="0.25">
      <c r="A73" s="21">
        <v>18</v>
      </c>
      <c r="B73" s="549" t="s">
        <v>62</v>
      </c>
      <c r="C73" s="149" t="s">
        <v>19</v>
      </c>
      <c r="D73" s="150" t="s">
        <v>20</v>
      </c>
      <c r="E73" s="151"/>
      <c r="F73" s="151">
        <v>5.0000000000000001E-3</v>
      </c>
      <c r="G73" s="151">
        <v>5.0000000000000001E-3</v>
      </c>
      <c r="H73" s="151"/>
      <c r="I73" s="151">
        <v>5.0000000000000001E-3</v>
      </c>
      <c r="J73" s="151"/>
      <c r="K73" s="151">
        <v>5.0000000000000001E-3</v>
      </c>
      <c r="L73" s="151">
        <v>5.0000000000000001E-3</v>
      </c>
      <c r="M73" s="151"/>
      <c r="N73" s="151"/>
      <c r="O73" s="151"/>
      <c r="P73" s="30"/>
      <c r="Q73" s="1"/>
      <c r="R73" s="1"/>
      <c r="S73" s="1"/>
      <c r="T73" s="1"/>
      <c r="U73" s="1"/>
      <c r="V73" s="1"/>
    </row>
    <row r="74" spans="1:26" ht="15.75" customHeight="1" x14ac:dyDescent="0.25">
      <c r="A74" s="21">
        <v>17</v>
      </c>
      <c r="B74" s="549" t="s">
        <v>62</v>
      </c>
      <c r="C74" s="149" t="s">
        <v>19</v>
      </c>
      <c r="D74" s="150" t="s">
        <v>20</v>
      </c>
      <c r="E74" s="151"/>
      <c r="F74" s="151"/>
      <c r="G74" s="151">
        <v>5.0000000000000001E-3</v>
      </c>
      <c r="H74" s="151"/>
      <c r="I74" s="151"/>
      <c r="J74" s="151"/>
      <c r="K74" s="151">
        <v>5.0000000000000001E-3</v>
      </c>
      <c r="L74" s="151">
        <v>5.0000000000000001E-3</v>
      </c>
      <c r="M74" s="151"/>
      <c r="N74" s="151"/>
      <c r="O74" s="151"/>
      <c r="P74" s="30"/>
      <c r="Q74" s="1"/>
      <c r="R74" s="1"/>
      <c r="S74" s="1"/>
      <c r="T74" s="1"/>
      <c r="U74" s="1"/>
      <c r="V74" s="1"/>
    </row>
    <row r="75" spans="1:26" ht="15.75" customHeight="1" x14ac:dyDescent="0.25">
      <c r="A75" s="21">
        <v>7</v>
      </c>
      <c r="B75" s="549" t="s">
        <v>386</v>
      </c>
      <c r="C75" s="149">
        <v>7</v>
      </c>
      <c r="D75" s="150" t="s">
        <v>40</v>
      </c>
      <c r="E75" s="151"/>
      <c r="F75" s="151">
        <v>7.4999999999999997E-2</v>
      </c>
      <c r="G75" s="151">
        <v>5.0000000000000001E-3</v>
      </c>
      <c r="H75" s="151"/>
      <c r="I75" s="151"/>
      <c r="J75" s="151"/>
      <c r="K75" s="151">
        <v>5.0000000000000001E-3</v>
      </c>
      <c r="L75" s="151">
        <v>5.0000000000000001E-3</v>
      </c>
      <c r="M75" s="151">
        <v>3.5000000000000003E-2</v>
      </c>
      <c r="N75" s="151">
        <v>1.4999999999999999E-2</v>
      </c>
      <c r="O75" s="151">
        <v>5.0000000000000001E-3</v>
      </c>
      <c r="P75" s="30"/>
      <c r="Q75" s="1"/>
      <c r="R75" s="1"/>
      <c r="S75" s="1"/>
      <c r="T75" s="1"/>
      <c r="U75" s="1"/>
      <c r="V75" s="1"/>
    </row>
    <row r="76" spans="1:26" ht="15.75" customHeight="1" x14ac:dyDescent="0.25">
      <c r="A76" s="21">
        <v>12</v>
      </c>
      <c r="B76" s="549" t="s">
        <v>69</v>
      </c>
      <c r="C76" s="149">
        <v>5</v>
      </c>
      <c r="D76" s="150" t="s">
        <v>70</v>
      </c>
      <c r="E76" s="151"/>
      <c r="F76" s="151"/>
      <c r="G76" s="151"/>
      <c r="H76" s="151">
        <v>1E-4</v>
      </c>
      <c r="I76" s="151">
        <v>5.0000000000000001E-3</v>
      </c>
      <c r="J76" s="151">
        <v>7.4999999999999997E-2</v>
      </c>
      <c r="K76" s="151"/>
      <c r="L76" s="151"/>
      <c r="M76" s="151"/>
      <c r="N76" s="151"/>
      <c r="O76" s="151"/>
      <c r="P76" s="30"/>
      <c r="Q76" s="1"/>
      <c r="R76" s="1"/>
      <c r="S76" s="1"/>
      <c r="T76" s="1"/>
      <c r="U76" s="1"/>
      <c r="V76" s="1"/>
    </row>
    <row r="77" spans="1:26" ht="15.75" customHeight="1" x14ac:dyDescent="0.25">
      <c r="A77" s="21">
        <v>16</v>
      </c>
      <c r="B77" s="549" t="s">
        <v>72</v>
      </c>
      <c r="C77" s="149">
        <v>6</v>
      </c>
      <c r="D77" s="150" t="s">
        <v>15</v>
      </c>
      <c r="E77" s="151">
        <v>0.625</v>
      </c>
      <c r="F77" s="151">
        <v>0.625</v>
      </c>
      <c r="G77" s="151">
        <v>0.625</v>
      </c>
      <c r="H77" s="151">
        <v>0.625</v>
      </c>
      <c r="I77" s="151">
        <v>0.375</v>
      </c>
      <c r="J77" s="151">
        <v>0.375</v>
      </c>
      <c r="K77" s="151">
        <v>0.625</v>
      </c>
      <c r="L77" s="151">
        <v>0.375</v>
      </c>
      <c r="M77" s="151">
        <v>0.375</v>
      </c>
      <c r="N77" s="151">
        <v>0.375</v>
      </c>
      <c r="O77" s="151">
        <v>0.17499999999999999</v>
      </c>
      <c r="P77" s="30"/>
      <c r="Q77" s="1"/>
      <c r="R77" s="1"/>
      <c r="S77" s="1"/>
      <c r="T77" s="1"/>
      <c r="U77" s="1"/>
      <c r="V77" s="1"/>
    </row>
    <row r="78" spans="1:26" ht="15.75" customHeight="1" x14ac:dyDescent="0.25">
      <c r="A78" s="21">
        <v>21</v>
      </c>
      <c r="B78" s="549" t="s">
        <v>142</v>
      </c>
      <c r="C78" s="149">
        <v>6</v>
      </c>
      <c r="D78" s="150" t="s">
        <v>21</v>
      </c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>
        <v>5.0000000000000001E-3</v>
      </c>
      <c r="P78" s="30"/>
      <c r="Q78" s="1"/>
      <c r="R78" s="1"/>
      <c r="S78" s="1"/>
      <c r="T78" s="1"/>
      <c r="U78" s="1"/>
      <c r="V78" s="1"/>
    </row>
    <row r="79" spans="1:26" ht="15.75" customHeight="1" x14ac:dyDescent="0.25">
      <c r="A79" s="21">
        <v>25</v>
      </c>
      <c r="B79" s="549" t="s">
        <v>76</v>
      </c>
      <c r="C79" s="149">
        <v>4</v>
      </c>
      <c r="D79" s="150" t="s">
        <v>13</v>
      </c>
      <c r="E79" s="151"/>
      <c r="F79" s="151">
        <v>1.4999999999999999E-2</v>
      </c>
      <c r="G79" s="151"/>
      <c r="H79" s="151">
        <v>5.0000000000000001E-3</v>
      </c>
      <c r="I79" s="151">
        <v>5.0000000000000001E-3</v>
      </c>
      <c r="J79" s="151">
        <v>5.0000000000000001E-3</v>
      </c>
      <c r="K79" s="151">
        <v>5.0000000000000001E-3</v>
      </c>
      <c r="L79" s="151"/>
      <c r="M79" s="151">
        <v>5.0000000000000001E-3</v>
      </c>
      <c r="N79" s="151">
        <v>1.4999999999999999E-2</v>
      </c>
      <c r="O79" s="151">
        <v>3.5000000000000003E-2</v>
      </c>
      <c r="P79" s="30"/>
      <c r="Q79" s="1"/>
      <c r="R79" s="1"/>
      <c r="S79" s="1"/>
      <c r="T79" s="1"/>
      <c r="U79" s="1"/>
      <c r="V79" s="1"/>
    </row>
    <row r="80" spans="1:26" ht="15.75" customHeight="1" x14ac:dyDescent="0.25">
      <c r="A80" s="21">
        <v>31</v>
      </c>
      <c r="B80" s="549" t="s">
        <v>78</v>
      </c>
      <c r="C80" s="149">
        <v>3</v>
      </c>
      <c r="D80" s="150" t="s">
        <v>33</v>
      </c>
      <c r="E80" s="151">
        <v>5.0000000000000001E-3</v>
      </c>
      <c r="F80" s="151">
        <v>5.0000000000000001E-3</v>
      </c>
      <c r="G80" s="151">
        <v>5.0000000000000001E-3</v>
      </c>
      <c r="H80" s="151">
        <v>1.4999999999999999E-2</v>
      </c>
      <c r="I80" s="151">
        <v>5.0000000000000001E-3</v>
      </c>
      <c r="J80" s="151">
        <v>1.4999999999999999E-2</v>
      </c>
      <c r="K80" s="151">
        <v>3.5000000000000003E-2</v>
      </c>
      <c r="L80" s="151">
        <v>3.5000000000000003E-2</v>
      </c>
      <c r="M80" s="151">
        <v>1.4999999999999999E-2</v>
      </c>
      <c r="N80" s="151">
        <v>3.5000000000000003E-2</v>
      </c>
      <c r="O80" s="151">
        <v>5.0000000000000001E-3</v>
      </c>
      <c r="P80" s="30"/>
      <c r="Q80" s="1"/>
      <c r="R80" s="1"/>
      <c r="S80" s="1"/>
      <c r="T80" s="1"/>
      <c r="U80" s="1"/>
      <c r="V80" s="1"/>
    </row>
    <row r="81" spans="1:26" ht="15.75" customHeight="1" x14ac:dyDescent="0.25">
      <c r="A81" s="21">
        <v>38</v>
      </c>
      <c r="B81" s="549" t="s">
        <v>143</v>
      </c>
      <c r="C81" s="149">
        <v>3</v>
      </c>
      <c r="D81" s="150" t="s">
        <v>36</v>
      </c>
      <c r="E81" s="151"/>
      <c r="F81" s="151"/>
      <c r="G81" s="151"/>
      <c r="H81" s="151"/>
      <c r="I81" s="151"/>
      <c r="J81" s="151"/>
      <c r="K81" s="151"/>
      <c r="L81" s="151"/>
      <c r="M81" s="151">
        <v>5.0000000000000001E-3</v>
      </c>
      <c r="N81" s="151"/>
      <c r="O81" s="151"/>
      <c r="P81" s="30"/>
      <c r="Q81" s="1"/>
      <c r="R81" s="1"/>
      <c r="S81" s="1"/>
      <c r="T81" s="1"/>
      <c r="U81" s="1"/>
      <c r="V81" s="1"/>
    </row>
    <row r="82" spans="1:26" ht="15.75" customHeight="1" x14ac:dyDescent="0.25">
      <c r="A82" s="21"/>
      <c r="B82" s="549" t="s">
        <v>75</v>
      </c>
      <c r="C82" s="149">
        <v>2</v>
      </c>
      <c r="D82" s="150" t="s">
        <v>13</v>
      </c>
      <c r="E82" s="151"/>
      <c r="F82" s="151">
        <v>5.0000000000000001E-3</v>
      </c>
      <c r="G82" s="151">
        <v>5.0000000000000001E-3</v>
      </c>
      <c r="H82" s="151">
        <v>1.4999999999999999E-2</v>
      </c>
      <c r="I82" s="151">
        <v>5.0000000000000001E-3</v>
      </c>
      <c r="J82" s="151">
        <v>5.0000000000000001E-3</v>
      </c>
      <c r="K82" s="151">
        <v>5.0000000000000001E-3</v>
      </c>
      <c r="L82" s="151">
        <v>1.4999999999999999E-2</v>
      </c>
      <c r="M82" s="151">
        <v>5.0000000000000001E-3</v>
      </c>
      <c r="N82" s="151">
        <v>5.0000000000000001E-3</v>
      </c>
      <c r="O82" s="151">
        <v>1.4999999999999999E-2</v>
      </c>
      <c r="P82" s="30"/>
      <c r="Q82" s="1"/>
      <c r="R82" s="1"/>
      <c r="S82" s="1"/>
      <c r="T82" s="1"/>
      <c r="U82" s="1"/>
      <c r="V82" s="1"/>
    </row>
    <row r="83" spans="1:26" ht="15.75" customHeight="1" x14ac:dyDescent="0.25">
      <c r="A83" s="21">
        <v>11</v>
      </c>
      <c r="B83" s="549" t="s">
        <v>193</v>
      </c>
      <c r="C83" s="149">
        <v>3</v>
      </c>
      <c r="D83" s="150" t="s">
        <v>40</v>
      </c>
      <c r="E83" s="151">
        <v>7.4999999999999997E-2</v>
      </c>
      <c r="F83" s="151">
        <v>7.4999999999999997E-2</v>
      </c>
      <c r="G83" s="151">
        <v>7.4999999999999997E-2</v>
      </c>
      <c r="H83" s="151">
        <v>7.4999999999999997E-2</v>
      </c>
      <c r="I83" s="151">
        <v>3.5000000000000003E-2</v>
      </c>
      <c r="J83" s="151">
        <v>1E-4</v>
      </c>
      <c r="K83" s="151">
        <v>7.4999999999999997E-2</v>
      </c>
      <c r="L83" s="151">
        <v>3.5000000000000003E-2</v>
      </c>
      <c r="M83" s="151">
        <v>1.4999999999999999E-2</v>
      </c>
      <c r="N83" s="151">
        <v>3.5000000000000003E-2</v>
      </c>
      <c r="O83" s="151">
        <v>3.5000000000000003E-2</v>
      </c>
      <c r="P83" s="30"/>
      <c r="Q83" s="1"/>
      <c r="R83" s="1"/>
      <c r="S83" s="1"/>
      <c r="T83" s="1"/>
      <c r="U83" s="1"/>
      <c r="V83" s="1"/>
    </row>
    <row r="84" spans="1:26" ht="15.75" customHeight="1" x14ac:dyDescent="0.25">
      <c r="A84" s="21"/>
      <c r="B84" s="105" t="s">
        <v>84</v>
      </c>
      <c r="C84" s="77">
        <v>5</v>
      </c>
      <c r="D84" s="151" t="s">
        <v>95</v>
      </c>
      <c r="E84" s="151">
        <v>1E-4</v>
      </c>
      <c r="F84" s="151">
        <v>5.0000000000000001E-3</v>
      </c>
      <c r="G84" s="151">
        <v>5.0000000000000001E-3</v>
      </c>
      <c r="H84" s="151">
        <v>5.0000000000000001E-3</v>
      </c>
      <c r="I84" s="151">
        <v>5.0000000000000001E-3</v>
      </c>
      <c r="J84" s="151">
        <v>5.0000000000000001E-3</v>
      </c>
      <c r="K84" s="151">
        <v>5.0000000000000001E-3</v>
      </c>
      <c r="L84" s="151"/>
      <c r="M84" s="151"/>
      <c r="N84" s="151">
        <v>5.0000000000000001E-3</v>
      </c>
      <c r="O84" s="151">
        <v>5.0000000000000001E-3</v>
      </c>
      <c r="P84" s="30"/>
      <c r="Q84" s="1"/>
      <c r="R84" s="1"/>
      <c r="S84" s="1"/>
      <c r="T84" s="1"/>
      <c r="U84" s="1"/>
      <c r="V84" s="1"/>
    </row>
    <row r="85" spans="1:26" ht="15.75" customHeight="1" x14ac:dyDescent="0.25">
      <c r="A85" s="21"/>
      <c r="B85" s="546" t="s">
        <v>194</v>
      </c>
      <c r="C85" s="77">
        <v>3</v>
      </c>
      <c r="D85" s="151" t="s">
        <v>39</v>
      </c>
      <c r="E85" s="151"/>
      <c r="F85" s="151"/>
      <c r="G85" s="151">
        <v>1E-4</v>
      </c>
      <c r="H85" s="151">
        <v>1.4999999999999999E-2</v>
      </c>
      <c r="I85" s="151">
        <v>5.0000000000000001E-3</v>
      </c>
      <c r="J85" s="151"/>
      <c r="K85" s="151"/>
      <c r="L85" s="151">
        <v>5.0000000000000001E-3</v>
      </c>
      <c r="M85" s="151">
        <v>5.0000000000000001E-3</v>
      </c>
      <c r="N85" s="151">
        <v>5.0000000000000001E-3</v>
      </c>
      <c r="O85" s="151">
        <v>5.0000000000000001E-3</v>
      </c>
      <c r="P85" s="30"/>
      <c r="Q85" s="1"/>
      <c r="R85" s="1"/>
      <c r="S85" s="1"/>
      <c r="T85" s="1"/>
      <c r="U85" s="1"/>
      <c r="V85" s="1"/>
    </row>
    <row r="86" spans="1:26" ht="15.75" customHeight="1" x14ac:dyDescent="0.25">
      <c r="A86" s="21">
        <v>2</v>
      </c>
      <c r="B86" s="105" t="s">
        <v>146</v>
      </c>
      <c r="C86" s="77">
        <v>4</v>
      </c>
      <c r="D86" s="151" t="s">
        <v>82</v>
      </c>
      <c r="E86" s="151"/>
      <c r="F86" s="151"/>
      <c r="G86" s="151"/>
      <c r="H86" s="151"/>
      <c r="I86" s="151">
        <v>5.0000000000000001E-3</v>
      </c>
      <c r="J86" s="151">
        <v>5.0000000000000001E-3</v>
      </c>
      <c r="K86" s="151"/>
      <c r="L86" s="151"/>
      <c r="M86" s="151">
        <v>5.0000000000000001E-3</v>
      </c>
      <c r="N86" s="151"/>
      <c r="O86" s="151"/>
      <c r="P86" s="30"/>
      <c r="Q86" s="1"/>
      <c r="R86" s="1"/>
      <c r="S86" s="1"/>
      <c r="T86" s="1"/>
      <c r="U86" s="1"/>
      <c r="V86" s="1"/>
    </row>
    <row r="87" spans="1:26" ht="15.75" customHeight="1" x14ac:dyDescent="0.25">
      <c r="A87" s="21">
        <v>28</v>
      </c>
      <c r="B87" s="546" t="s">
        <v>86</v>
      </c>
      <c r="C87" s="74">
        <v>1</v>
      </c>
      <c r="D87" s="151" t="s">
        <v>21</v>
      </c>
      <c r="E87" s="151"/>
      <c r="F87" s="151"/>
      <c r="G87" s="151"/>
      <c r="H87" s="151"/>
      <c r="I87" s="151">
        <v>5.0000000000000001E-3</v>
      </c>
      <c r="J87" s="151"/>
      <c r="K87" s="151"/>
      <c r="L87" s="151"/>
      <c r="M87" s="151">
        <v>5.0000000000000001E-3</v>
      </c>
      <c r="N87" s="151">
        <v>5.0000000000000001E-3</v>
      </c>
      <c r="O87" s="151">
        <v>5.0000000000000001E-3</v>
      </c>
      <c r="P87" s="30"/>
      <c r="Q87" s="1"/>
      <c r="R87" s="1"/>
      <c r="S87" s="1"/>
      <c r="T87" s="1"/>
      <c r="U87" s="1"/>
      <c r="V87" s="1"/>
    </row>
    <row r="88" spans="1:26" ht="15.75" customHeight="1" x14ac:dyDescent="0.25">
      <c r="A88" s="21"/>
      <c r="B88" s="105" t="s">
        <v>89</v>
      </c>
      <c r="C88" s="77">
        <v>0</v>
      </c>
      <c r="D88" s="151" t="s">
        <v>40</v>
      </c>
      <c r="E88" s="151">
        <v>3.5000000000000003E-2</v>
      </c>
      <c r="F88" s="151">
        <v>7.4999999999999997E-2</v>
      </c>
      <c r="G88" s="151">
        <v>5.0000000000000001E-3</v>
      </c>
      <c r="H88" s="151">
        <v>1.4999999999999999E-2</v>
      </c>
      <c r="I88" s="151">
        <v>1.4999999999999999E-2</v>
      </c>
      <c r="J88" s="151">
        <v>5.0000000000000001E-3</v>
      </c>
      <c r="K88" s="151">
        <v>5.0000000000000001E-3</v>
      </c>
      <c r="L88" s="151">
        <v>5.0000000000000001E-3</v>
      </c>
      <c r="M88" s="151">
        <v>5.0000000000000001E-3</v>
      </c>
      <c r="N88" s="151">
        <v>5.0000000000000001E-3</v>
      </c>
      <c r="O88" s="151">
        <v>5.0000000000000001E-3</v>
      </c>
      <c r="P88" s="30"/>
      <c r="Q88" s="1"/>
      <c r="R88" s="1"/>
      <c r="S88" s="1"/>
      <c r="T88" s="1"/>
      <c r="U88" s="1"/>
      <c r="V88" s="1"/>
    </row>
    <row r="89" spans="1:26" ht="15.75" customHeight="1" x14ac:dyDescent="0.25">
      <c r="A89" s="21">
        <v>4</v>
      </c>
      <c r="B89" s="105" t="s">
        <v>172</v>
      </c>
      <c r="C89" s="77">
        <v>6</v>
      </c>
      <c r="D89" s="151" t="s">
        <v>33</v>
      </c>
      <c r="E89" s="151"/>
      <c r="F89" s="151"/>
      <c r="G89" s="151"/>
      <c r="H89" s="151">
        <v>1E-4</v>
      </c>
      <c r="I89" s="151"/>
      <c r="J89" s="151"/>
      <c r="K89" s="151"/>
      <c r="L89" s="151"/>
      <c r="M89" s="151"/>
      <c r="N89" s="151"/>
      <c r="O89" s="151"/>
      <c r="P89" s="30"/>
      <c r="Q89" s="1"/>
      <c r="R89" s="1"/>
      <c r="S89" s="1"/>
      <c r="T89" s="1"/>
      <c r="U89" s="1"/>
      <c r="V89" s="1"/>
    </row>
    <row r="90" spans="1:26" ht="15.75" customHeight="1" x14ac:dyDescent="0.25">
      <c r="A90" s="21"/>
      <c r="B90" s="105" t="s">
        <v>42</v>
      </c>
      <c r="C90" s="77">
        <v>3</v>
      </c>
      <c r="D90" s="151" t="s">
        <v>13</v>
      </c>
      <c r="E90" s="151"/>
      <c r="F90" s="151">
        <v>0.17499999999999999</v>
      </c>
      <c r="G90" s="151">
        <v>5.0000000000000001E-3</v>
      </c>
      <c r="H90" s="151">
        <v>3.5000000000000003E-2</v>
      </c>
      <c r="I90" s="151">
        <v>1.4999999999999999E-2</v>
      </c>
      <c r="J90" s="151">
        <v>3.5000000000000003E-2</v>
      </c>
      <c r="K90" s="151">
        <v>7.4999999999999997E-2</v>
      </c>
      <c r="L90" s="151">
        <v>7.4999999999999997E-2</v>
      </c>
      <c r="M90" s="151">
        <v>0.17499999999999999</v>
      </c>
      <c r="N90" s="151">
        <v>0.17499999999999999</v>
      </c>
      <c r="O90" s="151">
        <v>0.17499999999999999</v>
      </c>
      <c r="P90" s="30"/>
      <c r="Q90" s="1"/>
      <c r="R90" s="1"/>
      <c r="S90" s="1"/>
      <c r="T90" s="1"/>
      <c r="U90" s="1"/>
      <c r="V90" s="1"/>
    </row>
    <row r="91" spans="1:26" ht="15.75" customHeight="1" x14ac:dyDescent="0.25">
      <c r="A91" s="21">
        <v>32</v>
      </c>
      <c r="B91" s="105" t="s">
        <v>91</v>
      </c>
      <c r="C91" s="77">
        <v>0</v>
      </c>
      <c r="D91" s="78" t="s">
        <v>33</v>
      </c>
      <c r="E91" s="87"/>
      <c r="F91" s="79">
        <v>5.0000000000000001E-3</v>
      </c>
      <c r="G91" s="84"/>
      <c r="H91" s="84"/>
      <c r="I91" s="79">
        <v>5.0000000000000001E-3</v>
      </c>
      <c r="J91" s="79">
        <v>1E-4</v>
      </c>
      <c r="K91" s="80">
        <v>5.0000000000000001E-3</v>
      </c>
      <c r="L91" s="81">
        <v>5.0000000000000001E-3</v>
      </c>
      <c r="M91" s="100">
        <v>5.0000000000000001E-3</v>
      </c>
      <c r="N91" s="100">
        <v>5.0000000000000001E-3</v>
      </c>
      <c r="O91" s="100">
        <v>5.0000000000000001E-3</v>
      </c>
      <c r="P91" s="30"/>
      <c r="Q91" s="1"/>
      <c r="R91" s="1"/>
      <c r="S91" s="1"/>
      <c r="T91" s="1"/>
      <c r="U91" s="1"/>
      <c r="V91" s="1"/>
    </row>
    <row r="92" spans="1:26" ht="15.75" customHeight="1" x14ac:dyDescent="0.25">
      <c r="A92" s="21">
        <v>13</v>
      </c>
      <c r="B92" s="546" t="s">
        <v>148</v>
      </c>
      <c r="C92" s="77">
        <v>4</v>
      </c>
      <c r="D92" s="78" t="s">
        <v>21</v>
      </c>
      <c r="E92" s="87"/>
      <c r="F92" s="79"/>
      <c r="G92" s="84"/>
      <c r="H92" s="84"/>
      <c r="I92" s="79"/>
      <c r="J92" s="79"/>
      <c r="K92" s="80"/>
      <c r="L92" s="81"/>
      <c r="M92" s="100"/>
      <c r="N92" s="100">
        <v>5.0000000000000001E-3</v>
      </c>
      <c r="O92" s="100"/>
      <c r="P92" s="30"/>
      <c r="Q92" s="1"/>
      <c r="R92" s="1"/>
      <c r="S92" s="1"/>
      <c r="T92" s="1"/>
      <c r="U92" s="1"/>
      <c r="V92" s="1"/>
    </row>
    <row r="93" spans="1:26" ht="15.75" customHeight="1" x14ac:dyDescent="0.25">
      <c r="A93" s="21"/>
      <c r="B93" s="105" t="s">
        <v>215</v>
      </c>
      <c r="C93" s="77">
        <v>4</v>
      </c>
      <c r="D93" s="78" t="s">
        <v>33</v>
      </c>
      <c r="E93" s="499"/>
      <c r="F93" s="79">
        <v>5.0000000000000001E-3</v>
      </c>
      <c r="G93" s="80">
        <v>5.0000000000000001E-3</v>
      </c>
      <c r="H93" s="80">
        <v>5.0000000000000001E-3</v>
      </c>
      <c r="I93" s="79">
        <v>1E-4</v>
      </c>
      <c r="J93" s="87"/>
      <c r="K93" s="80">
        <v>5.0000000000000001E-3</v>
      </c>
      <c r="L93" s="81">
        <v>5.0000000000000001E-3</v>
      </c>
      <c r="M93" s="100">
        <v>5.0000000000000001E-3</v>
      </c>
      <c r="N93" s="100">
        <v>5.0000000000000001E-3</v>
      </c>
      <c r="O93" s="100">
        <v>5.0000000000000001E-3</v>
      </c>
      <c r="P93" s="30"/>
      <c r="Q93" s="1"/>
      <c r="R93" s="1"/>
      <c r="S93" s="1"/>
      <c r="T93" s="1"/>
      <c r="U93" s="1"/>
      <c r="V93" s="1"/>
    </row>
    <row r="94" spans="1:26" ht="15.75" customHeight="1" x14ac:dyDescent="0.25">
      <c r="A94" s="21"/>
      <c r="B94" s="105" t="s">
        <v>93</v>
      </c>
      <c r="C94" s="77">
        <v>2</v>
      </c>
      <c r="D94" s="78" t="s">
        <v>33</v>
      </c>
      <c r="E94" s="79">
        <v>7.4999999999999997E-2</v>
      </c>
      <c r="F94" s="79">
        <v>3.5000000000000003E-2</v>
      </c>
      <c r="G94" s="80">
        <v>1.4999999999999999E-2</v>
      </c>
      <c r="H94" s="80">
        <v>3.5000000000000003E-2</v>
      </c>
      <c r="I94" s="79">
        <v>1.4999999999999999E-2</v>
      </c>
      <c r="J94" s="79">
        <v>5.0000000000000001E-3</v>
      </c>
      <c r="K94" s="80">
        <v>1.4999999999999999E-2</v>
      </c>
      <c r="L94" s="81">
        <v>3.5000000000000003E-2</v>
      </c>
      <c r="M94" s="100">
        <v>7.4999999999999997E-2</v>
      </c>
      <c r="N94" s="100">
        <v>1.4999999999999999E-2</v>
      </c>
      <c r="O94" s="100">
        <v>1.4999999999999999E-2</v>
      </c>
      <c r="P94" s="30"/>
      <c r="Q94" s="1"/>
      <c r="R94" s="1"/>
      <c r="S94" s="1"/>
      <c r="T94" s="1"/>
      <c r="U94" s="1"/>
      <c r="V94" s="1"/>
    </row>
    <row r="95" spans="1:26" ht="15.75" customHeight="1" x14ac:dyDescent="0.25">
      <c r="A95" s="21"/>
      <c r="B95" s="105" t="s">
        <v>96</v>
      </c>
      <c r="C95" s="77">
        <v>0</v>
      </c>
      <c r="D95" s="78" t="s">
        <v>33</v>
      </c>
      <c r="E95" s="87"/>
      <c r="F95" s="87"/>
      <c r="G95" s="84"/>
      <c r="H95" s="84"/>
      <c r="I95" s="87"/>
      <c r="J95" s="87"/>
      <c r="K95" s="80">
        <v>5.0000000000000001E-3</v>
      </c>
      <c r="L95" s="81"/>
      <c r="M95" s="100"/>
      <c r="N95" s="100">
        <v>5.0000000000000001E-3</v>
      </c>
      <c r="O95" s="100"/>
      <c r="P95" s="30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21"/>
      <c r="B96" s="105" t="s">
        <v>83</v>
      </c>
      <c r="C96" s="77">
        <v>2</v>
      </c>
      <c r="D96" s="78" t="s">
        <v>21</v>
      </c>
      <c r="E96" s="87"/>
      <c r="F96" s="499"/>
      <c r="G96" s="80">
        <v>1E-4</v>
      </c>
      <c r="H96" s="84"/>
      <c r="I96" s="87"/>
      <c r="J96" s="87"/>
      <c r="K96" s="80">
        <v>5.0000000000000001E-3</v>
      </c>
      <c r="L96" s="81"/>
      <c r="M96" s="100">
        <v>5.0000000000000001E-3</v>
      </c>
      <c r="N96" s="100">
        <v>5.0000000000000001E-3</v>
      </c>
      <c r="O96" s="100">
        <v>5.0000000000000001E-3</v>
      </c>
      <c r="P96" s="30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21">
        <v>9</v>
      </c>
      <c r="B97" s="104" t="s">
        <v>185</v>
      </c>
      <c r="C97" s="77">
        <v>2</v>
      </c>
      <c r="D97" s="78" t="s">
        <v>33</v>
      </c>
      <c r="E97" s="87"/>
      <c r="F97" s="79">
        <v>1E-4</v>
      </c>
      <c r="G97" s="80">
        <v>1E-4</v>
      </c>
      <c r="H97" s="80">
        <v>1E-4</v>
      </c>
      <c r="I97" s="79">
        <v>5.0000000000000001E-3</v>
      </c>
      <c r="J97" s="79">
        <v>1E-4</v>
      </c>
      <c r="K97" s="80">
        <v>5.0000000000000001E-3</v>
      </c>
      <c r="L97" s="81">
        <v>5.0000000000000001E-3</v>
      </c>
      <c r="M97" s="100">
        <v>5.0000000000000001E-3</v>
      </c>
      <c r="N97" s="100">
        <v>5.0000000000000001E-3</v>
      </c>
      <c r="O97" s="100">
        <v>5.0000000000000001E-3</v>
      </c>
      <c r="P97" s="30"/>
      <c r="Q97" s="1"/>
      <c r="R97" s="1"/>
      <c r="S97" s="1"/>
      <c r="T97" s="1"/>
      <c r="U97" s="1"/>
      <c r="V97" s="1"/>
    </row>
    <row r="98" spans="1:26" ht="15.75" customHeight="1" x14ac:dyDescent="0.25">
      <c r="A98" s="21">
        <v>33</v>
      </c>
      <c r="B98" s="105" t="s">
        <v>216</v>
      </c>
      <c r="C98" s="77">
        <v>0</v>
      </c>
      <c r="D98" s="78" t="s">
        <v>33</v>
      </c>
      <c r="E98" s="79">
        <v>1E-4</v>
      </c>
      <c r="F98" s="87"/>
      <c r="G98" s="84"/>
      <c r="H98" s="84"/>
      <c r="I98" s="87"/>
      <c r="J98" s="87"/>
      <c r="K98" s="500"/>
      <c r="L98" s="81"/>
      <c r="M98" s="100"/>
      <c r="N98" s="100"/>
      <c r="O98" s="100"/>
      <c r="P98" s="30"/>
      <c r="Q98" s="1"/>
      <c r="R98" s="1"/>
      <c r="S98" s="1"/>
      <c r="T98" s="1"/>
      <c r="U98" s="1"/>
      <c r="V98" s="1"/>
    </row>
    <row r="99" spans="1:26" ht="15.75" customHeight="1" x14ac:dyDescent="0.25">
      <c r="A99" s="21">
        <v>8</v>
      </c>
      <c r="B99" s="105" t="s">
        <v>217</v>
      </c>
      <c r="C99" s="77">
        <v>4</v>
      </c>
      <c r="D99" s="78" t="s">
        <v>33</v>
      </c>
      <c r="E99" s="79">
        <v>5.0000000000000001E-3</v>
      </c>
      <c r="F99" s="87"/>
      <c r="G99" s="84"/>
      <c r="H99" s="84"/>
      <c r="I99" s="87"/>
      <c r="J99" s="87"/>
      <c r="K99" s="84"/>
      <c r="L99" s="81"/>
      <c r="M99" s="100"/>
      <c r="N99" s="100"/>
      <c r="O99" s="100"/>
      <c r="P99" s="30"/>
      <c r="Q99" s="1"/>
      <c r="R99" s="1"/>
      <c r="S99" s="1"/>
      <c r="T99" s="1"/>
      <c r="U99" s="1"/>
      <c r="V99" s="1"/>
    </row>
    <row r="100" spans="1:26" ht="15.75" customHeight="1" x14ac:dyDescent="0.25">
      <c r="A100" s="21">
        <v>1</v>
      </c>
      <c r="B100" s="105" t="s">
        <v>31</v>
      </c>
      <c r="C100" s="77">
        <v>2</v>
      </c>
      <c r="D100" s="78" t="s">
        <v>13</v>
      </c>
      <c r="E100" s="87"/>
      <c r="F100" s="79">
        <v>1.4999999999999999E-2</v>
      </c>
      <c r="G100" s="80">
        <v>5.0000000000000001E-3</v>
      </c>
      <c r="H100" s="80">
        <v>5.0000000000000001E-3</v>
      </c>
      <c r="I100" s="79">
        <v>7.4999999999999997E-2</v>
      </c>
      <c r="J100" s="79">
        <v>0.625</v>
      </c>
      <c r="K100" s="80">
        <v>0.375</v>
      </c>
      <c r="L100" s="81">
        <v>0.17499999999999999</v>
      </c>
      <c r="M100" s="100">
        <v>3.5000000000000003E-2</v>
      </c>
      <c r="N100" s="100">
        <v>5.0000000000000001E-3</v>
      </c>
      <c r="O100" s="100">
        <v>5.0000000000000001E-3</v>
      </c>
      <c r="P100" s="30"/>
      <c r="Q100" s="1"/>
      <c r="R100" s="1"/>
      <c r="S100" s="1"/>
      <c r="T100" s="1"/>
      <c r="U100" s="1"/>
      <c r="V100" s="1"/>
    </row>
    <row r="101" spans="1:26" ht="15.75" customHeight="1" x14ac:dyDescent="0.25">
      <c r="A101" s="21"/>
      <c r="B101" s="105" t="s">
        <v>211</v>
      </c>
      <c r="C101" s="77">
        <v>4</v>
      </c>
      <c r="D101" s="78" t="s">
        <v>13</v>
      </c>
      <c r="E101" s="79">
        <v>5.0000000000000001E-3</v>
      </c>
      <c r="F101" s="87"/>
      <c r="G101" s="84"/>
      <c r="H101" s="84"/>
      <c r="I101" s="79">
        <v>5.0000000000000001E-3</v>
      </c>
      <c r="J101" s="87"/>
      <c r="K101" s="84"/>
      <c r="L101" s="81"/>
      <c r="M101" s="100">
        <v>5.0000000000000001E-3</v>
      </c>
      <c r="N101" s="100">
        <v>5.0000000000000001E-3</v>
      </c>
      <c r="O101" s="100">
        <v>5.0000000000000001E-3</v>
      </c>
      <c r="P101" s="30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21">
        <v>39</v>
      </c>
      <c r="B102" s="105" t="s">
        <v>100</v>
      </c>
      <c r="C102" s="77">
        <v>0</v>
      </c>
      <c r="D102" s="78" t="s">
        <v>33</v>
      </c>
      <c r="E102" s="87"/>
      <c r="F102" s="79">
        <v>5.0000000000000001E-3</v>
      </c>
      <c r="G102" s="80">
        <v>5.0000000000000001E-3</v>
      </c>
      <c r="H102" s="80">
        <v>5.0000000000000001E-3</v>
      </c>
      <c r="I102" s="79">
        <v>5.0000000000000001E-3</v>
      </c>
      <c r="J102" s="79">
        <v>1E-4</v>
      </c>
      <c r="K102" s="80">
        <v>5.0000000000000001E-3</v>
      </c>
      <c r="L102" s="81">
        <v>5.0000000000000001E-3</v>
      </c>
      <c r="M102" s="100"/>
      <c r="N102" s="100">
        <v>5.0000000000000001E-3</v>
      </c>
      <c r="O102" s="100">
        <v>5.0000000000000001E-3</v>
      </c>
      <c r="P102" s="30"/>
      <c r="Q102" s="1"/>
      <c r="R102" s="1"/>
      <c r="S102" s="1"/>
      <c r="T102" s="1"/>
      <c r="U102" s="1"/>
      <c r="V102" s="1"/>
    </row>
    <row r="103" spans="1:26" ht="15.75" customHeight="1" x14ac:dyDescent="0.25">
      <c r="A103" s="21">
        <v>40</v>
      </c>
      <c r="B103" s="105" t="s">
        <v>101</v>
      </c>
      <c r="C103" s="77">
        <v>0</v>
      </c>
      <c r="D103" s="78" t="s">
        <v>33</v>
      </c>
      <c r="E103" s="79">
        <v>5.0000000000000001E-3</v>
      </c>
      <c r="F103" s="79">
        <v>5.0000000000000001E-3</v>
      </c>
      <c r="G103" s="84"/>
      <c r="H103" s="80">
        <v>5.0000000000000001E-3</v>
      </c>
      <c r="I103" s="79">
        <v>5.0000000000000001E-3</v>
      </c>
      <c r="J103" s="79">
        <v>5.0000000000000001E-3</v>
      </c>
      <c r="K103" s="80">
        <v>5.0000000000000001E-3</v>
      </c>
      <c r="L103" s="81">
        <v>5.0000000000000001E-3</v>
      </c>
      <c r="M103" s="100">
        <v>1.4999999999999999E-2</v>
      </c>
      <c r="N103" s="100"/>
      <c r="O103" s="100"/>
      <c r="P103" s="30"/>
      <c r="Q103" s="1"/>
      <c r="R103" s="1"/>
      <c r="S103" s="1"/>
      <c r="T103" s="1"/>
      <c r="U103" s="1"/>
      <c r="V103" s="1"/>
    </row>
    <row r="104" spans="1:26" ht="15.75" customHeight="1" x14ac:dyDescent="0.25">
      <c r="A104" s="21">
        <v>42</v>
      </c>
      <c r="B104" s="105" t="s">
        <v>16</v>
      </c>
      <c r="C104" s="77" t="s">
        <v>19</v>
      </c>
      <c r="D104" s="78" t="s">
        <v>20</v>
      </c>
      <c r="E104" s="79">
        <v>5.0000000000000001E-3</v>
      </c>
      <c r="F104" s="79">
        <v>1.4999999999999999E-2</v>
      </c>
      <c r="G104" s="80">
        <v>5.0000000000000001E-3</v>
      </c>
      <c r="H104" s="80">
        <v>5.0000000000000001E-3</v>
      </c>
      <c r="I104" s="79">
        <v>1.4999999999999999E-2</v>
      </c>
      <c r="J104" s="79">
        <v>1.4999999999999999E-2</v>
      </c>
      <c r="K104" s="80">
        <v>3.5000000000000003E-2</v>
      </c>
      <c r="L104" s="81">
        <v>3.5000000000000003E-2</v>
      </c>
      <c r="M104" s="100">
        <v>3.5000000000000003E-2</v>
      </c>
      <c r="N104" s="100">
        <v>3.5000000000000003E-2</v>
      </c>
      <c r="O104" s="100">
        <v>1.4999999999999999E-2</v>
      </c>
      <c r="P104" s="30"/>
      <c r="Q104" s="1"/>
      <c r="R104" s="1"/>
      <c r="S104" s="1"/>
      <c r="T104" s="1"/>
      <c r="U104" s="1"/>
      <c r="V104" s="1"/>
    </row>
    <row r="105" spans="1:26" ht="15.75" customHeight="1" x14ac:dyDescent="0.25">
      <c r="A105" s="21">
        <v>43</v>
      </c>
      <c r="B105" s="105" t="s">
        <v>106</v>
      </c>
      <c r="C105" s="91" t="s">
        <v>19</v>
      </c>
      <c r="D105" s="92" t="s">
        <v>20</v>
      </c>
      <c r="E105" s="87"/>
      <c r="F105" s="79"/>
      <c r="G105" s="84"/>
      <c r="H105" s="84"/>
      <c r="I105" s="87"/>
      <c r="J105" s="79"/>
      <c r="K105" s="84"/>
      <c r="L105" s="81"/>
      <c r="M105" s="100">
        <v>5.0000000000000001E-3</v>
      </c>
      <c r="N105" s="100"/>
      <c r="O105" s="100">
        <v>5.0000000000000001E-3</v>
      </c>
      <c r="P105" s="30"/>
      <c r="Q105" s="1"/>
      <c r="R105" s="1"/>
      <c r="S105" s="1"/>
      <c r="T105" s="1"/>
      <c r="U105" s="1"/>
      <c r="V105" s="1"/>
    </row>
    <row r="106" spans="1:26" ht="15.75" customHeight="1" x14ac:dyDescent="0.25">
      <c r="A106" s="21">
        <v>44</v>
      </c>
      <c r="B106" s="104" t="s">
        <v>218</v>
      </c>
      <c r="C106" s="77">
        <v>5</v>
      </c>
      <c r="D106" s="78" t="s">
        <v>15</v>
      </c>
      <c r="E106" s="87"/>
      <c r="F106" s="79">
        <v>1E-4</v>
      </c>
      <c r="G106" s="80">
        <v>5.0000000000000001E-3</v>
      </c>
      <c r="H106" s="84"/>
      <c r="I106" s="87"/>
      <c r="J106" s="87"/>
      <c r="K106" s="84"/>
      <c r="L106" s="81"/>
      <c r="M106" s="100"/>
      <c r="N106" s="100"/>
      <c r="O106" s="100"/>
      <c r="P106" s="30"/>
      <c r="Q106" s="1"/>
      <c r="R106" s="1"/>
      <c r="S106" s="1"/>
      <c r="T106" s="1"/>
      <c r="U106" s="1"/>
      <c r="V106" s="1"/>
    </row>
    <row r="107" spans="1:26" ht="15.75" customHeight="1" x14ac:dyDescent="0.25">
      <c r="A107" s="21">
        <v>46</v>
      </c>
      <c r="B107" s="105" t="s">
        <v>108</v>
      </c>
      <c r="C107" s="77">
        <v>2</v>
      </c>
      <c r="D107" s="78" t="s">
        <v>33</v>
      </c>
      <c r="E107" s="79">
        <v>0.17499999999999999</v>
      </c>
      <c r="F107" s="79">
        <v>0.17499999999999999</v>
      </c>
      <c r="G107" s="80">
        <v>3.5000000000000003E-2</v>
      </c>
      <c r="H107" s="80">
        <v>7.4999999999999997E-2</v>
      </c>
      <c r="I107" s="79">
        <v>3.5000000000000003E-2</v>
      </c>
      <c r="J107" s="79">
        <v>7.4999999999999997E-2</v>
      </c>
      <c r="K107" s="80">
        <v>1.4999999999999999E-2</v>
      </c>
      <c r="L107" s="81">
        <v>7.4999999999999997E-2</v>
      </c>
      <c r="M107" s="100">
        <v>7.4999999999999997E-2</v>
      </c>
      <c r="N107" s="100">
        <v>3.5000000000000003E-2</v>
      </c>
      <c r="O107" s="100">
        <v>7.4999999999999997E-2</v>
      </c>
      <c r="P107" s="30"/>
      <c r="Q107" s="1"/>
      <c r="R107" s="1"/>
      <c r="S107" s="1"/>
      <c r="T107" s="1"/>
      <c r="U107" s="1"/>
      <c r="V107" s="1"/>
    </row>
    <row r="108" spans="1:26" ht="15.75" customHeight="1" x14ac:dyDescent="0.25">
      <c r="A108" s="21">
        <v>47</v>
      </c>
      <c r="B108" s="104" t="s">
        <v>1</v>
      </c>
      <c r="C108" s="77" t="s">
        <v>19</v>
      </c>
      <c r="D108" s="78" t="s">
        <v>20</v>
      </c>
      <c r="E108" s="79">
        <v>5.0000000000000001E-3</v>
      </c>
      <c r="F108" s="87"/>
      <c r="G108" s="84"/>
      <c r="H108" s="84"/>
      <c r="I108" s="79">
        <v>5.0000000000000001E-3</v>
      </c>
      <c r="J108" s="79">
        <v>5.0000000000000001E-3</v>
      </c>
      <c r="K108" s="84"/>
      <c r="L108" s="81">
        <v>3.5000000000000003E-2</v>
      </c>
      <c r="M108" s="100">
        <v>5.0000000000000001E-3</v>
      </c>
      <c r="N108" s="100">
        <v>5.0000000000000001E-3</v>
      </c>
      <c r="O108" s="100">
        <v>1.4999999999999999E-2</v>
      </c>
      <c r="P108" s="30"/>
      <c r="Q108" s="1"/>
      <c r="R108" s="1"/>
      <c r="S108" s="1"/>
      <c r="T108" s="1"/>
      <c r="U108" s="1"/>
      <c r="V108" s="1"/>
    </row>
    <row r="109" spans="1:26" ht="15.75" customHeight="1" x14ac:dyDescent="0.25">
      <c r="A109" s="21"/>
      <c r="B109" s="105" t="s">
        <v>112</v>
      </c>
      <c r="C109" s="77">
        <v>4</v>
      </c>
      <c r="D109" s="78" t="s">
        <v>21</v>
      </c>
      <c r="E109" s="87"/>
      <c r="F109" s="87"/>
      <c r="G109" s="84"/>
      <c r="H109" s="84"/>
      <c r="I109" s="87"/>
      <c r="J109" s="87"/>
      <c r="K109" s="80">
        <v>7.4999999999999997E-2</v>
      </c>
      <c r="L109" s="81">
        <v>5.0000000000000001E-3</v>
      </c>
      <c r="M109" s="100">
        <v>5.0000000000000001E-3</v>
      </c>
      <c r="N109" s="100">
        <v>5.0000000000000001E-3</v>
      </c>
      <c r="O109" s="100">
        <v>5.0000000000000001E-3</v>
      </c>
      <c r="P109" s="30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21">
        <v>48</v>
      </c>
      <c r="B110" s="105" t="s">
        <v>155</v>
      </c>
      <c r="C110" s="77">
        <v>0</v>
      </c>
      <c r="D110" s="78" t="s">
        <v>13</v>
      </c>
      <c r="E110" s="87"/>
      <c r="F110" s="87"/>
      <c r="G110" s="84"/>
      <c r="H110" s="84"/>
      <c r="I110" s="87"/>
      <c r="J110" s="79">
        <v>3.5000000000000003E-2</v>
      </c>
      <c r="K110" s="80">
        <v>5.0000000000000001E-3</v>
      </c>
      <c r="L110" s="81">
        <v>5.0000000000000001E-3</v>
      </c>
      <c r="M110" s="100">
        <v>5.0000000000000001E-3</v>
      </c>
      <c r="N110" s="100">
        <v>5.0000000000000001E-3</v>
      </c>
      <c r="O110" s="100"/>
      <c r="P110" s="30"/>
      <c r="Q110" s="1"/>
      <c r="R110" s="1"/>
      <c r="S110" s="1"/>
      <c r="T110" s="1"/>
      <c r="U110" s="1"/>
      <c r="V110" s="1"/>
    </row>
    <row r="111" spans="1:26" ht="15.75" customHeight="1" x14ac:dyDescent="0.25">
      <c r="A111" s="21">
        <v>49</v>
      </c>
      <c r="B111" s="104" t="s">
        <v>43</v>
      </c>
      <c r="C111" s="77">
        <v>3</v>
      </c>
      <c r="D111" s="78" t="s">
        <v>36</v>
      </c>
      <c r="E111" s="79">
        <v>7.4999999999999997E-2</v>
      </c>
      <c r="F111" s="79">
        <v>7.4999999999999997E-2</v>
      </c>
      <c r="G111" s="80">
        <v>0.17499999999999999</v>
      </c>
      <c r="H111" s="80">
        <v>0.17499999999999999</v>
      </c>
      <c r="I111" s="79">
        <v>0.17499999999999999</v>
      </c>
      <c r="J111" s="79">
        <v>0.625</v>
      </c>
      <c r="K111" s="80">
        <v>7.4999999999999997E-2</v>
      </c>
      <c r="L111" s="81">
        <v>7.4999999999999997E-2</v>
      </c>
      <c r="M111" s="100">
        <v>0.17499999999999999</v>
      </c>
      <c r="N111" s="100">
        <v>7.4999999999999997E-2</v>
      </c>
      <c r="O111" s="100">
        <v>7.4999999999999997E-2</v>
      </c>
      <c r="P111" s="30"/>
      <c r="Q111" s="1"/>
      <c r="R111" s="1"/>
      <c r="S111" s="1"/>
      <c r="T111" s="1"/>
      <c r="U111" s="1"/>
      <c r="V111" s="1"/>
    </row>
    <row r="112" spans="1:26" ht="15.75" customHeight="1" x14ac:dyDescent="0.25">
      <c r="A112" s="21">
        <v>50</v>
      </c>
      <c r="B112" s="546" t="s">
        <v>402</v>
      </c>
      <c r="C112" s="77">
        <v>3</v>
      </c>
      <c r="D112" s="78" t="s">
        <v>40</v>
      </c>
      <c r="E112" s="79"/>
      <c r="F112" s="79"/>
      <c r="G112" s="80"/>
      <c r="H112" s="80"/>
      <c r="I112" s="79"/>
      <c r="J112" s="87"/>
      <c r="K112" s="80"/>
      <c r="L112" s="81"/>
      <c r="M112" s="100">
        <v>5.0000000000000001E-3</v>
      </c>
      <c r="N112" s="100">
        <v>5.0000000000000001E-3</v>
      </c>
      <c r="O112" s="100"/>
      <c r="P112" s="30"/>
      <c r="Q112" s="1"/>
      <c r="R112" s="1"/>
      <c r="S112" s="1"/>
      <c r="T112" s="1"/>
      <c r="U112" s="1"/>
      <c r="V112" s="1"/>
    </row>
    <row r="113" spans="1:26" ht="15.75" customHeight="1" x14ac:dyDescent="0.25">
      <c r="A113" s="21"/>
      <c r="B113" s="546" t="s">
        <v>200</v>
      </c>
      <c r="C113" s="77">
        <v>0</v>
      </c>
      <c r="D113" s="487" t="s">
        <v>70</v>
      </c>
      <c r="E113" s="79"/>
      <c r="F113" s="79"/>
      <c r="G113" s="80"/>
      <c r="H113" s="80"/>
      <c r="I113" s="79"/>
      <c r="J113" s="87"/>
      <c r="K113" s="80"/>
      <c r="L113" s="81"/>
      <c r="M113" s="100">
        <v>5.0000000000000001E-3</v>
      </c>
      <c r="N113" s="100"/>
      <c r="O113" s="100"/>
      <c r="P113" s="30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21">
        <v>51</v>
      </c>
      <c r="B114" s="105" t="s">
        <v>74</v>
      </c>
      <c r="C114" s="77">
        <v>3</v>
      </c>
      <c r="D114" s="78" t="s">
        <v>33</v>
      </c>
      <c r="E114" s="79">
        <v>1.4999999999999999E-2</v>
      </c>
      <c r="F114" s="79">
        <v>3.5000000000000003E-2</v>
      </c>
      <c r="G114" s="80">
        <v>5.0000000000000001E-3</v>
      </c>
      <c r="H114" s="80"/>
      <c r="I114" s="79">
        <v>3.5000000000000003E-2</v>
      </c>
      <c r="J114" s="79">
        <v>1.4999999999999999E-2</v>
      </c>
      <c r="K114" s="80">
        <v>3.5000000000000003E-2</v>
      </c>
      <c r="L114" s="81">
        <v>7.4999999999999997E-2</v>
      </c>
      <c r="M114" s="100">
        <v>3.5000000000000003E-2</v>
      </c>
      <c r="N114" s="100">
        <v>1.4999999999999999E-2</v>
      </c>
      <c r="O114" s="100">
        <v>3.5000000000000003E-2</v>
      </c>
      <c r="P114" s="30"/>
      <c r="Q114" s="1"/>
      <c r="R114" s="1"/>
      <c r="S114" s="1"/>
      <c r="T114" s="1"/>
      <c r="U114" s="1"/>
      <c r="V114" s="1"/>
    </row>
    <row r="115" spans="1:26" ht="15.75" customHeight="1" x14ac:dyDescent="0.25">
      <c r="A115" s="21">
        <v>52</v>
      </c>
      <c r="B115" s="105" t="s">
        <v>117</v>
      </c>
      <c r="C115" s="77">
        <v>2</v>
      </c>
      <c r="D115" s="78" t="s">
        <v>33</v>
      </c>
      <c r="E115" s="87"/>
      <c r="F115" s="79">
        <v>1E-4</v>
      </c>
      <c r="G115" s="84"/>
      <c r="H115" s="80">
        <v>7.4999999999999997E-2</v>
      </c>
      <c r="I115" s="87"/>
      <c r="J115" s="79">
        <v>5.0000000000000001E-3</v>
      </c>
      <c r="K115" s="84"/>
      <c r="L115" s="81"/>
      <c r="M115" s="71"/>
      <c r="N115" s="73"/>
      <c r="O115" s="71"/>
      <c r="P115" s="30"/>
      <c r="Q115" s="1"/>
      <c r="R115" s="1"/>
      <c r="S115" s="1"/>
      <c r="T115" s="1"/>
      <c r="U115" s="1"/>
      <c r="V115" s="1"/>
    </row>
    <row r="116" spans="1:26" ht="15.75" customHeight="1" x14ac:dyDescent="0.25">
      <c r="A116" s="21">
        <v>53</v>
      </c>
      <c r="B116" s="104" t="s">
        <v>25</v>
      </c>
      <c r="C116" s="77">
        <v>3</v>
      </c>
      <c r="D116" s="78" t="s">
        <v>40</v>
      </c>
      <c r="E116" s="79">
        <v>3.5000000000000003E-2</v>
      </c>
      <c r="F116" s="79">
        <v>5.0000000000000001E-3</v>
      </c>
      <c r="G116" s="80">
        <v>5.0000000000000001E-3</v>
      </c>
      <c r="H116" s="80">
        <v>1.4999999999999999E-2</v>
      </c>
      <c r="I116" s="79">
        <v>3.5000000000000003E-2</v>
      </c>
      <c r="J116" s="79">
        <v>1.4999999999999999E-2</v>
      </c>
      <c r="K116" s="80">
        <v>5.0000000000000001E-3</v>
      </c>
      <c r="L116" s="81">
        <v>5.0000000000000001E-3</v>
      </c>
      <c r="M116" s="100">
        <v>5.0000000000000001E-3</v>
      </c>
      <c r="N116" s="100">
        <v>5.0000000000000001E-3</v>
      </c>
      <c r="O116" s="100">
        <v>5.0000000000000001E-3</v>
      </c>
      <c r="P116" s="30"/>
      <c r="Q116" s="1"/>
      <c r="R116" s="1"/>
      <c r="S116" s="1"/>
      <c r="T116" s="1"/>
      <c r="U116" s="1"/>
      <c r="V116" s="1"/>
    </row>
    <row r="117" spans="1:26" ht="15.75" customHeight="1" x14ac:dyDescent="0.25">
      <c r="A117" s="21"/>
      <c r="B117" s="105" t="s">
        <v>120</v>
      </c>
      <c r="C117" s="77">
        <v>6</v>
      </c>
      <c r="D117" s="78" t="s">
        <v>15</v>
      </c>
      <c r="E117" s="87"/>
      <c r="F117" s="79">
        <v>1E-4</v>
      </c>
      <c r="G117" s="80">
        <v>1E-4</v>
      </c>
      <c r="H117" s="84"/>
      <c r="I117" s="79">
        <v>5.0000000000000001E-3</v>
      </c>
      <c r="J117" s="79">
        <v>5.0000000000000001E-3</v>
      </c>
      <c r="K117" s="80">
        <v>5.0000000000000001E-3</v>
      </c>
      <c r="L117" s="81">
        <v>1E-4</v>
      </c>
      <c r="M117" s="100">
        <v>5.0000000000000001E-3</v>
      </c>
      <c r="N117" s="100">
        <v>5.0000000000000001E-3</v>
      </c>
      <c r="O117" s="100">
        <v>5.0000000000000001E-3</v>
      </c>
      <c r="P117" s="30"/>
      <c r="Q117" s="1"/>
      <c r="R117" s="1"/>
      <c r="S117" s="1"/>
      <c r="T117" s="1"/>
      <c r="U117" s="1"/>
      <c r="V117" s="1"/>
    </row>
    <row r="118" spans="1:26" ht="15.75" customHeight="1" x14ac:dyDescent="0.25">
      <c r="A118" s="21"/>
      <c r="B118" s="546" t="s">
        <v>403</v>
      </c>
      <c r="C118" s="77">
        <v>3</v>
      </c>
      <c r="D118" s="487" t="s">
        <v>95</v>
      </c>
      <c r="E118" s="87"/>
      <c r="F118" s="79"/>
      <c r="G118" s="80"/>
      <c r="H118" s="84"/>
      <c r="I118" s="87"/>
      <c r="J118" s="79"/>
      <c r="K118" s="84"/>
      <c r="L118" s="81">
        <v>5.0000000000000001E-3</v>
      </c>
      <c r="M118" s="100"/>
      <c r="N118" s="100"/>
      <c r="O118" s="100">
        <v>5.0000000000000001E-3</v>
      </c>
      <c r="P118" s="30"/>
      <c r="Q118" s="1"/>
      <c r="R118" s="1"/>
      <c r="S118" s="1"/>
      <c r="T118" s="1"/>
      <c r="U118" s="1"/>
      <c r="V118" s="1"/>
    </row>
    <row r="119" spans="1:26" ht="16.5" customHeight="1" x14ac:dyDescent="0.25">
      <c r="A119" s="21"/>
      <c r="B119" s="105" t="s">
        <v>187</v>
      </c>
      <c r="C119" s="77">
        <v>4</v>
      </c>
      <c r="D119" s="78" t="s">
        <v>13</v>
      </c>
      <c r="E119" s="79">
        <v>5.0000000000000001E-3</v>
      </c>
      <c r="F119" s="79">
        <v>1.4999999999999999E-2</v>
      </c>
      <c r="G119" s="84"/>
      <c r="H119" s="84"/>
      <c r="I119" s="79">
        <v>5.0000000000000001E-3</v>
      </c>
      <c r="J119" s="79">
        <v>5.0000000000000001E-3</v>
      </c>
      <c r="K119" s="84"/>
      <c r="L119" s="81"/>
      <c r="M119" s="71"/>
      <c r="N119" s="73"/>
      <c r="O119" s="71"/>
      <c r="P119" s="30"/>
      <c r="Q119" s="1"/>
      <c r="R119" s="1"/>
      <c r="S119" s="1"/>
      <c r="T119" s="1"/>
      <c r="U119" s="1"/>
      <c r="V119" s="1"/>
    </row>
    <row r="120" spans="1:26" ht="16.5" customHeight="1" x14ac:dyDescent="0.25">
      <c r="A120" s="21"/>
      <c r="B120" s="105" t="s">
        <v>219</v>
      </c>
      <c r="C120" s="77">
        <v>7</v>
      </c>
      <c r="D120" s="78" t="s">
        <v>36</v>
      </c>
      <c r="E120" s="87"/>
      <c r="F120" s="87"/>
      <c r="G120" s="80">
        <v>5.0000000000000001E-3</v>
      </c>
      <c r="H120" s="80">
        <v>1.4999999999999999E-2</v>
      </c>
      <c r="I120" s="79">
        <v>5.0000000000000001E-3</v>
      </c>
      <c r="J120" s="87"/>
      <c r="K120" s="80">
        <v>5.0000000000000001E-3</v>
      </c>
      <c r="L120" s="81">
        <v>5.0000000000000001E-3</v>
      </c>
      <c r="M120" s="100">
        <v>5.0000000000000001E-3</v>
      </c>
      <c r="N120" s="100">
        <v>5.0000000000000001E-3</v>
      </c>
      <c r="O120" s="100">
        <v>5.0000000000000001E-3</v>
      </c>
      <c r="P120" s="30"/>
      <c r="Q120" s="1"/>
      <c r="R120" s="1"/>
      <c r="S120" s="1"/>
      <c r="T120" s="1"/>
      <c r="U120" s="1"/>
      <c r="V120" s="1"/>
    </row>
    <row r="121" spans="1:26" ht="16.5" customHeight="1" x14ac:dyDescent="0.25">
      <c r="A121" s="21"/>
      <c r="B121" s="105" t="s">
        <v>67</v>
      </c>
      <c r="C121" s="77">
        <v>0</v>
      </c>
      <c r="D121" s="78" t="s">
        <v>33</v>
      </c>
      <c r="E121" s="79">
        <v>1.4999999999999999E-2</v>
      </c>
      <c r="F121" s="79">
        <v>3.5000000000000003E-2</v>
      </c>
      <c r="G121" s="80">
        <v>3.5000000000000003E-2</v>
      </c>
      <c r="H121" s="80">
        <v>3.5000000000000003E-2</v>
      </c>
      <c r="I121" s="79">
        <v>7.4999999999999997E-2</v>
      </c>
      <c r="J121" s="79">
        <v>5.0000000000000001E-3</v>
      </c>
      <c r="K121" s="80">
        <v>3.5000000000000003E-2</v>
      </c>
      <c r="L121" s="81">
        <v>5.0000000000000001E-3</v>
      </c>
      <c r="M121" s="100">
        <v>5.0000000000000001E-3</v>
      </c>
      <c r="N121" s="100">
        <v>5.0000000000000001E-3</v>
      </c>
      <c r="O121" s="100">
        <v>5.0000000000000001E-3</v>
      </c>
      <c r="P121" s="30"/>
      <c r="Q121" s="1"/>
      <c r="R121" s="1"/>
      <c r="S121" s="1"/>
      <c r="T121" s="1"/>
      <c r="U121" s="1"/>
      <c r="V121" s="1"/>
    </row>
    <row r="122" spans="1:26" ht="16.5" customHeight="1" x14ac:dyDescent="0.25">
      <c r="A122" s="21"/>
      <c r="B122" s="104" t="s">
        <v>121</v>
      </c>
      <c r="C122" s="77">
        <v>1</v>
      </c>
      <c r="D122" s="78" t="s">
        <v>15</v>
      </c>
      <c r="E122" s="87"/>
      <c r="F122" s="79">
        <v>1.4999999999999999E-2</v>
      </c>
      <c r="G122" s="80">
        <v>5.0000000000000001E-3</v>
      </c>
      <c r="H122" s="80">
        <v>5.0000000000000001E-3</v>
      </c>
      <c r="I122" s="79">
        <v>1.4999999999999999E-2</v>
      </c>
      <c r="J122" s="79">
        <v>1.4999999999999999E-2</v>
      </c>
      <c r="K122" s="80">
        <v>5.0000000000000001E-3</v>
      </c>
      <c r="L122" s="81">
        <v>5.0000000000000001E-3</v>
      </c>
      <c r="M122" s="100">
        <v>5.0000000000000001E-3</v>
      </c>
      <c r="N122" s="100">
        <v>5.0000000000000001E-3</v>
      </c>
      <c r="O122" s="100">
        <v>5.0000000000000001E-3</v>
      </c>
      <c r="P122" s="30"/>
      <c r="Q122" s="1"/>
      <c r="R122" s="1"/>
      <c r="S122" s="1"/>
      <c r="T122" s="1"/>
      <c r="U122" s="1"/>
      <c r="V122" s="1"/>
    </row>
    <row r="123" spans="1:26" ht="16.5" customHeight="1" x14ac:dyDescent="0.25">
      <c r="A123" s="21"/>
      <c r="B123" s="105" t="s">
        <v>122</v>
      </c>
      <c r="C123" s="77">
        <v>1</v>
      </c>
      <c r="D123" s="78" t="s">
        <v>33</v>
      </c>
      <c r="E123" s="87"/>
      <c r="F123" s="79">
        <v>5.0000000000000001E-3</v>
      </c>
      <c r="G123" s="80">
        <v>1E-4</v>
      </c>
      <c r="H123" s="80">
        <v>5.0000000000000001E-3</v>
      </c>
      <c r="I123" s="79">
        <v>5.0000000000000001E-3</v>
      </c>
      <c r="J123" s="87"/>
      <c r="K123" s="80">
        <v>5.0000000000000001E-3</v>
      </c>
      <c r="L123" s="81">
        <v>5.0000000000000001E-3</v>
      </c>
      <c r="M123" s="100">
        <v>5.0000000000000001E-3</v>
      </c>
      <c r="N123" s="100">
        <v>5.0000000000000001E-3</v>
      </c>
      <c r="O123" s="100"/>
      <c r="P123" s="30"/>
      <c r="Q123" s="1"/>
      <c r="R123" s="1"/>
      <c r="S123" s="1"/>
      <c r="T123" s="1"/>
      <c r="U123" s="1"/>
      <c r="V123" s="1"/>
    </row>
    <row r="124" spans="1:26" ht="16.5" customHeight="1" x14ac:dyDescent="0.25">
      <c r="A124" s="21"/>
      <c r="B124" s="546" t="s">
        <v>408</v>
      </c>
      <c r="C124" s="77">
        <v>3</v>
      </c>
      <c r="D124" s="78" t="s">
        <v>33</v>
      </c>
      <c r="E124" s="87"/>
      <c r="F124" s="79"/>
      <c r="G124" s="80"/>
      <c r="H124" s="80"/>
      <c r="I124" s="79"/>
      <c r="J124" s="87"/>
      <c r="K124" s="80"/>
      <c r="L124" s="81"/>
      <c r="M124" s="100">
        <v>5.0000000000000001E-3</v>
      </c>
      <c r="N124" s="100">
        <v>5.0000000000000001E-3</v>
      </c>
      <c r="O124" s="100">
        <v>5.0000000000000001E-3</v>
      </c>
      <c r="P124" s="30"/>
      <c r="Q124" s="1"/>
      <c r="R124" s="1"/>
      <c r="S124" s="1"/>
      <c r="T124" s="1"/>
      <c r="U124" s="1"/>
      <c r="V124" s="1"/>
    </row>
    <row r="125" spans="1:26" ht="16.5" customHeight="1" x14ac:dyDescent="0.25">
      <c r="A125" s="21"/>
      <c r="B125" s="546" t="s">
        <v>409</v>
      </c>
      <c r="C125" s="74">
        <v>4</v>
      </c>
      <c r="D125" s="487" t="s">
        <v>15</v>
      </c>
      <c r="E125" s="87"/>
      <c r="F125" s="79"/>
      <c r="G125" s="80"/>
      <c r="H125" s="80"/>
      <c r="I125" s="79"/>
      <c r="J125" s="87"/>
      <c r="K125" s="80"/>
      <c r="L125" s="81"/>
      <c r="M125" s="100">
        <v>5.0000000000000001E-3</v>
      </c>
      <c r="N125" s="100"/>
      <c r="O125" s="100"/>
      <c r="P125" s="30"/>
      <c r="Q125" s="1"/>
      <c r="R125" s="1"/>
      <c r="S125" s="1"/>
      <c r="T125" s="1"/>
      <c r="U125" s="1"/>
      <c r="V125" s="1"/>
    </row>
    <row r="126" spans="1:26" ht="16.5" customHeight="1" x14ac:dyDescent="0.25">
      <c r="A126" s="21"/>
      <c r="B126" s="105" t="s">
        <v>128</v>
      </c>
      <c r="C126" s="77">
        <v>6</v>
      </c>
      <c r="D126" s="78" t="s">
        <v>21</v>
      </c>
      <c r="E126" s="79">
        <v>5.0000000000000001E-3</v>
      </c>
      <c r="F126" s="79">
        <v>5.0000000000000001E-3</v>
      </c>
      <c r="G126" s="80">
        <v>5.0000000000000001E-3</v>
      </c>
      <c r="H126" s="80">
        <v>5.0000000000000001E-3</v>
      </c>
      <c r="I126" s="79">
        <v>1.4999999999999999E-2</v>
      </c>
      <c r="J126" s="79">
        <v>3.5000000000000003E-2</v>
      </c>
      <c r="K126" s="80">
        <v>5.0000000000000001E-3</v>
      </c>
      <c r="L126" s="81">
        <v>1.4999999999999999E-2</v>
      </c>
      <c r="M126" s="100">
        <v>5.0000000000000001E-3</v>
      </c>
      <c r="N126" s="100">
        <v>3.5000000000000003E-2</v>
      </c>
      <c r="O126" s="100">
        <v>3.5000000000000003E-2</v>
      </c>
      <c r="P126" s="30"/>
      <c r="Q126" s="1"/>
      <c r="R126" s="1"/>
      <c r="S126" s="1"/>
      <c r="T126" s="1"/>
      <c r="U126" s="1"/>
      <c r="V126" s="1"/>
    </row>
    <row r="127" spans="1:26" ht="16.5" customHeight="1" x14ac:dyDescent="0.25">
      <c r="A127" s="21"/>
      <c r="B127" s="105" t="s">
        <v>129</v>
      </c>
      <c r="C127" s="77">
        <v>2</v>
      </c>
      <c r="D127" s="78" t="s">
        <v>36</v>
      </c>
      <c r="E127" s="87"/>
      <c r="F127" s="79">
        <v>5.0000000000000001E-3</v>
      </c>
      <c r="G127" s="84"/>
      <c r="H127" s="84"/>
      <c r="I127" s="79">
        <v>5.0000000000000001E-3</v>
      </c>
      <c r="J127" s="79">
        <v>5.0000000000000001E-3</v>
      </c>
      <c r="K127" s="84"/>
      <c r="L127" s="81"/>
      <c r="M127" s="71"/>
      <c r="N127" s="73"/>
      <c r="O127" s="71"/>
      <c r="P127" s="30"/>
      <c r="Q127" s="1"/>
      <c r="R127" s="1"/>
      <c r="S127" s="1"/>
      <c r="T127" s="1"/>
      <c r="U127" s="1"/>
      <c r="V127" s="1"/>
    </row>
    <row r="128" spans="1:26" ht="16.5" customHeight="1" x14ac:dyDescent="0.25">
      <c r="A128" s="21"/>
      <c r="B128" s="546" t="s">
        <v>132</v>
      </c>
      <c r="C128" s="77">
        <v>0</v>
      </c>
      <c r="D128" s="487" t="s">
        <v>15</v>
      </c>
      <c r="E128" s="87"/>
      <c r="F128" s="79"/>
      <c r="G128" s="84"/>
      <c r="H128" s="84"/>
      <c r="I128" s="87"/>
      <c r="J128" s="79"/>
      <c r="K128" s="84"/>
      <c r="L128" s="81"/>
      <c r="M128" s="100"/>
      <c r="N128" s="100">
        <v>1E-4</v>
      </c>
      <c r="O128" s="100"/>
      <c r="P128" s="30"/>
      <c r="Q128" s="1"/>
      <c r="R128" s="1"/>
      <c r="S128" s="1"/>
      <c r="T128" s="1"/>
      <c r="U128" s="1"/>
      <c r="V128" s="1"/>
    </row>
    <row r="129" spans="1:22" ht="16.5" customHeight="1" x14ac:dyDescent="0.25">
      <c r="A129" s="21"/>
      <c r="B129" s="105" t="s">
        <v>133</v>
      </c>
      <c r="C129" s="77">
        <v>1</v>
      </c>
      <c r="D129" s="78" t="s">
        <v>36</v>
      </c>
      <c r="E129" s="79">
        <v>5.0000000000000001E-3</v>
      </c>
      <c r="F129" s="79">
        <v>5.0000000000000001E-3</v>
      </c>
      <c r="G129" s="80">
        <v>5.0000000000000001E-3</v>
      </c>
      <c r="H129" s="80">
        <v>5.0000000000000001E-3</v>
      </c>
      <c r="I129" s="79">
        <v>5.0000000000000001E-3</v>
      </c>
      <c r="J129" s="87"/>
      <c r="K129" s="80">
        <v>5.0000000000000001E-3</v>
      </c>
      <c r="L129" s="81">
        <v>5.0000000000000001E-3</v>
      </c>
      <c r="M129" s="100">
        <v>1.4999999999999999E-2</v>
      </c>
      <c r="N129" s="100">
        <v>5.0000000000000001E-3</v>
      </c>
      <c r="O129" s="100">
        <v>3.5000000000000003E-2</v>
      </c>
      <c r="P129" s="30"/>
      <c r="Q129" s="1"/>
      <c r="R129" s="1"/>
      <c r="S129" s="1"/>
      <c r="T129" s="1"/>
      <c r="U129" s="1"/>
      <c r="V129" s="1"/>
    </row>
    <row r="130" spans="1:22" ht="16.5" customHeight="1" x14ac:dyDescent="0.25">
      <c r="A130" s="21"/>
      <c r="B130" s="105" t="s">
        <v>87</v>
      </c>
      <c r="C130" s="77">
        <v>2</v>
      </c>
      <c r="D130" s="78" t="s">
        <v>39</v>
      </c>
      <c r="E130" s="79">
        <v>7.4999999999999997E-2</v>
      </c>
      <c r="F130" s="79">
        <v>7.4999999999999997E-2</v>
      </c>
      <c r="G130" s="80">
        <v>0.17499999999999999</v>
      </c>
      <c r="H130" s="80">
        <v>0.375</v>
      </c>
      <c r="I130" s="79">
        <v>0.375</v>
      </c>
      <c r="J130" s="79">
        <v>3.5000000000000003E-2</v>
      </c>
      <c r="K130" s="80">
        <v>7.4999999999999997E-2</v>
      </c>
      <c r="L130" s="81">
        <v>0.17499999999999999</v>
      </c>
      <c r="M130" s="100">
        <v>7.4999999999999997E-2</v>
      </c>
      <c r="N130" s="100">
        <v>7.4999999999999997E-2</v>
      </c>
      <c r="O130" s="100">
        <v>3.5000000000000003E-2</v>
      </c>
      <c r="P130" s="30"/>
      <c r="Q130" s="1"/>
      <c r="R130" s="1"/>
      <c r="S130" s="1"/>
      <c r="T130" s="1"/>
      <c r="U130" s="1"/>
      <c r="V130" s="1"/>
    </row>
    <row r="131" spans="1:22" ht="16.5" customHeight="1" x14ac:dyDescent="0.25">
      <c r="A131" s="21"/>
      <c r="B131" s="104" t="s">
        <v>220</v>
      </c>
      <c r="C131" s="77">
        <v>4</v>
      </c>
      <c r="D131" s="78" t="s">
        <v>15</v>
      </c>
      <c r="E131" s="79">
        <v>1.4999999999999999E-2</v>
      </c>
      <c r="F131" s="87"/>
      <c r="G131" s="80">
        <v>5.0000000000000001E-3</v>
      </c>
      <c r="H131" s="80">
        <v>1E-4</v>
      </c>
      <c r="I131" s="87"/>
      <c r="J131" s="87"/>
      <c r="K131" s="80">
        <v>5.0000000000000001E-3</v>
      </c>
      <c r="L131" s="81">
        <v>5.0000000000000001E-3</v>
      </c>
      <c r="M131" s="100">
        <v>5.0000000000000001E-3</v>
      </c>
      <c r="N131" s="100">
        <v>3.5000000000000003E-2</v>
      </c>
      <c r="O131" s="100">
        <v>5.0000000000000001E-3</v>
      </c>
      <c r="P131" s="30"/>
      <c r="Q131" s="1"/>
      <c r="R131" s="1"/>
      <c r="S131" s="1"/>
      <c r="T131" s="1"/>
      <c r="U131" s="1"/>
      <c r="V131" s="1"/>
    </row>
    <row r="132" spans="1:22" ht="16.5" customHeight="1" x14ac:dyDescent="0.25">
      <c r="A132" s="21"/>
      <c r="B132" s="546" t="s">
        <v>179</v>
      </c>
      <c r="C132" s="77">
        <v>1</v>
      </c>
      <c r="D132" s="487" t="s">
        <v>82</v>
      </c>
      <c r="E132" s="87"/>
      <c r="F132" s="79">
        <v>1.4999999999999999E-2</v>
      </c>
      <c r="G132" s="80">
        <v>5.0000000000000001E-3</v>
      </c>
      <c r="H132" s="80">
        <v>1.4999999999999999E-2</v>
      </c>
      <c r="I132" s="79">
        <v>5.0000000000000001E-3</v>
      </c>
      <c r="J132" s="87"/>
      <c r="K132" s="80">
        <v>5.0000000000000001E-3</v>
      </c>
      <c r="L132" s="81">
        <v>5.0000000000000001E-3</v>
      </c>
      <c r="M132" s="100">
        <v>5.0000000000000001E-3</v>
      </c>
      <c r="N132" s="100">
        <v>5.0000000000000001E-3</v>
      </c>
      <c r="O132" s="100">
        <v>5.0000000000000001E-3</v>
      </c>
      <c r="P132" s="30"/>
      <c r="Q132" s="1"/>
      <c r="R132" s="1"/>
      <c r="S132" s="1"/>
      <c r="T132" s="1"/>
      <c r="U132" s="1"/>
      <c r="V132" s="1"/>
    </row>
    <row r="133" spans="1:22" ht="15.75" customHeight="1" x14ac:dyDescent="0.3">
      <c r="A133" s="21"/>
      <c r="B133" s="28"/>
      <c r="C133" s="28"/>
      <c r="D133" s="28"/>
      <c r="E133" s="28"/>
      <c r="F133" s="30"/>
      <c r="G133" s="59"/>
      <c r="H133" s="59"/>
      <c r="I133" s="30"/>
      <c r="J133" s="30"/>
      <c r="K133" s="30"/>
      <c r="L133" s="30"/>
      <c r="M133" s="30"/>
      <c r="N133" s="30"/>
      <c r="O133" s="30"/>
      <c r="P133" s="30"/>
      <c r="Q133" s="1"/>
      <c r="R133" s="1"/>
      <c r="S133" s="1"/>
      <c r="T133" s="1"/>
      <c r="U133" s="1"/>
      <c r="V133" s="1"/>
    </row>
    <row r="134" spans="1:22" ht="15.75" customHeight="1" x14ac:dyDescent="0.3">
      <c r="A134" s="21"/>
      <c r="B134" s="28"/>
      <c r="C134" s="28"/>
      <c r="D134" s="28"/>
      <c r="E134" s="28"/>
      <c r="F134" s="30"/>
      <c r="G134" s="59"/>
      <c r="H134" s="59"/>
      <c r="I134" s="30"/>
      <c r="J134" s="30"/>
      <c r="K134" s="30"/>
      <c r="L134" s="30"/>
      <c r="M134" s="30"/>
      <c r="N134" s="30"/>
      <c r="O134" s="30"/>
      <c r="P134" s="30"/>
      <c r="Q134" s="1"/>
      <c r="R134" s="1"/>
      <c r="S134" s="1"/>
      <c r="T134" s="1"/>
      <c r="U134" s="1"/>
      <c r="V134" s="1"/>
    </row>
    <row r="135" spans="1:22" ht="15.75" customHeight="1" x14ac:dyDescent="0.3">
      <c r="A135" s="21"/>
      <c r="B135" s="28"/>
      <c r="C135" s="28"/>
      <c r="D135" s="28"/>
      <c r="E135" s="28"/>
      <c r="F135" s="30"/>
      <c r="G135" s="59"/>
      <c r="H135" s="59"/>
      <c r="I135" s="30"/>
      <c r="J135" s="30"/>
      <c r="K135" s="30"/>
      <c r="L135" s="30"/>
      <c r="M135" s="30"/>
      <c r="N135" s="30"/>
      <c r="O135" s="30"/>
      <c r="P135" s="30"/>
      <c r="Q135" s="1"/>
      <c r="R135" s="1"/>
      <c r="S135" s="1"/>
      <c r="T135" s="1"/>
      <c r="U135" s="1"/>
      <c r="V135" s="1"/>
    </row>
    <row r="136" spans="1:22" ht="15.75" customHeight="1" x14ac:dyDescent="0.3">
      <c r="A136" s="21"/>
      <c r="B136" s="28"/>
      <c r="C136" s="28"/>
      <c r="D136" s="28"/>
      <c r="E136" s="28"/>
      <c r="F136" s="30"/>
      <c r="G136" s="59"/>
      <c r="H136" s="59"/>
      <c r="I136" s="30"/>
      <c r="J136" s="30"/>
      <c r="K136" s="30"/>
      <c r="L136" s="30"/>
      <c r="M136" s="30"/>
      <c r="N136" s="30"/>
      <c r="O136" s="30"/>
      <c r="P136" s="30"/>
      <c r="Q136" s="1"/>
      <c r="R136" s="1"/>
      <c r="S136" s="1"/>
      <c r="T136" s="1"/>
      <c r="U136" s="1"/>
      <c r="V136" s="1"/>
    </row>
    <row r="137" spans="1:22" ht="15.75" customHeight="1" x14ac:dyDescent="0.3">
      <c r="A137" s="21"/>
      <c r="B137" s="28"/>
      <c r="C137" s="28"/>
      <c r="D137" s="28"/>
      <c r="E137" s="28"/>
      <c r="F137" s="30"/>
      <c r="G137" s="59"/>
      <c r="H137" s="59"/>
      <c r="I137" s="30"/>
      <c r="J137" s="30"/>
      <c r="K137" s="30"/>
      <c r="L137" s="30"/>
      <c r="M137" s="30"/>
      <c r="N137" s="30"/>
      <c r="O137" s="30"/>
      <c r="P137" s="30"/>
      <c r="Q137" s="1"/>
      <c r="R137" s="1"/>
      <c r="S137" s="1"/>
      <c r="T137" s="1"/>
      <c r="U137" s="1"/>
      <c r="V137" s="1"/>
    </row>
    <row r="138" spans="1:22" ht="15.75" customHeight="1" x14ac:dyDescent="0.3">
      <c r="A138" s="21"/>
      <c r="B138" s="28"/>
      <c r="C138" s="28"/>
      <c r="D138" s="28"/>
      <c r="E138" s="28"/>
      <c r="F138" s="30"/>
      <c r="G138" s="59"/>
      <c r="H138" s="59"/>
      <c r="I138" s="30"/>
      <c r="J138" s="30"/>
      <c r="K138" s="30"/>
      <c r="L138" s="30"/>
      <c r="M138" s="30"/>
      <c r="N138" s="30"/>
      <c r="O138" s="30"/>
      <c r="P138" s="30"/>
      <c r="Q138" s="1"/>
      <c r="R138" s="1"/>
      <c r="S138" s="1"/>
      <c r="T138" s="1"/>
      <c r="U138" s="1"/>
      <c r="V138" s="1"/>
    </row>
    <row r="139" spans="1:22" ht="15.75" customHeight="1" x14ac:dyDescent="0.3">
      <c r="A139" s="21"/>
      <c r="B139" s="28"/>
      <c r="C139" s="28"/>
      <c r="D139" s="28"/>
      <c r="E139" s="28"/>
      <c r="F139" s="30"/>
      <c r="G139" s="59"/>
      <c r="H139" s="59"/>
      <c r="I139" s="30"/>
      <c r="J139" s="30"/>
      <c r="K139" s="30"/>
      <c r="L139" s="30"/>
      <c r="M139" s="30"/>
      <c r="N139" s="30"/>
      <c r="O139" s="30"/>
      <c r="P139" s="30"/>
      <c r="Q139" s="1"/>
      <c r="R139" s="1"/>
      <c r="S139" s="1"/>
      <c r="T139" s="1"/>
      <c r="U139" s="1"/>
      <c r="V139" s="1"/>
    </row>
    <row r="140" spans="1:22" ht="15.75" customHeight="1" x14ac:dyDescent="0.25">
      <c r="A140" s="21"/>
    </row>
    <row r="141" spans="1:22" ht="15.75" customHeight="1" x14ac:dyDescent="0.25">
      <c r="A141" s="21"/>
    </row>
    <row r="142" spans="1:22" ht="15.75" customHeight="1" x14ac:dyDescent="0.25">
      <c r="A142" s="21"/>
    </row>
    <row r="143" spans="1:22" ht="15.75" customHeight="1" x14ac:dyDescent="0.25">
      <c r="A143" s="21"/>
      <c r="B143" s="1" t="s">
        <v>370</v>
      </c>
    </row>
    <row r="144" spans="1:22" ht="15.75" customHeight="1" x14ac:dyDescent="0.25">
      <c r="A144" s="21"/>
      <c r="S144" s="1"/>
      <c r="T144" s="1"/>
    </row>
    <row r="145" spans="1:20" ht="15.75" customHeight="1" x14ac:dyDescent="0.25">
      <c r="A145" s="21"/>
    </row>
    <row r="146" spans="1:20" ht="15.75" customHeight="1" x14ac:dyDescent="0.25">
      <c r="A146" s="21"/>
    </row>
    <row r="147" spans="1:20" ht="15.75" customHeight="1" x14ac:dyDescent="0.25">
      <c r="A147" s="21"/>
    </row>
    <row r="148" spans="1:20" ht="15.75" customHeight="1" x14ac:dyDescent="0.25">
      <c r="A148" s="21"/>
    </row>
    <row r="149" spans="1:20" ht="15.75" customHeight="1" x14ac:dyDescent="0.25">
      <c r="A149" s="21"/>
    </row>
    <row r="150" spans="1:20" ht="15.75" customHeight="1" x14ac:dyDescent="0.25">
      <c r="A150" s="21"/>
    </row>
    <row r="151" spans="1:20" ht="15.75" customHeight="1" x14ac:dyDescent="0.25">
      <c r="A151" s="21"/>
    </row>
    <row r="152" spans="1:20" ht="15.75" customHeight="1" x14ac:dyDescent="0.25">
      <c r="A152" s="21"/>
      <c r="S152" s="1"/>
      <c r="T152" s="1"/>
    </row>
    <row r="153" spans="1:20" ht="15.75" customHeight="1" x14ac:dyDescent="0.25">
      <c r="A153" s="21"/>
    </row>
    <row r="154" spans="1:20" ht="15.75" customHeight="1" x14ac:dyDescent="0.25">
      <c r="A154" s="21"/>
    </row>
    <row r="155" spans="1:20" ht="15.75" customHeight="1" x14ac:dyDescent="0.25">
      <c r="A155" s="21"/>
    </row>
    <row r="156" spans="1:20" ht="15.75" customHeight="1" x14ac:dyDescent="0.25">
      <c r="A156" s="21"/>
      <c r="S156" s="1"/>
      <c r="T156" s="1"/>
    </row>
    <row r="157" spans="1:20" ht="15.75" customHeight="1" x14ac:dyDescent="0.25">
      <c r="A157" s="21"/>
    </row>
    <row r="158" spans="1:20" ht="15.75" customHeight="1" x14ac:dyDescent="0.25">
      <c r="A158" s="21"/>
    </row>
    <row r="159" spans="1:20" ht="15.75" customHeight="1" x14ac:dyDescent="0.25">
      <c r="A159" s="21"/>
    </row>
    <row r="160" spans="1:20" ht="15.75" customHeight="1" x14ac:dyDescent="0.25">
      <c r="A160" s="21"/>
    </row>
    <row r="161" spans="1:1" ht="15.75" customHeight="1" x14ac:dyDescent="0.25">
      <c r="A161" s="21"/>
    </row>
    <row r="162" spans="1:1" ht="15.75" customHeight="1" x14ac:dyDescent="0.25">
      <c r="A162" s="21"/>
    </row>
    <row r="163" spans="1:1" ht="15.75" customHeight="1" x14ac:dyDescent="0.25">
      <c r="A163" s="21"/>
    </row>
    <row r="164" spans="1:1" ht="15.75" customHeight="1" x14ac:dyDescent="0.25">
      <c r="A164" s="21"/>
    </row>
    <row r="165" spans="1:1" ht="15.75" customHeight="1" x14ac:dyDescent="0.25">
      <c r="A165" s="21"/>
    </row>
    <row r="166" spans="1:1" ht="15.75" customHeight="1" x14ac:dyDescent="0.25">
      <c r="A166" s="21"/>
    </row>
    <row r="167" spans="1:1" ht="15.75" customHeight="1" x14ac:dyDescent="0.25">
      <c r="A167" s="21"/>
    </row>
    <row r="168" spans="1:1" ht="15.75" customHeight="1" x14ac:dyDescent="0.25">
      <c r="A168" s="21"/>
    </row>
    <row r="169" spans="1:1" ht="15.75" customHeight="1" x14ac:dyDescent="0.25">
      <c r="A169" s="21"/>
    </row>
    <row r="170" spans="1:1" ht="15.75" customHeight="1" x14ac:dyDescent="0.25">
      <c r="A170" s="21"/>
    </row>
    <row r="171" spans="1:1" ht="15.75" customHeight="1" x14ac:dyDescent="0.25">
      <c r="A171" s="21"/>
    </row>
    <row r="172" spans="1:1" ht="15.75" customHeight="1" x14ac:dyDescent="0.25">
      <c r="A172" s="21"/>
    </row>
    <row r="173" spans="1:1" ht="15.75" customHeight="1" x14ac:dyDescent="0.25">
      <c r="A173" s="21"/>
    </row>
    <row r="174" spans="1:1" ht="15.75" customHeight="1" x14ac:dyDescent="0.25">
      <c r="A174" s="21"/>
    </row>
    <row r="175" spans="1:1" ht="15.75" customHeight="1" x14ac:dyDescent="0.25">
      <c r="A175" s="21"/>
    </row>
    <row r="176" spans="1:1" ht="15.75" customHeight="1" x14ac:dyDescent="0.25">
      <c r="A176" s="21"/>
    </row>
    <row r="177" spans="1:1" ht="15.75" customHeight="1" x14ac:dyDescent="0.25">
      <c r="A177" s="21"/>
    </row>
    <row r="178" spans="1:1" ht="15.75" customHeight="1" x14ac:dyDescent="0.25">
      <c r="A178" s="21"/>
    </row>
    <row r="179" spans="1:1" ht="15.75" customHeight="1" x14ac:dyDescent="0.25">
      <c r="A179" s="21"/>
    </row>
    <row r="180" spans="1:1" ht="15.75" customHeight="1" x14ac:dyDescent="0.25">
      <c r="A180" s="21"/>
    </row>
    <row r="181" spans="1:1" ht="15.75" customHeight="1" x14ac:dyDescent="0.25">
      <c r="A181" s="21"/>
    </row>
    <row r="182" spans="1:1" ht="15.75" customHeight="1" x14ac:dyDescent="0.25">
      <c r="A182" s="21"/>
    </row>
    <row r="183" spans="1:1" ht="15.75" customHeight="1" x14ac:dyDescent="0.25">
      <c r="A183" s="21"/>
    </row>
    <row r="184" spans="1:1" ht="15.75" customHeight="1" x14ac:dyDescent="0.25">
      <c r="A184" s="21"/>
    </row>
    <row r="185" spans="1:1" ht="15.75" customHeight="1" x14ac:dyDescent="0.25">
      <c r="A185" s="21"/>
    </row>
    <row r="186" spans="1:1" ht="15.75" customHeight="1" x14ac:dyDescent="0.25">
      <c r="A186" s="21"/>
    </row>
    <row r="187" spans="1:1" ht="15.75" customHeight="1" x14ac:dyDescent="0.25">
      <c r="A187" s="21"/>
    </row>
    <row r="188" spans="1:1" ht="15.75" customHeight="1" x14ac:dyDescent="0.25">
      <c r="A188" s="21"/>
    </row>
    <row r="189" spans="1:1" ht="15.75" customHeight="1" x14ac:dyDescent="0.25">
      <c r="A189" s="21"/>
    </row>
    <row r="190" spans="1:1" ht="15.75" customHeight="1" x14ac:dyDescent="0.25">
      <c r="A190" s="21"/>
    </row>
    <row r="191" spans="1:1" ht="15.75" customHeight="1" x14ac:dyDescent="0.25">
      <c r="A191" s="21"/>
    </row>
    <row r="192" spans="1:1" ht="15.75" customHeight="1" x14ac:dyDescent="0.25">
      <c r="A192" s="21"/>
    </row>
    <row r="193" spans="1:1" ht="15.75" customHeight="1" x14ac:dyDescent="0.25">
      <c r="A193" s="21"/>
    </row>
    <row r="194" spans="1:1" ht="15.75" customHeight="1" x14ac:dyDescent="0.25">
      <c r="A194" s="21"/>
    </row>
    <row r="195" spans="1:1" ht="15.75" customHeight="1" x14ac:dyDescent="0.25">
      <c r="A195" s="21"/>
    </row>
    <row r="196" spans="1:1" ht="15.75" customHeight="1" x14ac:dyDescent="0.25">
      <c r="A196" s="21"/>
    </row>
    <row r="197" spans="1:1" ht="15.75" customHeight="1" x14ac:dyDescent="0.25">
      <c r="A197" s="21"/>
    </row>
    <row r="198" spans="1:1" ht="15.75" customHeight="1" x14ac:dyDescent="0.25">
      <c r="A198" s="21"/>
    </row>
    <row r="199" spans="1:1" ht="15.75" customHeight="1" x14ac:dyDescent="0.25">
      <c r="A199" s="21"/>
    </row>
    <row r="200" spans="1:1" ht="15.75" customHeight="1" x14ac:dyDescent="0.25">
      <c r="A200" s="21"/>
    </row>
    <row r="201" spans="1:1" ht="15.75" customHeight="1" x14ac:dyDescent="0.25">
      <c r="A201" s="21"/>
    </row>
    <row r="202" spans="1:1" ht="15.75" customHeight="1" x14ac:dyDescent="0.25">
      <c r="A202" s="21"/>
    </row>
    <row r="203" spans="1:1" ht="15.75" customHeight="1" x14ac:dyDescent="0.25">
      <c r="A203" s="21"/>
    </row>
    <row r="204" spans="1:1" ht="15.75" customHeight="1" x14ac:dyDescent="0.25">
      <c r="A204" s="21"/>
    </row>
    <row r="205" spans="1:1" ht="15.75" customHeight="1" x14ac:dyDescent="0.25">
      <c r="A205" s="21"/>
    </row>
    <row r="206" spans="1:1" ht="15.75" customHeight="1" x14ac:dyDescent="0.25">
      <c r="A206" s="21"/>
    </row>
    <row r="207" spans="1:1" ht="15.75" customHeight="1" x14ac:dyDescent="0.25">
      <c r="A207" s="21"/>
    </row>
    <row r="208" spans="1:1" ht="15.75" customHeight="1" x14ac:dyDescent="0.25">
      <c r="A208" s="21"/>
    </row>
    <row r="209" spans="1:1" ht="15.75" customHeight="1" x14ac:dyDescent="0.25">
      <c r="A209" s="21"/>
    </row>
    <row r="210" spans="1:1" ht="15.75" customHeight="1" x14ac:dyDescent="0.25">
      <c r="A210" s="21"/>
    </row>
    <row r="211" spans="1:1" ht="15.75" customHeight="1" x14ac:dyDescent="0.25">
      <c r="A211" s="21"/>
    </row>
    <row r="212" spans="1:1" ht="15.75" customHeight="1" x14ac:dyDescent="0.25">
      <c r="A212" s="21"/>
    </row>
    <row r="213" spans="1:1" ht="15.75" customHeight="1" x14ac:dyDescent="0.25">
      <c r="A213" s="21"/>
    </row>
    <row r="214" spans="1:1" ht="15.75" customHeight="1" x14ac:dyDescent="0.25">
      <c r="A214" s="21"/>
    </row>
    <row r="215" spans="1:1" ht="15.75" customHeight="1" x14ac:dyDescent="0.25">
      <c r="A215" s="21"/>
    </row>
    <row r="216" spans="1:1" ht="15.75" customHeight="1" x14ac:dyDescent="0.25">
      <c r="A216" s="21"/>
    </row>
    <row r="217" spans="1:1" ht="15.75" customHeight="1" x14ac:dyDescent="0.25">
      <c r="A217" s="21"/>
    </row>
    <row r="218" spans="1:1" ht="15.75" customHeight="1" x14ac:dyDescent="0.25">
      <c r="A218" s="21"/>
    </row>
    <row r="219" spans="1:1" ht="15.75" customHeight="1" x14ac:dyDescent="0.25">
      <c r="A219" s="21"/>
    </row>
    <row r="220" spans="1:1" ht="15.75" customHeight="1" x14ac:dyDescent="0.25">
      <c r="A220" s="21"/>
    </row>
    <row r="221" spans="1:1" ht="15.75" customHeight="1" x14ac:dyDescent="0.25">
      <c r="A221" s="21"/>
    </row>
    <row r="222" spans="1:1" ht="15.75" customHeight="1" x14ac:dyDescent="0.25">
      <c r="A222" s="21"/>
    </row>
    <row r="223" spans="1:1" ht="15.75" customHeight="1" x14ac:dyDescent="0.25">
      <c r="A223" s="21"/>
    </row>
    <row r="224" spans="1:1" ht="15.75" customHeight="1" x14ac:dyDescent="0.25">
      <c r="A224" s="21"/>
    </row>
    <row r="225" spans="1:1" ht="15.75" customHeight="1" x14ac:dyDescent="0.25">
      <c r="A225" s="21"/>
    </row>
    <row r="226" spans="1:1" ht="15.75" customHeight="1" x14ac:dyDescent="0.25">
      <c r="A226" s="21"/>
    </row>
    <row r="227" spans="1:1" ht="15.75" customHeight="1" x14ac:dyDescent="0.25">
      <c r="A227" s="21"/>
    </row>
    <row r="228" spans="1:1" ht="15.75" customHeight="1" x14ac:dyDescent="0.25">
      <c r="A228" s="21"/>
    </row>
    <row r="229" spans="1:1" ht="15.75" customHeight="1" x14ac:dyDescent="0.25">
      <c r="A229" s="21"/>
    </row>
    <row r="230" spans="1:1" ht="15.75" customHeight="1" x14ac:dyDescent="0.25">
      <c r="A230" s="21"/>
    </row>
    <row r="231" spans="1:1" ht="15.75" customHeight="1" x14ac:dyDescent="0.25">
      <c r="A231" s="21"/>
    </row>
    <row r="232" spans="1:1" ht="15.75" customHeight="1" x14ac:dyDescent="0.25">
      <c r="A232" s="21"/>
    </row>
    <row r="233" spans="1:1" ht="15.75" customHeight="1" x14ac:dyDescent="0.25">
      <c r="A233" s="21"/>
    </row>
    <row r="234" spans="1:1" ht="15.75" customHeight="1" x14ac:dyDescent="0.25">
      <c r="A234" s="21"/>
    </row>
    <row r="235" spans="1:1" ht="15.75" customHeight="1" x14ac:dyDescent="0.25">
      <c r="A235" s="21"/>
    </row>
    <row r="236" spans="1:1" ht="15.75" customHeight="1" x14ac:dyDescent="0.25">
      <c r="A236" s="21"/>
    </row>
    <row r="237" spans="1:1" ht="15.75" customHeight="1" x14ac:dyDescent="0.25">
      <c r="A237" s="21"/>
    </row>
    <row r="238" spans="1:1" ht="15.75" customHeight="1" x14ac:dyDescent="0.25">
      <c r="A238" s="21"/>
    </row>
    <row r="239" spans="1:1" ht="15.75" customHeight="1" x14ac:dyDescent="0.25">
      <c r="A239" s="21"/>
    </row>
    <row r="240" spans="1:1" ht="15.75" customHeight="1" x14ac:dyDescent="0.25">
      <c r="A240" s="21"/>
    </row>
    <row r="241" spans="1:1" ht="15.75" customHeight="1" x14ac:dyDescent="0.25">
      <c r="A241" s="21"/>
    </row>
    <row r="242" spans="1:1" ht="15.75" customHeight="1" x14ac:dyDescent="0.25">
      <c r="A242" s="21"/>
    </row>
    <row r="243" spans="1:1" ht="15.75" customHeight="1" x14ac:dyDescent="0.25">
      <c r="A243" s="21"/>
    </row>
    <row r="244" spans="1:1" ht="15.75" customHeight="1" x14ac:dyDescent="0.25">
      <c r="A244" s="21"/>
    </row>
    <row r="245" spans="1:1" ht="15.75" customHeight="1" x14ac:dyDescent="0.25">
      <c r="A245" s="21"/>
    </row>
    <row r="246" spans="1:1" ht="15.75" customHeight="1" x14ac:dyDescent="0.25">
      <c r="A246" s="21"/>
    </row>
    <row r="247" spans="1:1" ht="15.75" customHeight="1" x14ac:dyDescent="0.25">
      <c r="A247" s="21"/>
    </row>
    <row r="248" spans="1:1" ht="15.75" customHeight="1" x14ac:dyDescent="0.25">
      <c r="A248" s="21"/>
    </row>
    <row r="249" spans="1:1" ht="15.75" customHeight="1" x14ac:dyDescent="0.25">
      <c r="A249" s="21"/>
    </row>
    <row r="250" spans="1:1" ht="15.75" customHeight="1" x14ac:dyDescent="0.25">
      <c r="A250" s="21"/>
    </row>
    <row r="251" spans="1:1" ht="15.75" customHeight="1" x14ac:dyDescent="0.25">
      <c r="A251" s="21"/>
    </row>
    <row r="252" spans="1:1" ht="15.75" customHeight="1" x14ac:dyDescent="0.25">
      <c r="A252" s="21"/>
    </row>
    <row r="253" spans="1:1" ht="15.75" customHeight="1" x14ac:dyDescent="0.25">
      <c r="A253" s="21"/>
    </row>
    <row r="254" spans="1:1" ht="15.75" customHeight="1" x14ac:dyDescent="0.25">
      <c r="A254" s="21"/>
    </row>
    <row r="255" spans="1:1" ht="15.75" customHeight="1" x14ac:dyDescent="0.25">
      <c r="A255" s="21"/>
    </row>
    <row r="256" spans="1:1" ht="15.75" customHeight="1" x14ac:dyDescent="0.25">
      <c r="A256" s="21"/>
    </row>
    <row r="257" spans="1:1" ht="15.75" customHeight="1" x14ac:dyDescent="0.25">
      <c r="A257" s="21"/>
    </row>
    <row r="258" spans="1:1" ht="15.75" customHeight="1" x14ac:dyDescent="0.25">
      <c r="A258" s="21"/>
    </row>
    <row r="259" spans="1:1" ht="15.75" customHeight="1" x14ac:dyDescent="0.25">
      <c r="A259" s="21"/>
    </row>
    <row r="260" spans="1:1" ht="15.75" customHeight="1" x14ac:dyDescent="0.25">
      <c r="A260" s="21"/>
    </row>
    <row r="261" spans="1:1" ht="15.75" customHeight="1" x14ac:dyDescent="0.25">
      <c r="A261" s="21"/>
    </row>
    <row r="262" spans="1:1" ht="15.75" customHeight="1" x14ac:dyDescent="0.25">
      <c r="A262" s="21"/>
    </row>
    <row r="263" spans="1:1" ht="15.75" customHeight="1" x14ac:dyDescent="0.25">
      <c r="A263" s="21"/>
    </row>
    <row r="264" spans="1:1" ht="15.75" customHeight="1" x14ac:dyDescent="0.25">
      <c r="A264" s="21"/>
    </row>
    <row r="265" spans="1:1" ht="15.75" customHeight="1" x14ac:dyDescent="0.25">
      <c r="A265" s="21"/>
    </row>
    <row r="266" spans="1:1" ht="15.75" customHeight="1" x14ac:dyDescent="0.25">
      <c r="A266" s="21"/>
    </row>
    <row r="267" spans="1:1" ht="15.75" customHeight="1" x14ac:dyDescent="0.25">
      <c r="A267" s="21"/>
    </row>
    <row r="268" spans="1:1" ht="15.75" customHeight="1" x14ac:dyDescent="0.25">
      <c r="A268" s="21"/>
    </row>
    <row r="269" spans="1:1" ht="15.75" customHeight="1" x14ac:dyDescent="0.25">
      <c r="A269" s="21"/>
    </row>
    <row r="270" spans="1:1" ht="15.75" customHeight="1" x14ac:dyDescent="0.25">
      <c r="A270" s="21"/>
    </row>
    <row r="271" spans="1:1" ht="15.75" customHeight="1" x14ac:dyDescent="0.25">
      <c r="A271" s="21"/>
    </row>
    <row r="272" spans="1:1" ht="15.75" customHeight="1" x14ac:dyDescent="0.25">
      <c r="A272" s="21"/>
    </row>
    <row r="273" spans="1:1" ht="15.75" customHeight="1" x14ac:dyDescent="0.25">
      <c r="A273" s="21"/>
    </row>
    <row r="274" spans="1:1" ht="15.75" customHeight="1" x14ac:dyDescent="0.25">
      <c r="A274" s="21"/>
    </row>
    <row r="275" spans="1:1" ht="15.75" customHeight="1" x14ac:dyDescent="0.25">
      <c r="A275" s="21"/>
    </row>
    <row r="276" spans="1:1" ht="15.75" customHeight="1" x14ac:dyDescent="0.25">
      <c r="A276" s="21"/>
    </row>
    <row r="277" spans="1:1" ht="15.75" customHeight="1" x14ac:dyDescent="0.25">
      <c r="A277" s="21"/>
    </row>
    <row r="278" spans="1:1" ht="15.75" customHeight="1" x14ac:dyDescent="0.25">
      <c r="A278" s="21"/>
    </row>
    <row r="279" spans="1:1" ht="15.75" customHeight="1" x14ac:dyDescent="0.25">
      <c r="A279" s="21"/>
    </row>
    <row r="280" spans="1:1" ht="15.75" customHeight="1" x14ac:dyDescent="0.25">
      <c r="A280" s="21"/>
    </row>
    <row r="281" spans="1:1" ht="15.75" customHeight="1" x14ac:dyDescent="0.25">
      <c r="A281" s="21"/>
    </row>
    <row r="282" spans="1:1" ht="15.75" customHeight="1" x14ac:dyDescent="0.25">
      <c r="A282" s="21"/>
    </row>
    <row r="283" spans="1:1" ht="15.75" customHeight="1" x14ac:dyDescent="0.25">
      <c r="A283" s="21"/>
    </row>
    <row r="284" spans="1:1" ht="15.75" customHeight="1" x14ac:dyDescent="0.25">
      <c r="A284" s="21"/>
    </row>
    <row r="285" spans="1:1" ht="15.75" customHeight="1" x14ac:dyDescent="0.25">
      <c r="A285" s="21"/>
    </row>
    <row r="286" spans="1:1" ht="15.75" customHeight="1" x14ac:dyDescent="0.25">
      <c r="A286" s="21"/>
    </row>
    <row r="287" spans="1:1" ht="15.75" customHeight="1" x14ac:dyDescent="0.25">
      <c r="A287" s="21"/>
    </row>
    <row r="288" spans="1:1" ht="15.75" customHeight="1" x14ac:dyDescent="0.25">
      <c r="A288" s="21"/>
    </row>
    <row r="289" spans="1:1" ht="15.75" customHeight="1" x14ac:dyDescent="0.25">
      <c r="A289" s="21"/>
    </row>
    <row r="290" spans="1:1" ht="15.75" customHeight="1" x14ac:dyDescent="0.25">
      <c r="A290" s="21"/>
    </row>
    <row r="291" spans="1:1" ht="15.75" customHeight="1" x14ac:dyDescent="0.25">
      <c r="A291" s="21"/>
    </row>
    <row r="292" spans="1:1" ht="15.75" customHeight="1" x14ac:dyDescent="0.25">
      <c r="A292" s="21"/>
    </row>
    <row r="293" spans="1:1" ht="15.75" customHeight="1" x14ac:dyDescent="0.25">
      <c r="A293" s="21"/>
    </row>
    <row r="294" spans="1:1" ht="15.75" customHeight="1" x14ac:dyDescent="0.25">
      <c r="A294" s="21"/>
    </row>
    <row r="295" spans="1:1" ht="15.75" customHeight="1" x14ac:dyDescent="0.25">
      <c r="A295" s="21"/>
    </row>
    <row r="296" spans="1:1" ht="15.75" customHeight="1" x14ac:dyDescent="0.25">
      <c r="A296" s="21"/>
    </row>
    <row r="297" spans="1:1" ht="15.75" customHeight="1" x14ac:dyDescent="0.25">
      <c r="A297" s="21"/>
    </row>
    <row r="298" spans="1:1" ht="15.75" customHeight="1" x14ac:dyDescent="0.25">
      <c r="A298" s="21"/>
    </row>
    <row r="299" spans="1:1" ht="15.75" customHeight="1" x14ac:dyDescent="0.25">
      <c r="A299" s="21"/>
    </row>
    <row r="300" spans="1:1" ht="15.75" customHeight="1" x14ac:dyDescent="0.25">
      <c r="A300" s="21"/>
    </row>
    <row r="301" spans="1:1" ht="15.75" customHeight="1" x14ac:dyDescent="0.25">
      <c r="A301" s="21"/>
    </row>
    <row r="302" spans="1:1" ht="15.75" customHeight="1" x14ac:dyDescent="0.25">
      <c r="A302" s="21"/>
    </row>
    <row r="303" spans="1:1" ht="15.75" customHeight="1" x14ac:dyDescent="0.25">
      <c r="A303" s="21"/>
    </row>
    <row r="304" spans="1:1" ht="15.75" customHeight="1" x14ac:dyDescent="0.25">
      <c r="A304" s="21"/>
    </row>
    <row r="305" spans="1:1" ht="15.75" customHeight="1" x14ac:dyDescent="0.25">
      <c r="A305" s="21"/>
    </row>
    <row r="306" spans="1:1" ht="15.75" customHeight="1" x14ac:dyDescent="0.25">
      <c r="A306" s="21"/>
    </row>
    <row r="307" spans="1:1" ht="15.75" customHeight="1" x14ac:dyDescent="0.25">
      <c r="A307" s="21"/>
    </row>
    <row r="308" spans="1:1" ht="15.75" customHeight="1" x14ac:dyDescent="0.25">
      <c r="A308" s="21"/>
    </row>
    <row r="309" spans="1:1" ht="15.75" customHeight="1" x14ac:dyDescent="0.25">
      <c r="A309" s="21"/>
    </row>
    <row r="310" spans="1:1" ht="15.75" customHeight="1" x14ac:dyDescent="0.25">
      <c r="A310" s="21"/>
    </row>
    <row r="311" spans="1:1" ht="15.75" customHeight="1" x14ac:dyDescent="0.25">
      <c r="A311" s="21"/>
    </row>
    <row r="312" spans="1:1" ht="15.75" customHeight="1" x14ac:dyDescent="0.25">
      <c r="A312" s="21"/>
    </row>
    <row r="313" spans="1:1" ht="15.75" customHeight="1" x14ac:dyDescent="0.25">
      <c r="A313" s="21"/>
    </row>
    <row r="314" spans="1:1" ht="15.75" customHeight="1" x14ac:dyDescent="0.25">
      <c r="A314" s="21"/>
    </row>
    <row r="315" spans="1:1" ht="15.75" customHeight="1" x14ac:dyDescent="0.25">
      <c r="A315" s="21"/>
    </row>
    <row r="316" spans="1:1" ht="15.75" customHeight="1" x14ac:dyDescent="0.25">
      <c r="A316" s="21"/>
    </row>
    <row r="317" spans="1:1" ht="15.75" customHeight="1" x14ac:dyDescent="0.25">
      <c r="A317" s="21"/>
    </row>
    <row r="318" spans="1:1" ht="15.75" customHeight="1" x14ac:dyDescent="0.25">
      <c r="A318" s="21"/>
    </row>
    <row r="319" spans="1:1" ht="15.75" customHeight="1" x14ac:dyDescent="0.25">
      <c r="A319" s="21"/>
    </row>
    <row r="320" spans="1:1" ht="15.75" customHeight="1" x14ac:dyDescent="0.25">
      <c r="A320" s="21"/>
    </row>
    <row r="321" spans="1:1" ht="15.75" customHeight="1" x14ac:dyDescent="0.25">
      <c r="A321" s="21"/>
    </row>
    <row r="322" spans="1:1" ht="15.75" customHeight="1" x14ac:dyDescent="0.25">
      <c r="A322" s="21"/>
    </row>
    <row r="323" spans="1:1" ht="15.75" customHeight="1" x14ac:dyDescent="0.25">
      <c r="A323" s="21"/>
    </row>
    <row r="324" spans="1:1" ht="15.75" customHeight="1" x14ac:dyDescent="0.25">
      <c r="A324" s="21"/>
    </row>
    <row r="325" spans="1:1" ht="15.75" customHeight="1" x14ac:dyDescent="0.25">
      <c r="A325" s="21"/>
    </row>
    <row r="326" spans="1:1" ht="15.75" customHeight="1" x14ac:dyDescent="0.25">
      <c r="A326" s="21"/>
    </row>
    <row r="327" spans="1:1" ht="15.75" customHeight="1" x14ac:dyDescent="0.25">
      <c r="A327" s="21"/>
    </row>
    <row r="328" spans="1:1" ht="15.75" customHeight="1" x14ac:dyDescent="0.25">
      <c r="A328" s="21"/>
    </row>
    <row r="329" spans="1:1" ht="15.75" customHeight="1" x14ac:dyDescent="0.25">
      <c r="A329" s="21"/>
    </row>
    <row r="330" spans="1:1" ht="15.75" customHeight="1" x14ac:dyDescent="0.25">
      <c r="A330" s="21"/>
    </row>
    <row r="331" spans="1:1" ht="15.75" customHeight="1" x14ac:dyDescent="0.25">
      <c r="A331" s="21"/>
    </row>
    <row r="332" spans="1:1" ht="15.75" customHeight="1" x14ac:dyDescent="0.25">
      <c r="A332" s="21"/>
    </row>
    <row r="333" spans="1:1" ht="15.75" customHeight="1" x14ac:dyDescent="0.25">
      <c r="A333" s="21"/>
    </row>
    <row r="334" spans="1:1" ht="15.75" customHeight="1" x14ac:dyDescent="0.25">
      <c r="A334" s="21"/>
    </row>
    <row r="335" spans="1:1" ht="15.75" customHeight="1" x14ac:dyDescent="0.25">
      <c r="A335" s="21"/>
    </row>
    <row r="336" spans="1:1" ht="15.75" customHeight="1" x14ac:dyDescent="0.25">
      <c r="A336" s="21"/>
    </row>
    <row r="337" spans="1:1" ht="15.75" customHeight="1" x14ac:dyDescent="0.25">
      <c r="A337" s="21"/>
    </row>
    <row r="338" spans="1:1" ht="15.75" customHeight="1" x14ac:dyDescent="0.25">
      <c r="A338" s="21"/>
    </row>
    <row r="339" spans="1:1" ht="15.75" customHeight="1" x14ac:dyDescent="0.25">
      <c r="A339" s="21"/>
    </row>
    <row r="340" spans="1:1" ht="15.75" customHeight="1" x14ac:dyDescent="0.25">
      <c r="A340" s="21"/>
    </row>
    <row r="341" spans="1:1" ht="15.75" customHeight="1" x14ac:dyDescent="0.25">
      <c r="A341" s="21"/>
    </row>
    <row r="342" spans="1:1" ht="15.75" customHeight="1" x14ac:dyDescent="0.25">
      <c r="A342" s="21"/>
    </row>
    <row r="343" spans="1:1" ht="15.75" customHeight="1" x14ac:dyDescent="0.25">
      <c r="A343" s="21"/>
    </row>
    <row r="344" spans="1:1" ht="15.75" customHeight="1" x14ac:dyDescent="0.25">
      <c r="A344" s="21"/>
    </row>
    <row r="345" spans="1:1" ht="15.75" customHeight="1" x14ac:dyDescent="0.25">
      <c r="A345" s="21"/>
    </row>
    <row r="346" spans="1:1" ht="15.75" customHeight="1" x14ac:dyDescent="0.25">
      <c r="A346" s="21"/>
    </row>
    <row r="347" spans="1:1" ht="15.75" customHeight="1" x14ac:dyDescent="0.25">
      <c r="A347" s="21"/>
    </row>
    <row r="348" spans="1:1" ht="15.75" customHeight="1" x14ac:dyDescent="0.25">
      <c r="A348" s="21"/>
    </row>
    <row r="349" spans="1:1" ht="15.75" customHeight="1" x14ac:dyDescent="0.25">
      <c r="A349" s="21"/>
    </row>
    <row r="350" spans="1:1" ht="15.75" customHeight="1" x14ac:dyDescent="0.25">
      <c r="A350" s="21"/>
    </row>
    <row r="351" spans="1:1" ht="15.75" customHeight="1" x14ac:dyDescent="0.25">
      <c r="A351" s="21"/>
    </row>
    <row r="352" spans="1:1" ht="15.75" customHeight="1" x14ac:dyDescent="0.25">
      <c r="A352" s="21"/>
    </row>
    <row r="353" spans="1:1" ht="15.75" customHeight="1" x14ac:dyDescent="0.25">
      <c r="A353" s="21"/>
    </row>
    <row r="354" spans="1:1" ht="15.75" customHeight="1" x14ac:dyDescent="0.25">
      <c r="A354" s="21"/>
    </row>
    <row r="355" spans="1:1" ht="15.75" customHeight="1" x14ac:dyDescent="0.25">
      <c r="A355" s="21"/>
    </row>
    <row r="356" spans="1:1" ht="15.75" customHeight="1" x14ac:dyDescent="0.25">
      <c r="A356" s="21"/>
    </row>
    <row r="357" spans="1:1" ht="15.75" customHeight="1" x14ac:dyDescent="0.25">
      <c r="A357" s="21"/>
    </row>
    <row r="358" spans="1:1" ht="15.75" customHeight="1" x14ac:dyDescent="0.25">
      <c r="A358" s="21"/>
    </row>
    <row r="359" spans="1:1" ht="15.75" customHeight="1" x14ac:dyDescent="0.25">
      <c r="A359" s="21"/>
    </row>
    <row r="360" spans="1:1" ht="15.75" customHeight="1" x14ac:dyDescent="0.25">
      <c r="A360" s="21"/>
    </row>
    <row r="361" spans="1:1" ht="15.75" customHeight="1" x14ac:dyDescent="0.25">
      <c r="A361" s="21"/>
    </row>
    <row r="362" spans="1:1" ht="15.75" customHeight="1" x14ac:dyDescent="0.25">
      <c r="A362" s="21"/>
    </row>
    <row r="363" spans="1:1" ht="15.75" customHeight="1" x14ac:dyDescent="0.25">
      <c r="A363" s="21"/>
    </row>
    <row r="364" spans="1:1" ht="15.75" customHeight="1" x14ac:dyDescent="0.25">
      <c r="A364" s="21"/>
    </row>
    <row r="365" spans="1:1" ht="15.75" customHeight="1" x14ac:dyDescent="0.25">
      <c r="A365" s="21"/>
    </row>
    <row r="366" spans="1:1" ht="15.75" customHeight="1" x14ac:dyDescent="0.25">
      <c r="A366" s="21"/>
    </row>
    <row r="367" spans="1:1" ht="15.75" customHeight="1" x14ac:dyDescent="0.25">
      <c r="A367" s="21"/>
    </row>
    <row r="368" spans="1:1" ht="15.75" customHeight="1" x14ac:dyDescent="0.25">
      <c r="A368" s="21"/>
    </row>
    <row r="369" spans="1:1" ht="15.75" customHeight="1" x14ac:dyDescent="0.25">
      <c r="A369" s="21"/>
    </row>
    <row r="370" spans="1:1" ht="15.75" customHeight="1" x14ac:dyDescent="0.25">
      <c r="A370" s="21"/>
    </row>
    <row r="371" spans="1:1" ht="15.75" customHeight="1" x14ac:dyDescent="0.25">
      <c r="A371" s="21"/>
    </row>
    <row r="372" spans="1:1" ht="15.75" customHeight="1" x14ac:dyDescent="0.25">
      <c r="A372" s="21"/>
    </row>
    <row r="373" spans="1:1" ht="15.75" customHeight="1" x14ac:dyDescent="0.25">
      <c r="A373" s="21"/>
    </row>
    <row r="374" spans="1:1" ht="15.75" customHeight="1" x14ac:dyDescent="0.25">
      <c r="A374" s="21"/>
    </row>
    <row r="375" spans="1:1" ht="15.75" customHeight="1" x14ac:dyDescent="0.25">
      <c r="A375" s="21"/>
    </row>
    <row r="376" spans="1:1" ht="15.75" customHeight="1" x14ac:dyDescent="0.25">
      <c r="A376" s="21"/>
    </row>
    <row r="377" spans="1:1" ht="15.75" customHeight="1" x14ac:dyDescent="0.25">
      <c r="A377" s="21"/>
    </row>
    <row r="378" spans="1:1" ht="15.75" customHeight="1" x14ac:dyDescent="0.25">
      <c r="A378" s="21"/>
    </row>
    <row r="379" spans="1:1" ht="15.75" customHeight="1" x14ac:dyDescent="0.25">
      <c r="A379" s="21"/>
    </row>
    <row r="380" spans="1:1" ht="15.75" customHeight="1" x14ac:dyDescent="0.25">
      <c r="A380" s="21"/>
    </row>
    <row r="381" spans="1:1" ht="15.75" customHeight="1" x14ac:dyDescent="0.25">
      <c r="A381" s="21"/>
    </row>
    <row r="382" spans="1:1" ht="15.75" customHeight="1" x14ac:dyDescent="0.25">
      <c r="A382" s="21"/>
    </row>
    <row r="383" spans="1:1" ht="15.75" customHeight="1" x14ac:dyDescent="0.25">
      <c r="A383" s="21"/>
    </row>
    <row r="384" spans="1:1" ht="15.75" customHeight="1" x14ac:dyDescent="0.25">
      <c r="A384" s="21"/>
    </row>
    <row r="385" spans="1:1" ht="15.75" customHeight="1" x14ac:dyDescent="0.25">
      <c r="A385" s="21"/>
    </row>
    <row r="386" spans="1:1" ht="15.75" customHeight="1" x14ac:dyDescent="0.25">
      <c r="A386" s="21"/>
    </row>
    <row r="387" spans="1:1" ht="15.75" customHeight="1" x14ac:dyDescent="0.25">
      <c r="A387" s="21"/>
    </row>
    <row r="388" spans="1:1" ht="15.75" customHeight="1" x14ac:dyDescent="0.25">
      <c r="A388" s="21"/>
    </row>
    <row r="389" spans="1:1" ht="15.75" customHeight="1" x14ac:dyDescent="0.25">
      <c r="A389" s="21"/>
    </row>
    <row r="390" spans="1:1" ht="15.75" customHeight="1" x14ac:dyDescent="0.25">
      <c r="A390" s="21"/>
    </row>
    <row r="391" spans="1:1" ht="15.75" customHeight="1" x14ac:dyDescent="0.25">
      <c r="A391" s="21"/>
    </row>
    <row r="392" spans="1:1" ht="15.75" customHeight="1" x14ac:dyDescent="0.25">
      <c r="A392" s="21"/>
    </row>
    <row r="393" spans="1:1" ht="15.75" customHeight="1" x14ac:dyDescent="0.25">
      <c r="A393" s="21"/>
    </row>
    <row r="394" spans="1:1" ht="15.75" customHeight="1" x14ac:dyDescent="0.25">
      <c r="A394" s="21"/>
    </row>
    <row r="395" spans="1:1" ht="15.75" customHeight="1" x14ac:dyDescent="0.25">
      <c r="A395" s="21"/>
    </row>
    <row r="396" spans="1:1" ht="15.75" customHeight="1" x14ac:dyDescent="0.25">
      <c r="A396" s="21"/>
    </row>
    <row r="397" spans="1:1" ht="15.75" customHeight="1" x14ac:dyDescent="0.25">
      <c r="A397" s="21"/>
    </row>
    <row r="398" spans="1:1" ht="15.75" customHeight="1" x14ac:dyDescent="0.25">
      <c r="A398" s="21"/>
    </row>
    <row r="399" spans="1:1" ht="15.75" customHeight="1" x14ac:dyDescent="0.25">
      <c r="A399" s="21"/>
    </row>
    <row r="400" spans="1:1" ht="15.75" customHeight="1" x14ac:dyDescent="0.25">
      <c r="A400" s="21"/>
    </row>
    <row r="401" spans="1:1" ht="15.75" customHeight="1" x14ac:dyDescent="0.25">
      <c r="A401" s="21"/>
    </row>
    <row r="402" spans="1:1" ht="15.75" customHeight="1" x14ac:dyDescent="0.25">
      <c r="A402" s="21"/>
    </row>
    <row r="403" spans="1:1" ht="15.75" customHeight="1" x14ac:dyDescent="0.25">
      <c r="A403" s="21"/>
    </row>
    <row r="404" spans="1:1" ht="15.75" customHeight="1" x14ac:dyDescent="0.25">
      <c r="A404" s="21"/>
    </row>
    <row r="405" spans="1:1" ht="15.75" customHeight="1" x14ac:dyDescent="0.25">
      <c r="A405" s="21"/>
    </row>
    <row r="406" spans="1:1" ht="15.75" customHeight="1" x14ac:dyDescent="0.25">
      <c r="A406" s="21"/>
    </row>
    <row r="407" spans="1:1" ht="15.75" customHeight="1" x14ac:dyDescent="0.25">
      <c r="A407" s="21"/>
    </row>
    <row r="408" spans="1:1" ht="15.75" customHeight="1" x14ac:dyDescent="0.25">
      <c r="A408" s="21"/>
    </row>
    <row r="409" spans="1:1" ht="15.75" customHeight="1" x14ac:dyDescent="0.25">
      <c r="A409" s="21"/>
    </row>
    <row r="410" spans="1:1" ht="15.75" customHeight="1" x14ac:dyDescent="0.25">
      <c r="A410" s="21"/>
    </row>
    <row r="411" spans="1:1" ht="15.75" customHeight="1" x14ac:dyDescent="0.25">
      <c r="A411" s="21"/>
    </row>
    <row r="412" spans="1:1" ht="15.75" customHeight="1" x14ac:dyDescent="0.25">
      <c r="A412" s="21"/>
    </row>
    <row r="413" spans="1:1" ht="15.75" customHeight="1" x14ac:dyDescent="0.25">
      <c r="A413" s="21"/>
    </row>
    <row r="414" spans="1:1" ht="15.75" customHeight="1" x14ac:dyDescent="0.25">
      <c r="A414" s="21"/>
    </row>
    <row r="415" spans="1:1" ht="15.75" customHeight="1" x14ac:dyDescent="0.25">
      <c r="A415" s="21"/>
    </row>
    <row r="416" spans="1:1" ht="15.75" customHeight="1" x14ac:dyDescent="0.25">
      <c r="A416" s="21"/>
    </row>
    <row r="417" spans="1:1" ht="15.75" customHeight="1" x14ac:dyDescent="0.25">
      <c r="A417" s="21"/>
    </row>
    <row r="418" spans="1:1" ht="15.75" customHeight="1" x14ac:dyDescent="0.25">
      <c r="A418" s="21"/>
    </row>
    <row r="419" spans="1:1" ht="15.75" customHeight="1" x14ac:dyDescent="0.25">
      <c r="A419" s="21"/>
    </row>
    <row r="420" spans="1:1" ht="15.75" customHeight="1" x14ac:dyDescent="0.25">
      <c r="A420" s="21"/>
    </row>
    <row r="421" spans="1:1" ht="15.75" customHeight="1" x14ac:dyDescent="0.25">
      <c r="A421" s="21"/>
    </row>
    <row r="422" spans="1:1" ht="15.75" customHeight="1" x14ac:dyDescent="0.25">
      <c r="A422" s="21"/>
    </row>
    <row r="423" spans="1:1" ht="15.75" customHeight="1" x14ac:dyDescent="0.25">
      <c r="A423" s="21"/>
    </row>
    <row r="424" spans="1:1" ht="15.75" customHeight="1" x14ac:dyDescent="0.25">
      <c r="A424" s="21"/>
    </row>
    <row r="425" spans="1:1" ht="15.75" customHeight="1" x14ac:dyDescent="0.25">
      <c r="A425" s="21"/>
    </row>
    <row r="426" spans="1:1" ht="15.75" customHeight="1" x14ac:dyDescent="0.25">
      <c r="A426" s="21"/>
    </row>
    <row r="427" spans="1:1" ht="15.75" customHeight="1" x14ac:dyDescent="0.25">
      <c r="A427" s="21"/>
    </row>
    <row r="428" spans="1:1" ht="15.75" customHeight="1" x14ac:dyDescent="0.25">
      <c r="A428" s="21"/>
    </row>
    <row r="429" spans="1:1" ht="15.75" customHeight="1" x14ac:dyDescent="0.25">
      <c r="A429" s="21"/>
    </row>
    <row r="430" spans="1:1" ht="15.75" customHeight="1" x14ac:dyDescent="0.25">
      <c r="A430" s="21"/>
    </row>
    <row r="431" spans="1:1" ht="15.75" customHeight="1" x14ac:dyDescent="0.25">
      <c r="A431" s="21"/>
    </row>
    <row r="432" spans="1:1" ht="15.75" customHeight="1" x14ac:dyDescent="0.25">
      <c r="A432" s="21"/>
    </row>
    <row r="433" spans="1:1" ht="15.75" customHeight="1" x14ac:dyDescent="0.25">
      <c r="A433" s="21"/>
    </row>
    <row r="434" spans="1:1" ht="15.75" customHeight="1" x14ac:dyDescent="0.25">
      <c r="A434" s="21"/>
    </row>
    <row r="435" spans="1:1" ht="15.75" customHeight="1" x14ac:dyDescent="0.25">
      <c r="A435" s="21"/>
    </row>
    <row r="436" spans="1:1" ht="15.75" customHeight="1" x14ac:dyDescent="0.25">
      <c r="A436" s="21"/>
    </row>
    <row r="437" spans="1:1" ht="15.75" customHeight="1" x14ac:dyDescent="0.25">
      <c r="A437" s="21"/>
    </row>
    <row r="438" spans="1:1" ht="15.75" customHeight="1" x14ac:dyDescent="0.25">
      <c r="A438" s="21"/>
    </row>
    <row r="439" spans="1:1" ht="15.75" customHeight="1" x14ac:dyDescent="0.25">
      <c r="A439" s="21"/>
    </row>
    <row r="440" spans="1:1" ht="15.75" customHeight="1" x14ac:dyDescent="0.25">
      <c r="A440" s="21"/>
    </row>
    <row r="441" spans="1:1" ht="15.75" customHeight="1" x14ac:dyDescent="0.25">
      <c r="A441" s="21"/>
    </row>
    <row r="442" spans="1:1" ht="15.75" customHeight="1" x14ac:dyDescent="0.25">
      <c r="A442" s="21"/>
    </row>
    <row r="443" spans="1:1" ht="15.75" customHeight="1" x14ac:dyDescent="0.25">
      <c r="A443" s="21"/>
    </row>
    <row r="444" spans="1:1" ht="15.75" customHeight="1" x14ac:dyDescent="0.25">
      <c r="A444" s="21"/>
    </row>
    <row r="445" spans="1:1" ht="15.75" customHeight="1" x14ac:dyDescent="0.25">
      <c r="A445" s="21"/>
    </row>
    <row r="446" spans="1:1" ht="15.75" customHeight="1" x14ac:dyDescent="0.25">
      <c r="A446" s="21"/>
    </row>
    <row r="447" spans="1:1" ht="15.75" customHeight="1" x14ac:dyDescent="0.25">
      <c r="A447" s="21"/>
    </row>
    <row r="448" spans="1:1" ht="15.75" customHeight="1" x14ac:dyDescent="0.25">
      <c r="A448" s="21"/>
    </row>
    <row r="449" spans="1:1" ht="15.75" customHeight="1" x14ac:dyDescent="0.25">
      <c r="A449" s="21"/>
    </row>
    <row r="450" spans="1:1" ht="15.75" customHeight="1" x14ac:dyDescent="0.25">
      <c r="A450" s="21"/>
    </row>
    <row r="451" spans="1:1" ht="15.75" customHeight="1" x14ac:dyDescent="0.25">
      <c r="A451" s="21"/>
    </row>
    <row r="452" spans="1:1" ht="15.75" customHeight="1" x14ac:dyDescent="0.25">
      <c r="A452" s="21"/>
    </row>
    <row r="453" spans="1:1" ht="15.75" customHeight="1" x14ac:dyDescent="0.25">
      <c r="A453" s="21"/>
    </row>
    <row r="454" spans="1:1" ht="15.75" customHeight="1" x14ac:dyDescent="0.25">
      <c r="A454" s="21"/>
    </row>
    <row r="455" spans="1:1" ht="15.75" customHeight="1" x14ac:dyDescent="0.25">
      <c r="A455" s="21"/>
    </row>
    <row r="456" spans="1:1" ht="15.75" customHeight="1" x14ac:dyDescent="0.25">
      <c r="A456" s="21"/>
    </row>
    <row r="457" spans="1:1" ht="15.75" customHeight="1" x14ac:dyDescent="0.25">
      <c r="A457" s="21"/>
    </row>
    <row r="458" spans="1:1" ht="15.75" customHeight="1" x14ac:dyDescent="0.25">
      <c r="A458" s="21"/>
    </row>
    <row r="459" spans="1:1" ht="15.75" customHeight="1" x14ac:dyDescent="0.25">
      <c r="A459" s="21"/>
    </row>
    <row r="460" spans="1:1" ht="15.75" customHeight="1" x14ac:dyDescent="0.25">
      <c r="A460" s="21"/>
    </row>
    <row r="461" spans="1:1" ht="15.75" customHeight="1" x14ac:dyDescent="0.25">
      <c r="A461" s="21"/>
    </row>
    <row r="462" spans="1:1" ht="15.75" customHeight="1" x14ac:dyDescent="0.25">
      <c r="A462" s="21"/>
    </row>
    <row r="463" spans="1:1" ht="15.75" customHeight="1" x14ac:dyDescent="0.25">
      <c r="A463" s="21"/>
    </row>
    <row r="464" spans="1:1" ht="15.75" customHeight="1" x14ac:dyDescent="0.25">
      <c r="A464" s="21"/>
    </row>
    <row r="465" spans="1:1" ht="15.75" customHeight="1" x14ac:dyDescent="0.25">
      <c r="A465" s="21"/>
    </row>
    <row r="466" spans="1:1" ht="15.75" customHeight="1" x14ac:dyDescent="0.25">
      <c r="A466" s="21"/>
    </row>
    <row r="467" spans="1:1" ht="15.75" customHeight="1" x14ac:dyDescent="0.25">
      <c r="A467" s="21"/>
    </row>
    <row r="468" spans="1:1" ht="15.75" customHeight="1" x14ac:dyDescent="0.25">
      <c r="A468" s="21"/>
    </row>
    <row r="469" spans="1:1" ht="15.75" customHeight="1" x14ac:dyDescent="0.25">
      <c r="A469" s="21"/>
    </row>
    <row r="470" spans="1:1" ht="15.75" customHeight="1" x14ac:dyDescent="0.25">
      <c r="A470" s="21"/>
    </row>
    <row r="471" spans="1:1" ht="15.75" customHeight="1" x14ac:dyDescent="0.25">
      <c r="A471" s="21"/>
    </row>
    <row r="472" spans="1:1" ht="15.75" customHeight="1" x14ac:dyDescent="0.25">
      <c r="A472" s="21"/>
    </row>
    <row r="473" spans="1:1" ht="15.75" customHeight="1" x14ac:dyDescent="0.25">
      <c r="A473" s="21"/>
    </row>
    <row r="474" spans="1:1" ht="15.75" customHeight="1" x14ac:dyDescent="0.25">
      <c r="A474" s="21"/>
    </row>
    <row r="475" spans="1:1" ht="15.75" customHeight="1" x14ac:dyDescent="0.25">
      <c r="A475" s="21"/>
    </row>
    <row r="476" spans="1:1" ht="15.75" customHeight="1" x14ac:dyDescent="0.25">
      <c r="A476" s="21"/>
    </row>
    <row r="477" spans="1:1" ht="15.75" customHeight="1" x14ac:dyDescent="0.25">
      <c r="A477" s="21"/>
    </row>
    <row r="478" spans="1:1" ht="15.75" customHeight="1" x14ac:dyDescent="0.25">
      <c r="A478" s="21"/>
    </row>
    <row r="479" spans="1:1" ht="15.75" customHeight="1" x14ac:dyDescent="0.25">
      <c r="A479" s="21"/>
    </row>
    <row r="480" spans="1:1" ht="15.75" customHeight="1" x14ac:dyDescent="0.25">
      <c r="A480" s="21"/>
    </row>
    <row r="481" spans="1:1" ht="15.75" customHeight="1" x14ac:dyDescent="0.25">
      <c r="A481" s="21"/>
    </row>
    <row r="482" spans="1:1" ht="15.75" customHeight="1" x14ac:dyDescent="0.25">
      <c r="A482" s="21"/>
    </row>
    <row r="483" spans="1:1" ht="15.75" customHeight="1" x14ac:dyDescent="0.25">
      <c r="A483" s="21"/>
    </row>
    <row r="484" spans="1:1" ht="15.75" customHeight="1" x14ac:dyDescent="0.25">
      <c r="A484" s="21"/>
    </row>
    <row r="485" spans="1:1" ht="15.75" customHeight="1" x14ac:dyDescent="0.25">
      <c r="A485" s="21"/>
    </row>
    <row r="486" spans="1:1" ht="15.75" customHeight="1" x14ac:dyDescent="0.25">
      <c r="A486" s="21"/>
    </row>
    <row r="487" spans="1:1" ht="15.75" customHeight="1" x14ac:dyDescent="0.25">
      <c r="A487" s="21"/>
    </row>
    <row r="488" spans="1:1" ht="15.75" customHeight="1" x14ac:dyDescent="0.25">
      <c r="A488" s="21"/>
    </row>
    <row r="489" spans="1:1" ht="15.75" customHeight="1" x14ac:dyDescent="0.25">
      <c r="A489" s="21"/>
    </row>
    <row r="490" spans="1:1" ht="15.75" customHeight="1" x14ac:dyDescent="0.25">
      <c r="A490" s="21"/>
    </row>
    <row r="491" spans="1:1" ht="15.75" customHeight="1" x14ac:dyDescent="0.25">
      <c r="A491" s="21"/>
    </row>
    <row r="492" spans="1:1" ht="15.75" customHeight="1" x14ac:dyDescent="0.25">
      <c r="A492" s="21"/>
    </row>
    <row r="493" spans="1:1" ht="15.75" customHeight="1" x14ac:dyDescent="0.25">
      <c r="A493" s="21"/>
    </row>
    <row r="494" spans="1:1" ht="15.75" customHeight="1" x14ac:dyDescent="0.25">
      <c r="A494" s="21"/>
    </row>
    <row r="495" spans="1:1" ht="15.75" customHeight="1" x14ac:dyDescent="0.25">
      <c r="A495" s="21"/>
    </row>
    <row r="496" spans="1:1" ht="15.75" customHeight="1" x14ac:dyDescent="0.25">
      <c r="A496" s="21"/>
    </row>
    <row r="497" spans="1:1" ht="15.75" customHeight="1" x14ac:dyDescent="0.25">
      <c r="A497" s="21"/>
    </row>
    <row r="498" spans="1:1" ht="15.75" customHeight="1" x14ac:dyDescent="0.25">
      <c r="A498" s="21"/>
    </row>
    <row r="499" spans="1:1" ht="15.75" customHeight="1" x14ac:dyDescent="0.25">
      <c r="A499" s="21"/>
    </row>
    <row r="500" spans="1:1" ht="15.75" customHeight="1" x14ac:dyDescent="0.25">
      <c r="A500" s="21"/>
    </row>
    <row r="501" spans="1:1" ht="15.75" customHeight="1" x14ac:dyDescent="0.25">
      <c r="A501" s="21"/>
    </row>
    <row r="502" spans="1:1" ht="15.75" customHeight="1" x14ac:dyDescent="0.25">
      <c r="A502" s="21"/>
    </row>
    <row r="503" spans="1:1" ht="15.75" customHeight="1" x14ac:dyDescent="0.25">
      <c r="A503" s="21"/>
    </row>
    <row r="504" spans="1:1" ht="15.75" customHeight="1" x14ac:dyDescent="0.25">
      <c r="A504" s="21"/>
    </row>
    <row r="505" spans="1:1" ht="15.75" customHeight="1" x14ac:dyDescent="0.25">
      <c r="A505" s="21"/>
    </row>
    <row r="506" spans="1:1" ht="15.75" customHeight="1" x14ac:dyDescent="0.25">
      <c r="A506" s="21"/>
    </row>
    <row r="507" spans="1:1" ht="15.75" customHeight="1" x14ac:dyDescent="0.25">
      <c r="A507" s="21"/>
    </row>
    <row r="508" spans="1:1" ht="15.75" customHeight="1" x14ac:dyDescent="0.25">
      <c r="A508" s="21"/>
    </row>
    <row r="509" spans="1:1" ht="15.75" customHeight="1" x14ac:dyDescent="0.25">
      <c r="A509" s="21"/>
    </row>
    <row r="510" spans="1:1" ht="15.75" customHeight="1" x14ac:dyDescent="0.25">
      <c r="A510" s="21"/>
    </row>
    <row r="511" spans="1:1" ht="15.75" customHeight="1" x14ac:dyDescent="0.25">
      <c r="A511" s="21"/>
    </row>
    <row r="512" spans="1:1" ht="15.75" customHeight="1" x14ac:dyDescent="0.25">
      <c r="A512" s="21"/>
    </row>
    <row r="513" spans="1:1" ht="15.75" customHeight="1" x14ac:dyDescent="0.25">
      <c r="A513" s="21"/>
    </row>
    <row r="514" spans="1:1" ht="15.75" customHeight="1" x14ac:dyDescent="0.25">
      <c r="A514" s="21"/>
    </row>
    <row r="515" spans="1:1" ht="15.75" customHeight="1" x14ac:dyDescent="0.25">
      <c r="A515" s="21"/>
    </row>
    <row r="516" spans="1:1" ht="15.75" customHeight="1" x14ac:dyDescent="0.25">
      <c r="A516" s="21"/>
    </row>
    <row r="517" spans="1:1" ht="15.75" customHeight="1" x14ac:dyDescent="0.25">
      <c r="A517" s="21"/>
    </row>
    <row r="518" spans="1:1" ht="15.75" customHeight="1" x14ac:dyDescent="0.25">
      <c r="A518" s="21"/>
    </row>
    <row r="519" spans="1:1" ht="15.75" customHeight="1" x14ac:dyDescent="0.25">
      <c r="A519" s="21"/>
    </row>
    <row r="520" spans="1:1" ht="15.75" customHeight="1" x14ac:dyDescent="0.25">
      <c r="A520" s="21"/>
    </row>
    <row r="521" spans="1:1" ht="15.75" customHeight="1" x14ac:dyDescent="0.25">
      <c r="A521" s="21"/>
    </row>
    <row r="522" spans="1:1" ht="15.75" customHeight="1" x14ac:dyDescent="0.25">
      <c r="A522" s="21"/>
    </row>
    <row r="523" spans="1:1" ht="15.75" customHeight="1" x14ac:dyDescent="0.25">
      <c r="A523" s="21"/>
    </row>
    <row r="524" spans="1:1" ht="15.75" customHeight="1" x14ac:dyDescent="0.25">
      <c r="A524" s="21"/>
    </row>
    <row r="525" spans="1:1" ht="15.75" customHeight="1" x14ac:dyDescent="0.25">
      <c r="A525" s="21"/>
    </row>
    <row r="526" spans="1:1" ht="15.75" customHeight="1" x14ac:dyDescent="0.25">
      <c r="A526" s="21"/>
    </row>
    <row r="527" spans="1:1" ht="15.75" customHeight="1" x14ac:dyDescent="0.25">
      <c r="A527" s="21"/>
    </row>
    <row r="528" spans="1:1" ht="15.75" customHeight="1" x14ac:dyDescent="0.25">
      <c r="A528" s="21"/>
    </row>
    <row r="529" spans="1:1" ht="15.75" customHeight="1" x14ac:dyDescent="0.25">
      <c r="A529" s="21"/>
    </row>
    <row r="530" spans="1:1" ht="15.75" customHeight="1" x14ac:dyDescent="0.25">
      <c r="A530" s="21"/>
    </row>
    <row r="531" spans="1:1" ht="15.75" customHeight="1" x14ac:dyDescent="0.25">
      <c r="A531" s="21"/>
    </row>
    <row r="532" spans="1:1" ht="15.75" customHeight="1" x14ac:dyDescent="0.25">
      <c r="A532" s="21"/>
    </row>
    <row r="533" spans="1:1" ht="15.75" customHeight="1" x14ac:dyDescent="0.25">
      <c r="A533" s="21"/>
    </row>
    <row r="534" spans="1:1" ht="15.75" customHeight="1" x14ac:dyDescent="0.25">
      <c r="A534" s="21"/>
    </row>
    <row r="535" spans="1:1" ht="15.75" customHeight="1" x14ac:dyDescent="0.25">
      <c r="A535" s="21"/>
    </row>
    <row r="536" spans="1:1" ht="15.75" customHeight="1" x14ac:dyDescent="0.25">
      <c r="A536" s="21"/>
    </row>
    <row r="537" spans="1:1" ht="15.75" customHeight="1" x14ac:dyDescent="0.25">
      <c r="A537" s="21"/>
    </row>
    <row r="538" spans="1:1" ht="15.75" customHeight="1" x14ac:dyDescent="0.25">
      <c r="A538" s="21"/>
    </row>
    <row r="539" spans="1:1" ht="15.75" customHeight="1" x14ac:dyDescent="0.25">
      <c r="A539" s="21"/>
    </row>
    <row r="540" spans="1:1" ht="15.75" customHeight="1" x14ac:dyDescent="0.25">
      <c r="A540" s="21"/>
    </row>
    <row r="541" spans="1:1" ht="15.75" customHeight="1" x14ac:dyDescent="0.25">
      <c r="A541" s="21"/>
    </row>
    <row r="542" spans="1:1" ht="15.75" customHeight="1" x14ac:dyDescent="0.25">
      <c r="A542" s="21"/>
    </row>
    <row r="543" spans="1:1" ht="15.75" customHeight="1" x14ac:dyDescent="0.25">
      <c r="A543" s="21"/>
    </row>
    <row r="544" spans="1:1" ht="15.75" customHeight="1" x14ac:dyDescent="0.25">
      <c r="A544" s="21"/>
    </row>
    <row r="545" spans="1:1" ht="15.75" customHeight="1" x14ac:dyDescent="0.25">
      <c r="A545" s="21"/>
    </row>
    <row r="546" spans="1:1" ht="15.75" customHeight="1" x14ac:dyDescent="0.25">
      <c r="A546" s="21"/>
    </row>
    <row r="547" spans="1:1" ht="15.75" customHeight="1" x14ac:dyDescent="0.25">
      <c r="A547" s="21"/>
    </row>
    <row r="548" spans="1:1" ht="15.75" customHeight="1" x14ac:dyDescent="0.25">
      <c r="A548" s="21"/>
    </row>
    <row r="549" spans="1:1" ht="15.75" customHeight="1" x14ac:dyDescent="0.25">
      <c r="A549" s="21"/>
    </row>
    <row r="550" spans="1:1" ht="15.75" customHeight="1" x14ac:dyDescent="0.25">
      <c r="A550" s="21"/>
    </row>
    <row r="551" spans="1:1" ht="15.75" customHeight="1" x14ac:dyDescent="0.25">
      <c r="A551" s="21"/>
    </row>
    <row r="552" spans="1:1" ht="15.75" customHeight="1" x14ac:dyDescent="0.25">
      <c r="A552" s="21"/>
    </row>
    <row r="553" spans="1:1" ht="15.75" customHeight="1" x14ac:dyDescent="0.25">
      <c r="A553" s="21"/>
    </row>
    <row r="554" spans="1:1" ht="15.75" customHeight="1" x14ac:dyDescent="0.25">
      <c r="A554" s="21"/>
    </row>
    <row r="555" spans="1:1" ht="15.75" customHeight="1" x14ac:dyDescent="0.25">
      <c r="A555" s="21"/>
    </row>
    <row r="556" spans="1:1" ht="15.75" customHeight="1" x14ac:dyDescent="0.25">
      <c r="A556" s="21"/>
    </row>
    <row r="557" spans="1:1" ht="15.75" customHeight="1" x14ac:dyDescent="0.25">
      <c r="A557" s="21"/>
    </row>
    <row r="558" spans="1:1" ht="15.75" customHeight="1" x14ac:dyDescent="0.25">
      <c r="A558" s="21"/>
    </row>
    <row r="559" spans="1:1" ht="15.75" customHeight="1" x14ac:dyDescent="0.25">
      <c r="A559" s="21"/>
    </row>
    <row r="560" spans="1:1" ht="15.75" customHeight="1" x14ac:dyDescent="0.25">
      <c r="A560" s="21"/>
    </row>
    <row r="561" spans="1:1" ht="15.75" customHeight="1" x14ac:dyDescent="0.25">
      <c r="A561" s="21"/>
    </row>
    <row r="562" spans="1:1" ht="15.75" customHeight="1" x14ac:dyDescent="0.25">
      <c r="A562" s="21"/>
    </row>
    <row r="563" spans="1:1" ht="15.75" customHeight="1" x14ac:dyDescent="0.25">
      <c r="A563" s="21"/>
    </row>
    <row r="564" spans="1:1" ht="15.75" customHeight="1" x14ac:dyDescent="0.25">
      <c r="A564" s="21"/>
    </row>
    <row r="565" spans="1:1" ht="15.75" customHeight="1" x14ac:dyDescent="0.25">
      <c r="A565" s="21"/>
    </row>
    <row r="566" spans="1:1" ht="15.75" customHeight="1" x14ac:dyDescent="0.25">
      <c r="A566" s="21"/>
    </row>
    <row r="567" spans="1:1" ht="15.75" customHeight="1" x14ac:dyDescent="0.25">
      <c r="A567" s="21"/>
    </row>
    <row r="568" spans="1:1" ht="15.75" customHeight="1" x14ac:dyDescent="0.25">
      <c r="A568" s="21"/>
    </row>
    <row r="569" spans="1:1" ht="15.75" customHeight="1" x14ac:dyDescent="0.25">
      <c r="A569" s="21"/>
    </row>
    <row r="570" spans="1:1" ht="15.75" customHeight="1" x14ac:dyDescent="0.25">
      <c r="A570" s="21"/>
    </row>
    <row r="571" spans="1:1" ht="15.75" customHeight="1" x14ac:dyDescent="0.25">
      <c r="A571" s="21"/>
    </row>
    <row r="572" spans="1:1" ht="15.75" customHeight="1" x14ac:dyDescent="0.25">
      <c r="A572" s="21"/>
    </row>
    <row r="573" spans="1:1" ht="15.75" customHeight="1" x14ac:dyDescent="0.25">
      <c r="A573" s="21"/>
    </row>
    <row r="574" spans="1:1" ht="15.75" customHeight="1" x14ac:dyDescent="0.25">
      <c r="A574" s="21"/>
    </row>
    <row r="575" spans="1:1" ht="15.75" customHeight="1" x14ac:dyDescent="0.25">
      <c r="A575" s="21"/>
    </row>
    <row r="576" spans="1:1" ht="15.75" customHeight="1" x14ac:dyDescent="0.25">
      <c r="A576" s="21"/>
    </row>
    <row r="577" spans="1:1" ht="15.75" customHeight="1" x14ac:dyDescent="0.25">
      <c r="A577" s="21"/>
    </row>
    <row r="578" spans="1:1" ht="15.75" customHeight="1" x14ac:dyDescent="0.25">
      <c r="A578" s="21"/>
    </row>
    <row r="579" spans="1:1" ht="15.75" customHeight="1" x14ac:dyDescent="0.25">
      <c r="A579" s="21"/>
    </row>
    <row r="580" spans="1:1" ht="15.75" customHeight="1" x14ac:dyDescent="0.25">
      <c r="A580" s="21"/>
    </row>
    <row r="581" spans="1:1" ht="15.75" customHeight="1" x14ac:dyDescent="0.25">
      <c r="A581" s="21"/>
    </row>
    <row r="582" spans="1:1" ht="15.75" customHeight="1" x14ac:dyDescent="0.25">
      <c r="A582" s="21"/>
    </row>
    <row r="583" spans="1:1" ht="15.75" customHeight="1" x14ac:dyDescent="0.25">
      <c r="A583" s="21"/>
    </row>
    <row r="584" spans="1:1" ht="15.75" customHeight="1" x14ac:dyDescent="0.25">
      <c r="A584" s="21"/>
    </row>
    <row r="585" spans="1:1" ht="15.75" customHeight="1" x14ac:dyDescent="0.25">
      <c r="A585" s="21"/>
    </row>
    <row r="586" spans="1:1" ht="15.75" customHeight="1" x14ac:dyDescent="0.25">
      <c r="A586" s="21"/>
    </row>
    <row r="587" spans="1:1" ht="15.75" customHeight="1" x14ac:dyDescent="0.25">
      <c r="A587" s="21"/>
    </row>
    <row r="588" spans="1:1" ht="15.75" customHeight="1" x14ac:dyDescent="0.25">
      <c r="A588" s="21"/>
    </row>
    <row r="589" spans="1:1" ht="15.75" customHeight="1" x14ac:dyDescent="0.25">
      <c r="A589" s="21"/>
    </row>
    <row r="590" spans="1:1" ht="15.75" customHeight="1" x14ac:dyDescent="0.25">
      <c r="A590" s="21"/>
    </row>
    <row r="591" spans="1:1" ht="15.75" customHeight="1" x14ac:dyDescent="0.25">
      <c r="A591" s="21"/>
    </row>
    <row r="592" spans="1:1" ht="15.75" customHeight="1" x14ac:dyDescent="0.25">
      <c r="A592" s="21"/>
    </row>
    <row r="593" spans="1:1" ht="15.75" customHeight="1" x14ac:dyDescent="0.25">
      <c r="A593" s="21"/>
    </row>
    <row r="594" spans="1:1" ht="15.75" customHeight="1" x14ac:dyDescent="0.25">
      <c r="A594" s="21"/>
    </row>
    <row r="595" spans="1:1" ht="15.75" customHeight="1" x14ac:dyDescent="0.25">
      <c r="A595" s="21"/>
    </row>
    <row r="596" spans="1:1" ht="15.75" customHeight="1" x14ac:dyDescent="0.25">
      <c r="A596" s="21"/>
    </row>
    <row r="597" spans="1:1" ht="15.75" customHeight="1" x14ac:dyDescent="0.25">
      <c r="A597" s="21"/>
    </row>
    <row r="598" spans="1:1" ht="15.75" customHeight="1" x14ac:dyDescent="0.25">
      <c r="A598" s="21"/>
    </row>
    <row r="599" spans="1:1" ht="15.75" customHeight="1" x14ac:dyDescent="0.25">
      <c r="A599" s="21"/>
    </row>
    <row r="600" spans="1:1" ht="15.75" customHeight="1" x14ac:dyDescent="0.25">
      <c r="A600" s="21"/>
    </row>
    <row r="601" spans="1:1" ht="15.75" customHeight="1" x14ac:dyDescent="0.25">
      <c r="A601" s="21"/>
    </row>
    <row r="602" spans="1:1" ht="15.75" customHeight="1" x14ac:dyDescent="0.25">
      <c r="A602" s="21"/>
    </row>
    <row r="603" spans="1:1" ht="15.75" customHeight="1" x14ac:dyDescent="0.25">
      <c r="A603" s="21"/>
    </row>
    <row r="604" spans="1:1" ht="15.75" customHeight="1" x14ac:dyDescent="0.25">
      <c r="A604" s="21"/>
    </row>
    <row r="605" spans="1:1" ht="15.75" customHeight="1" x14ac:dyDescent="0.25">
      <c r="A605" s="21"/>
    </row>
    <row r="606" spans="1:1" ht="15.75" customHeight="1" x14ac:dyDescent="0.25">
      <c r="A606" s="21"/>
    </row>
    <row r="607" spans="1:1" ht="15.75" customHeight="1" x14ac:dyDescent="0.25">
      <c r="A607" s="21"/>
    </row>
    <row r="608" spans="1:1" ht="15.75" customHeight="1" x14ac:dyDescent="0.25">
      <c r="A608" s="21"/>
    </row>
    <row r="609" spans="1:1" ht="15.75" customHeight="1" x14ac:dyDescent="0.25">
      <c r="A609" s="21"/>
    </row>
    <row r="610" spans="1:1" ht="15.75" customHeight="1" x14ac:dyDescent="0.25">
      <c r="A610" s="21"/>
    </row>
    <row r="611" spans="1:1" ht="15.75" customHeight="1" x14ac:dyDescent="0.25">
      <c r="A611" s="21"/>
    </row>
    <row r="612" spans="1:1" ht="15.75" customHeight="1" x14ac:dyDescent="0.25">
      <c r="A612" s="21"/>
    </row>
    <row r="613" spans="1:1" ht="15.75" customHeight="1" x14ac:dyDescent="0.25">
      <c r="A613" s="21"/>
    </row>
    <row r="614" spans="1:1" ht="15.75" customHeight="1" x14ac:dyDescent="0.25">
      <c r="A614" s="21"/>
    </row>
    <row r="615" spans="1:1" ht="15.75" customHeight="1" x14ac:dyDescent="0.25">
      <c r="A615" s="21"/>
    </row>
    <row r="616" spans="1:1" ht="15.75" customHeight="1" x14ac:dyDescent="0.25">
      <c r="A616" s="21"/>
    </row>
    <row r="617" spans="1:1" ht="15.75" customHeight="1" x14ac:dyDescent="0.25">
      <c r="A617" s="21"/>
    </row>
    <row r="618" spans="1:1" ht="15.75" customHeight="1" x14ac:dyDescent="0.25">
      <c r="A618" s="21"/>
    </row>
    <row r="619" spans="1:1" ht="15.75" customHeight="1" x14ac:dyDescent="0.25">
      <c r="A619" s="21"/>
    </row>
    <row r="620" spans="1:1" ht="15.75" customHeight="1" x14ac:dyDescent="0.25">
      <c r="A620" s="21"/>
    </row>
    <row r="621" spans="1:1" ht="15.75" customHeight="1" x14ac:dyDescent="0.25">
      <c r="A621" s="21"/>
    </row>
    <row r="622" spans="1:1" ht="15.75" customHeight="1" x14ac:dyDescent="0.25">
      <c r="A622" s="21"/>
    </row>
    <row r="623" spans="1:1" ht="15.75" customHeight="1" x14ac:dyDescent="0.25">
      <c r="A623" s="21"/>
    </row>
    <row r="624" spans="1:1" ht="15.75" customHeight="1" x14ac:dyDescent="0.25">
      <c r="A624" s="21"/>
    </row>
    <row r="625" spans="1:1" ht="15.75" customHeight="1" x14ac:dyDescent="0.25">
      <c r="A625" s="21"/>
    </row>
    <row r="626" spans="1:1" ht="15.75" customHeight="1" x14ac:dyDescent="0.25">
      <c r="A626" s="21"/>
    </row>
    <row r="627" spans="1:1" ht="15.75" customHeight="1" x14ac:dyDescent="0.25">
      <c r="A627" s="21"/>
    </row>
    <row r="628" spans="1:1" ht="15.75" customHeight="1" x14ac:dyDescent="0.25">
      <c r="A628" s="21"/>
    </row>
    <row r="629" spans="1:1" ht="15.75" customHeight="1" x14ac:dyDescent="0.25">
      <c r="A629" s="21"/>
    </row>
    <row r="630" spans="1:1" ht="15.75" customHeight="1" x14ac:dyDescent="0.25">
      <c r="A630" s="21"/>
    </row>
    <row r="631" spans="1:1" ht="15.75" customHeight="1" x14ac:dyDescent="0.25">
      <c r="A631" s="21"/>
    </row>
    <row r="632" spans="1:1" ht="15.75" customHeight="1" x14ac:dyDescent="0.25">
      <c r="A632" s="21"/>
    </row>
    <row r="633" spans="1:1" ht="15.75" customHeight="1" x14ac:dyDescent="0.25">
      <c r="A633" s="21"/>
    </row>
    <row r="634" spans="1:1" ht="15.75" customHeight="1" x14ac:dyDescent="0.25">
      <c r="A634" s="21"/>
    </row>
    <row r="635" spans="1:1" ht="15.75" customHeight="1" x14ac:dyDescent="0.25">
      <c r="A635" s="21"/>
    </row>
    <row r="636" spans="1:1" ht="15.75" customHeight="1" x14ac:dyDescent="0.25">
      <c r="A636" s="21"/>
    </row>
    <row r="637" spans="1:1" ht="15.75" customHeight="1" x14ac:dyDescent="0.25">
      <c r="A637" s="21"/>
    </row>
    <row r="638" spans="1:1" ht="15.75" customHeight="1" x14ac:dyDescent="0.25">
      <c r="A638" s="21"/>
    </row>
    <row r="639" spans="1:1" ht="15.75" customHeight="1" x14ac:dyDescent="0.25">
      <c r="A639" s="21"/>
    </row>
    <row r="640" spans="1:1" ht="15.75" customHeight="1" x14ac:dyDescent="0.25">
      <c r="A640" s="21"/>
    </row>
    <row r="641" spans="1:1" ht="15.75" customHeight="1" x14ac:dyDescent="0.25">
      <c r="A641" s="21"/>
    </row>
    <row r="642" spans="1:1" ht="15.75" customHeight="1" x14ac:dyDescent="0.25">
      <c r="A642" s="21"/>
    </row>
    <row r="643" spans="1:1" ht="15.75" customHeight="1" x14ac:dyDescent="0.25">
      <c r="A643" s="21"/>
    </row>
    <row r="644" spans="1:1" ht="15.75" customHeight="1" x14ac:dyDescent="0.25">
      <c r="A644" s="21"/>
    </row>
    <row r="645" spans="1:1" ht="15.75" customHeight="1" x14ac:dyDescent="0.25">
      <c r="A645" s="21"/>
    </row>
    <row r="646" spans="1:1" ht="15.75" customHeight="1" x14ac:dyDescent="0.25">
      <c r="A646" s="21"/>
    </row>
    <row r="647" spans="1:1" ht="15.75" customHeight="1" x14ac:dyDescent="0.25">
      <c r="A647" s="21"/>
    </row>
    <row r="648" spans="1:1" ht="15.75" customHeight="1" x14ac:dyDescent="0.25">
      <c r="A648" s="21"/>
    </row>
    <row r="649" spans="1:1" ht="15.75" customHeight="1" x14ac:dyDescent="0.25">
      <c r="A649" s="21"/>
    </row>
    <row r="650" spans="1:1" ht="15.75" customHeight="1" x14ac:dyDescent="0.25">
      <c r="A650" s="21"/>
    </row>
    <row r="651" spans="1:1" ht="15.75" customHeight="1" x14ac:dyDescent="0.25">
      <c r="A651" s="21"/>
    </row>
    <row r="652" spans="1:1" ht="15.75" customHeight="1" x14ac:dyDescent="0.25">
      <c r="A652" s="21"/>
    </row>
    <row r="653" spans="1:1" ht="15.75" customHeight="1" x14ac:dyDescent="0.25">
      <c r="A653" s="21"/>
    </row>
    <row r="654" spans="1:1" ht="15.75" customHeight="1" x14ac:dyDescent="0.25">
      <c r="A654" s="21"/>
    </row>
    <row r="655" spans="1:1" ht="15.75" customHeight="1" x14ac:dyDescent="0.25">
      <c r="A655" s="21"/>
    </row>
    <row r="656" spans="1:1" ht="15.75" customHeight="1" x14ac:dyDescent="0.25">
      <c r="A656" s="21"/>
    </row>
    <row r="657" spans="1:1" ht="15.75" customHeight="1" x14ac:dyDescent="0.25">
      <c r="A657" s="21"/>
    </row>
    <row r="658" spans="1:1" ht="15.75" customHeight="1" x14ac:dyDescent="0.25">
      <c r="A658" s="21"/>
    </row>
    <row r="659" spans="1:1" ht="15.75" customHeight="1" x14ac:dyDescent="0.25">
      <c r="A659" s="21"/>
    </row>
    <row r="660" spans="1:1" ht="15.75" customHeight="1" x14ac:dyDescent="0.25">
      <c r="A660" s="21"/>
    </row>
    <row r="661" spans="1:1" ht="15.75" customHeight="1" x14ac:dyDescent="0.25">
      <c r="A661" s="21"/>
    </row>
    <row r="662" spans="1:1" ht="15.75" customHeight="1" x14ac:dyDescent="0.25">
      <c r="A662" s="21"/>
    </row>
    <row r="663" spans="1:1" ht="15.75" customHeight="1" x14ac:dyDescent="0.25">
      <c r="A663" s="21"/>
    </row>
    <row r="664" spans="1:1" ht="15.75" customHeight="1" x14ac:dyDescent="0.25">
      <c r="A664" s="21"/>
    </row>
    <row r="665" spans="1:1" ht="15.75" customHeight="1" x14ac:dyDescent="0.25">
      <c r="A665" s="21"/>
    </row>
    <row r="666" spans="1:1" ht="15.75" customHeight="1" x14ac:dyDescent="0.25">
      <c r="A666" s="21"/>
    </row>
    <row r="667" spans="1:1" ht="15.75" customHeight="1" x14ac:dyDescent="0.25">
      <c r="A667" s="21"/>
    </row>
    <row r="668" spans="1:1" ht="15.75" customHeight="1" x14ac:dyDescent="0.25">
      <c r="A668" s="21"/>
    </row>
    <row r="669" spans="1:1" ht="15.75" customHeight="1" x14ac:dyDescent="0.25">
      <c r="A669" s="21"/>
    </row>
    <row r="670" spans="1:1" ht="15.75" customHeight="1" x14ac:dyDescent="0.25">
      <c r="A670" s="21"/>
    </row>
    <row r="671" spans="1:1" ht="15.75" customHeight="1" x14ac:dyDescent="0.25">
      <c r="A671" s="21"/>
    </row>
    <row r="672" spans="1:1" ht="15.75" customHeight="1" x14ac:dyDescent="0.25">
      <c r="A672" s="21"/>
    </row>
    <row r="673" spans="1:1" ht="15.75" customHeight="1" x14ac:dyDescent="0.25">
      <c r="A673" s="21"/>
    </row>
    <row r="674" spans="1:1" ht="15.75" customHeight="1" x14ac:dyDescent="0.25">
      <c r="A674" s="21"/>
    </row>
    <row r="675" spans="1:1" ht="15.75" customHeight="1" x14ac:dyDescent="0.25">
      <c r="A675" s="21"/>
    </row>
    <row r="676" spans="1:1" ht="15.75" customHeight="1" x14ac:dyDescent="0.25">
      <c r="A676" s="21"/>
    </row>
    <row r="677" spans="1:1" ht="15.75" customHeight="1" x14ac:dyDescent="0.25">
      <c r="A677" s="21"/>
    </row>
    <row r="678" spans="1:1" ht="15.75" customHeight="1" x14ac:dyDescent="0.25">
      <c r="A678" s="21"/>
    </row>
    <row r="679" spans="1:1" ht="15.75" customHeight="1" x14ac:dyDescent="0.25">
      <c r="A679" s="21"/>
    </row>
    <row r="680" spans="1:1" ht="15.75" customHeight="1" x14ac:dyDescent="0.25">
      <c r="A680" s="21"/>
    </row>
    <row r="681" spans="1:1" ht="15.75" customHeight="1" x14ac:dyDescent="0.25">
      <c r="A681" s="21"/>
    </row>
    <row r="682" spans="1:1" ht="15.75" customHeight="1" x14ac:dyDescent="0.25">
      <c r="A682" s="21"/>
    </row>
    <row r="683" spans="1:1" ht="15.75" customHeight="1" x14ac:dyDescent="0.25">
      <c r="A683" s="21"/>
    </row>
    <row r="684" spans="1:1" ht="15.75" customHeight="1" x14ac:dyDescent="0.25">
      <c r="A684" s="21"/>
    </row>
    <row r="685" spans="1:1" ht="15.75" customHeight="1" x14ac:dyDescent="0.25">
      <c r="A685" s="21"/>
    </row>
    <row r="686" spans="1:1" ht="15.75" customHeight="1" x14ac:dyDescent="0.25">
      <c r="A686" s="21"/>
    </row>
    <row r="687" spans="1:1" ht="15.75" customHeight="1" x14ac:dyDescent="0.25">
      <c r="A687" s="21"/>
    </row>
    <row r="688" spans="1:1" ht="15.75" customHeight="1" x14ac:dyDescent="0.25">
      <c r="A688" s="21"/>
    </row>
    <row r="689" spans="1:1" ht="15.75" customHeight="1" x14ac:dyDescent="0.25">
      <c r="A689" s="21"/>
    </row>
    <row r="690" spans="1:1" ht="15.75" customHeight="1" x14ac:dyDescent="0.25">
      <c r="A690" s="21"/>
    </row>
    <row r="691" spans="1:1" ht="15.75" customHeight="1" x14ac:dyDescent="0.25">
      <c r="A691" s="21"/>
    </row>
    <row r="692" spans="1:1" ht="15.75" customHeight="1" x14ac:dyDescent="0.25">
      <c r="A692" s="21"/>
    </row>
    <row r="693" spans="1:1" ht="15.75" customHeight="1" x14ac:dyDescent="0.25">
      <c r="A693" s="21"/>
    </row>
    <row r="694" spans="1:1" ht="15.75" customHeight="1" x14ac:dyDescent="0.25">
      <c r="A694" s="21"/>
    </row>
    <row r="695" spans="1:1" ht="15.75" customHeight="1" x14ac:dyDescent="0.25">
      <c r="A695" s="21"/>
    </row>
    <row r="696" spans="1:1" ht="15.75" customHeight="1" x14ac:dyDescent="0.25">
      <c r="A696" s="21"/>
    </row>
    <row r="697" spans="1:1" ht="15.75" customHeight="1" x14ac:dyDescent="0.25">
      <c r="A697" s="21"/>
    </row>
    <row r="698" spans="1:1" ht="15.75" customHeight="1" x14ac:dyDescent="0.25">
      <c r="A698" s="21"/>
    </row>
    <row r="699" spans="1:1" ht="15.75" customHeight="1" x14ac:dyDescent="0.25">
      <c r="A699" s="21"/>
    </row>
    <row r="700" spans="1:1" ht="15.75" customHeight="1" x14ac:dyDescent="0.25">
      <c r="A700" s="21"/>
    </row>
    <row r="701" spans="1:1" ht="15.75" customHeight="1" x14ac:dyDescent="0.25">
      <c r="A701" s="21"/>
    </row>
    <row r="702" spans="1:1" ht="15.75" customHeight="1" x14ac:dyDescent="0.25">
      <c r="A702" s="21"/>
    </row>
    <row r="703" spans="1:1" ht="15.75" customHeight="1" x14ac:dyDescent="0.25">
      <c r="A703" s="21"/>
    </row>
    <row r="704" spans="1:1" ht="15.75" customHeight="1" x14ac:dyDescent="0.25">
      <c r="A704" s="21"/>
    </row>
    <row r="705" spans="1:1" ht="15.75" customHeight="1" x14ac:dyDescent="0.25">
      <c r="A705" s="21"/>
    </row>
    <row r="706" spans="1:1" ht="15.75" customHeight="1" x14ac:dyDescent="0.25">
      <c r="A706" s="21"/>
    </row>
    <row r="707" spans="1:1" ht="15.75" customHeight="1" x14ac:dyDescent="0.25">
      <c r="A707" s="21"/>
    </row>
    <row r="708" spans="1:1" ht="15.75" customHeight="1" x14ac:dyDescent="0.25">
      <c r="A708" s="21"/>
    </row>
    <row r="709" spans="1:1" ht="15.75" customHeight="1" x14ac:dyDescent="0.25">
      <c r="A709" s="21"/>
    </row>
    <row r="710" spans="1:1" ht="15.75" customHeight="1" x14ac:dyDescent="0.25">
      <c r="A710" s="21"/>
    </row>
    <row r="711" spans="1:1" ht="15.75" customHeight="1" x14ac:dyDescent="0.25">
      <c r="A711" s="21"/>
    </row>
    <row r="712" spans="1:1" ht="15.75" customHeight="1" x14ac:dyDescent="0.25">
      <c r="A712" s="21"/>
    </row>
    <row r="713" spans="1:1" ht="15.75" customHeight="1" x14ac:dyDescent="0.25">
      <c r="A713" s="21"/>
    </row>
    <row r="714" spans="1:1" ht="15.75" customHeight="1" x14ac:dyDescent="0.25">
      <c r="A714" s="21"/>
    </row>
    <row r="715" spans="1:1" ht="15.75" customHeight="1" x14ac:dyDescent="0.25">
      <c r="A715" s="21"/>
    </row>
    <row r="716" spans="1:1" ht="15.75" customHeight="1" x14ac:dyDescent="0.25">
      <c r="A716" s="21"/>
    </row>
    <row r="717" spans="1:1" ht="15.75" customHeight="1" x14ac:dyDescent="0.25">
      <c r="A717" s="21"/>
    </row>
    <row r="718" spans="1:1" ht="15.75" customHeight="1" x14ac:dyDescent="0.25">
      <c r="A718" s="21"/>
    </row>
    <row r="719" spans="1:1" ht="15.75" customHeight="1" x14ac:dyDescent="0.25">
      <c r="A719" s="21"/>
    </row>
    <row r="720" spans="1:1" ht="15.75" customHeight="1" x14ac:dyDescent="0.25">
      <c r="A720" s="21"/>
    </row>
    <row r="721" spans="1:1" ht="15.75" customHeight="1" x14ac:dyDescent="0.25">
      <c r="A721" s="21"/>
    </row>
    <row r="722" spans="1:1" ht="15.75" customHeight="1" x14ac:dyDescent="0.25">
      <c r="A722" s="21"/>
    </row>
    <row r="723" spans="1:1" ht="15.75" customHeight="1" x14ac:dyDescent="0.25">
      <c r="A723" s="21"/>
    </row>
    <row r="724" spans="1:1" ht="15.75" customHeight="1" x14ac:dyDescent="0.25">
      <c r="A724" s="21"/>
    </row>
    <row r="725" spans="1:1" ht="15.75" customHeight="1" x14ac:dyDescent="0.25">
      <c r="A725" s="21"/>
    </row>
    <row r="726" spans="1:1" ht="15.75" customHeight="1" x14ac:dyDescent="0.25">
      <c r="A726" s="21"/>
    </row>
    <row r="727" spans="1:1" ht="15.75" customHeight="1" x14ac:dyDescent="0.25">
      <c r="A727" s="21"/>
    </row>
    <row r="728" spans="1:1" ht="15.75" customHeight="1" x14ac:dyDescent="0.25">
      <c r="A728" s="21"/>
    </row>
    <row r="729" spans="1:1" ht="15.75" customHeight="1" x14ac:dyDescent="0.25">
      <c r="A729" s="21"/>
    </row>
    <row r="730" spans="1:1" ht="15.75" customHeight="1" x14ac:dyDescent="0.25">
      <c r="A730" s="21"/>
    </row>
    <row r="731" spans="1:1" ht="15.75" customHeight="1" x14ac:dyDescent="0.25">
      <c r="A731" s="21"/>
    </row>
    <row r="732" spans="1:1" ht="15.75" customHeight="1" x14ac:dyDescent="0.25">
      <c r="A732" s="21"/>
    </row>
    <row r="733" spans="1:1" ht="15.75" customHeight="1" x14ac:dyDescent="0.25">
      <c r="A733" s="21"/>
    </row>
    <row r="734" spans="1:1" ht="15.75" customHeight="1" x14ac:dyDescent="0.25">
      <c r="A734" s="21"/>
    </row>
    <row r="735" spans="1:1" ht="15.75" customHeight="1" x14ac:dyDescent="0.25">
      <c r="A735" s="21"/>
    </row>
    <row r="736" spans="1:1" ht="15.75" customHeight="1" x14ac:dyDescent="0.25">
      <c r="A736" s="21"/>
    </row>
    <row r="737" spans="1:1" ht="15.75" customHeight="1" x14ac:dyDescent="0.25">
      <c r="A737" s="21"/>
    </row>
    <row r="738" spans="1:1" ht="15.75" customHeight="1" x14ac:dyDescent="0.25">
      <c r="A738" s="21"/>
    </row>
    <row r="739" spans="1:1" ht="15.75" customHeight="1" x14ac:dyDescent="0.25">
      <c r="A739" s="21"/>
    </row>
    <row r="740" spans="1:1" ht="15.75" customHeight="1" x14ac:dyDescent="0.25">
      <c r="A740" s="21"/>
    </row>
    <row r="741" spans="1:1" ht="15.75" customHeight="1" x14ac:dyDescent="0.25">
      <c r="A741" s="21"/>
    </row>
    <row r="742" spans="1:1" ht="15.75" customHeight="1" x14ac:dyDescent="0.25">
      <c r="A742" s="21"/>
    </row>
    <row r="743" spans="1:1" ht="15.75" customHeight="1" x14ac:dyDescent="0.25">
      <c r="A743" s="21"/>
    </row>
    <row r="744" spans="1:1" ht="15.75" customHeight="1" x14ac:dyDescent="0.25">
      <c r="A744" s="21"/>
    </row>
    <row r="745" spans="1:1" ht="15.75" customHeight="1" x14ac:dyDescent="0.25">
      <c r="A745" s="21"/>
    </row>
    <row r="746" spans="1:1" ht="15.75" customHeight="1" x14ac:dyDescent="0.25">
      <c r="A746" s="21"/>
    </row>
    <row r="747" spans="1:1" ht="15.75" customHeight="1" x14ac:dyDescent="0.25">
      <c r="A747" s="21"/>
    </row>
    <row r="748" spans="1:1" ht="15.75" customHeight="1" x14ac:dyDescent="0.25">
      <c r="A748" s="21"/>
    </row>
    <row r="749" spans="1:1" ht="15.75" customHeight="1" x14ac:dyDescent="0.25">
      <c r="A749" s="21"/>
    </row>
    <row r="750" spans="1:1" ht="15.75" customHeight="1" x14ac:dyDescent="0.25">
      <c r="A750" s="21"/>
    </row>
    <row r="751" spans="1:1" ht="15.75" customHeight="1" x14ac:dyDescent="0.25">
      <c r="A751" s="21"/>
    </row>
    <row r="752" spans="1:1" ht="15.75" customHeight="1" x14ac:dyDescent="0.25">
      <c r="A752" s="21"/>
    </row>
    <row r="753" spans="1:1" ht="15.75" customHeight="1" x14ac:dyDescent="0.25">
      <c r="A753" s="21"/>
    </row>
    <row r="754" spans="1:1" ht="15.75" customHeight="1" x14ac:dyDescent="0.25">
      <c r="A754" s="21"/>
    </row>
    <row r="755" spans="1:1" ht="15.75" customHeight="1" x14ac:dyDescent="0.25">
      <c r="A755" s="21"/>
    </row>
    <row r="756" spans="1:1" ht="15.75" customHeight="1" x14ac:dyDescent="0.25">
      <c r="A756" s="21"/>
    </row>
    <row r="757" spans="1:1" ht="15.75" customHeight="1" x14ac:dyDescent="0.25">
      <c r="A757" s="21"/>
    </row>
    <row r="758" spans="1:1" ht="15.75" customHeight="1" x14ac:dyDescent="0.25">
      <c r="A758" s="21"/>
    </row>
    <row r="759" spans="1:1" ht="15.75" customHeight="1" x14ac:dyDescent="0.25">
      <c r="A759" s="21"/>
    </row>
    <row r="760" spans="1:1" ht="15.75" customHeight="1" x14ac:dyDescent="0.25">
      <c r="A760" s="21"/>
    </row>
    <row r="761" spans="1:1" ht="15.75" customHeight="1" x14ac:dyDescent="0.25">
      <c r="A761" s="21"/>
    </row>
    <row r="762" spans="1:1" ht="15.75" customHeight="1" x14ac:dyDescent="0.25">
      <c r="A762" s="21"/>
    </row>
    <row r="763" spans="1:1" ht="15.75" customHeight="1" x14ac:dyDescent="0.25">
      <c r="A763" s="21"/>
    </row>
    <row r="764" spans="1:1" ht="15.75" customHeight="1" x14ac:dyDescent="0.25">
      <c r="A764" s="21"/>
    </row>
    <row r="765" spans="1:1" ht="15.75" customHeight="1" x14ac:dyDescent="0.25">
      <c r="A765" s="21"/>
    </row>
    <row r="766" spans="1:1" ht="15.75" customHeight="1" x14ac:dyDescent="0.25">
      <c r="A766" s="21"/>
    </row>
    <row r="767" spans="1:1" ht="15.75" customHeight="1" x14ac:dyDescent="0.25">
      <c r="A767" s="21"/>
    </row>
    <row r="768" spans="1:1" ht="15.75" customHeight="1" x14ac:dyDescent="0.25">
      <c r="A768" s="21"/>
    </row>
    <row r="769" spans="1:1" ht="15.75" customHeight="1" x14ac:dyDescent="0.25">
      <c r="A769" s="21"/>
    </row>
    <row r="770" spans="1:1" ht="15.75" customHeight="1" x14ac:dyDescent="0.25">
      <c r="A770" s="21"/>
    </row>
    <row r="771" spans="1:1" ht="15.75" customHeight="1" x14ac:dyDescent="0.25">
      <c r="A771" s="21"/>
    </row>
    <row r="772" spans="1:1" ht="15.75" customHeight="1" x14ac:dyDescent="0.25">
      <c r="A772" s="21"/>
    </row>
    <row r="773" spans="1:1" ht="15.75" customHeight="1" x14ac:dyDescent="0.25">
      <c r="A773" s="21"/>
    </row>
    <row r="774" spans="1:1" ht="15.75" customHeight="1" x14ac:dyDescent="0.25">
      <c r="A774" s="21"/>
    </row>
    <row r="775" spans="1:1" ht="15.75" customHeight="1" x14ac:dyDescent="0.25">
      <c r="A775" s="21"/>
    </row>
    <row r="776" spans="1:1" ht="15.75" customHeight="1" x14ac:dyDescent="0.25">
      <c r="A776" s="21"/>
    </row>
    <row r="777" spans="1:1" ht="15.75" customHeight="1" x14ac:dyDescent="0.25">
      <c r="A777" s="21"/>
    </row>
    <row r="778" spans="1:1" ht="15.75" customHeight="1" x14ac:dyDescent="0.25">
      <c r="A778" s="21"/>
    </row>
    <row r="779" spans="1:1" ht="15.75" customHeight="1" x14ac:dyDescent="0.25">
      <c r="A779" s="21"/>
    </row>
    <row r="780" spans="1:1" ht="15.75" customHeight="1" x14ac:dyDescent="0.25">
      <c r="A780" s="21"/>
    </row>
    <row r="781" spans="1:1" ht="15.75" customHeight="1" x14ac:dyDescent="0.25">
      <c r="A781" s="21"/>
    </row>
    <row r="782" spans="1:1" ht="15.75" customHeight="1" x14ac:dyDescent="0.25">
      <c r="A782" s="21"/>
    </row>
    <row r="783" spans="1:1" ht="15.75" customHeight="1" x14ac:dyDescent="0.25">
      <c r="A783" s="21"/>
    </row>
    <row r="784" spans="1:1" ht="15.75" customHeight="1" x14ac:dyDescent="0.25">
      <c r="A784" s="21"/>
    </row>
    <row r="785" spans="1:1" ht="15.75" customHeight="1" x14ac:dyDescent="0.25">
      <c r="A785" s="21"/>
    </row>
    <row r="786" spans="1:1" ht="15.75" customHeight="1" x14ac:dyDescent="0.25">
      <c r="A786" s="21"/>
    </row>
    <row r="787" spans="1:1" ht="15.75" customHeight="1" x14ac:dyDescent="0.25">
      <c r="A787" s="21"/>
    </row>
    <row r="788" spans="1:1" ht="15.75" customHeight="1" x14ac:dyDescent="0.25">
      <c r="A788" s="21"/>
    </row>
    <row r="789" spans="1:1" ht="15.75" customHeight="1" x14ac:dyDescent="0.25">
      <c r="A789" s="21"/>
    </row>
    <row r="790" spans="1:1" ht="15.75" customHeight="1" x14ac:dyDescent="0.25">
      <c r="A790" s="21"/>
    </row>
    <row r="791" spans="1:1" ht="15.75" customHeight="1" x14ac:dyDescent="0.25">
      <c r="A791" s="21"/>
    </row>
    <row r="792" spans="1:1" ht="15.75" customHeight="1" x14ac:dyDescent="0.25">
      <c r="A792" s="21"/>
    </row>
    <row r="793" spans="1:1" ht="15.75" customHeight="1" x14ac:dyDescent="0.25">
      <c r="A793" s="21"/>
    </row>
    <row r="794" spans="1:1" ht="15.75" customHeight="1" x14ac:dyDescent="0.25">
      <c r="A794" s="21"/>
    </row>
    <row r="795" spans="1:1" ht="15.75" customHeight="1" x14ac:dyDescent="0.25">
      <c r="A795" s="21"/>
    </row>
    <row r="796" spans="1:1" ht="15.75" customHeight="1" x14ac:dyDescent="0.25">
      <c r="A796" s="21"/>
    </row>
    <row r="797" spans="1:1" ht="15.75" customHeight="1" x14ac:dyDescent="0.25">
      <c r="A797" s="21"/>
    </row>
    <row r="798" spans="1:1" ht="15.75" customHeight="1" x14ac:dyDescent="0.25">
      <c r="A798" s="21"/>
    </row>
    <row r="799" spans="1:1" ht="15.75" customHeight="1" x14ac:dyDescent="0.25">
      <c r="A799" s="21"/>
    </row>
    <row r="800" spans="1:1" ht="15.75" customHeight="1" x14ac:dyDescent="0.25">
      <c r="A800" s="21"/>
    </row>
    <row r="801" spans="1:1" ht="15.75" customHeight="1" x14ac:dyDescent="0.25">
      <c r="A801" s="21"/>
    </row>
    <row r="802" spans="1:1" ht="15.75" customHeight="1" x14ac:dyDescent="0.25">
      <c r="A802" s="21"/>
    </row>
    <row r="803" spans="1:1" ht="15.75" customHeight="1" x14ac:dyDescent="0.25">
      <c r="A803" s="21"/>
    </row>
    <row r="804" spans="1:1" ht="15.75" customHeight="1" x14ac:dyDescent="0.25">
      <c r="A804" s="21"/>
    </row>
    <row r="805" spans="1:1" ht="15.75" customHeight="1" x14ac:dyDescent="0.25">
      <c r="A805" s="21"/>
    </row>
    <row r="806" spans="1:1" ht="15.75" customHeight="1" x14ac:dyDescent="0.25">
      <c r="A806" s="21"/>
    </row>
    <row r="807" spans="1:1" ht="15.75" customHeight="1" x14ac:dyDescent="0.25">
      <c r="A807" s="21"/>
    </row>
    <row r="808" spans="1:1" ht="15.75" customHeight="1" x14ac:dyDescent="0.25">
      <c r="A808" s="21"/>
    </row>
    <row r="809" spans="1:1" ht="15.75" customHeight="1" x14ac:dyDescent="0.25">
      <c r="A809" s="21"/>
    </row>
    <row r="810" spans="1:1" ht="15.75" customHeight="1" x14ac:dyDescent="0.25">
      <c r="A810" s="21"/>
    </row>
    <row r="811" spans="1:1" ht="15.75" customHeight="1" x14ac:dyDescent="0.25">
      <c r="A811" s="21"/>
    </row>
    <row r="812" spans="1:1" ht="15.75" customHeight="1" x14ac:dyDescent="0.25">
      <c r="A812" s="21"/>
    </row>
    <row r="813" spans="1:1" ht="15.75" customHeight="1" x14ac:dyDescent="0.25">
      <c r="A813" s="21"/>
    </row>
    <row r="814" spans="1:1" ht="15.75" customHeight="1" x14ac:dyDescent="0.25">
      <c r="A814" s="21"/>
    </row>
    <row r="815" spans="1:1" ht="15.75" customHeight="1" x14ac:dyDescent="0.25">
      <c r="A815" s="21"/>
    </row>
    <row r="816" spans="1:1" ht="15.75" customHeight="1" x14ac:dyDescent="0.25">
      <c r="A816" s="21"/>
    </row>
    <row r="817" spans="1:1" ht="15.75" customHeight="1" x14ac:dyDescent="0.25">
      <c r="A817" s="21"/>
    </row>
    <row r="818" spans="1:1" ht="15.75" customHeight="1" x14ac:dyDescent="0.25">
      <c r="A818" s="21"/>
    </row>
    <row r="819" spans="1:1" ht="15.75" customHeight="1" x14ac:dyDescent="0.25">
      <c r="A819" s="21"/>
    </row>
    <row r="820" spans="1:1" ht="15.75" customHeight="1" x14ac:dyDescent="0.25">
      <c r="A820" s="21"/>
    </row>
    <row r="821" spans="1:1" ht="15.75" customHeight="1" x14ac:dyDescent="0.25">
      <c r="A821" s="21"/>
    </row>
    <row r="822" spans="1:1" ht="15.75" customHeight="1" x14ac:dyDescent="0.25">
      <c r="A822" s="21"/>
    </row>
    <row r="823" spans="1:1" ht="15.75" customHeight="1" x14ac:dyDescent="0.25">
      <c r="A823" s="21"/>
    </row>
    <row r="824" spans="1:1" ht="15.75" customHeight="1" x14ac:dyDescent="0.25">
      <c r="A824" s="21"/>
    </row>
    <row r="825" spans="1:1" ht="15.75" customHeight="1" x14ac:dyDescent="0.25">
      <c r="A825" s="21"/>
    </row>
    <row r="826" spans="1:1" ht="15.75" customHeight="1" x14ac:dyDescent="0.25">
      <c r="A826" s="21"/>
    </row>
    <row r="827" spans="1:1" ht="15.75" customHeight="1" x14ac:dyDescent="0.25">
      <c r="A827" s="21"/>
    </row>
    <row r="828" spans="1:1" ht="15.75" customHeight="1" x14ac:dyDescent="0.25">
      <c r="A828" s="21"/>
    </row>
    <row r="829" spans="1:1" ht="15.75" customHeight="1" x14ac:dyDescent="0.25">
      <c r="A829" s="21"/>
    </row>
    <row r="830" spans="1:1" ht="15.75" customHeight="1" x14ac:dyDescent="0.25">
      <c r="A830" s="21"/>
    </row>
    <row r="831" spans="1:1" ht="15.75" customHeight="1" x14ac:dyDescent="0.25">
      <c r="A831" s="21"/>
    </row>
    <row r="832" spans="1:1" ht="15.75" customHeight="1" x14ac:dyDescent="0.25">
      <c r="A832" s="21"/>
    </row>
    <row r="833" spans="1:1" ht="15.75" customHeight="1" x14ac:dyDescent="0.25">
      <c r="A833" s="21"/>
    </row>
    <row r="834" spans="1:1" ht="15.75" customHeight="1" x14ac:dyDescent="0.25">
      <c r="A834" s="21"/>
    </row>
    <row r="835" spans="1:1" ht="15.75" customHeight="1" x14ac:dyDescent="0.25">
      <c r="A835" s="21"/>
    </row>
    <row r="836" spans="1:1" ht="15.75" customHeight="1" x14ac:dyDescent="0.25">
      <c r="A836" s="21"/>
    </row>
    <row r="837" spans="1:1" ht="15.75" customHeight="1" x14ac:dyDescent="0.25">
      <c r="A837" s="21"/>
    </row>
    <row r="838" spans="1:1" ht="15.75" customHeight="1" x14ac:dyDescent="0.25">
      <c r="A838" s="21"/>
    </row>
    <row r="839" spans="1:1" ht="15.75" customHeight="1" x14ac:dyDescent="0.25">
      <c r="A839" s="21"/>
    </row>
    <row r="840" spans="1:1" ht="15.75" customHeight="1" x14ac:dyDescent="0.25">
      <c r="A840" s="21"/>
    </row>
    <row r="841" spans="1:1" ht="15.75" customHeight="1" x14ac:dyDescent="0.25">
      <c r="A841" s="21"/>
    </row>
    <row r="842" spans="1:1" ht="15.75" customHeight="1" x14ac:dyDescent="0.25">
      <c r="A842" s="21"/>
    </row>
    <row r="843" spans="1:1" ht="15.75" customHeight="1" x14ac:dyDescent="0.25">
      <c r="A843" s="21"/>
    </row>
    <row r="844" spans="1:1" ht="15.75" customHeight="1" x14ac:dyDescent="0.25">
      <c r="A844" s="21"/>
    </row>
    <row r="845" spans="1:1" ht="15.75" customHeight="1" x14ac:dyDescent="0.25">
      <c r="A845" s="21"/>
    </row>
    <row r="846" spans="1:1" ht="15.75" customHeight="1" x14ac:dyDescent="0.25">
      <c r="A846" s="21"/>
    </row>
    <row r="847" spans="1:1" ht="15.75" customHeight="1" x14ac:dyDescent="0.25">
      <c r="A847" s="21"/>
    </row>
    <row r="848" spans="1:1" ht="15.75" customHeight="1" x14ac:dyDescent="0.25">
      <c r="A848" s="21"/>
    </row>
    <row r="849" spans="1:1" ht="15.75" customHeight="1" x14ac:dyDescent="0.25">
      <c r="A849" s="21"/>
    </row>
    <row r="850" spans="1:1" ht="15.75" customHeight="1" x14ac:dyDescent="0.25">
      <c r="A850" s="21"/>
    </row>
    <row r="851" spans="1:1" ht="15.75" customHeight="1" x14ac:dyDescent="0.25">
      <c r="A851" s="21"/>
    </row>
    <row r="852" spans="1:1" ht="15.75" customHeight="1" x14ac:dyDescent="0.25">
      <c r="A852" s="21"/>
    </row>
    <row r="853" spans="1:1" ht="15.75" customHeight="1" x14ac:dyDescent="0.25">
      <c r="A853" s="21"/>
    </row>
    <row r="854" spans="1:1" ht="15.75" customHeight="1" x14ac:dyDescent="0.25">
      <c r="A854" s="21"/>
    </row>
    <row r="855" spans="1:1" ht="15.75" customHeight="1" x14ac:dyDescent="0.25">
      <c r="A855" s="21"/>
    </row>
    <row r="856" spans="1:1" ht="15.75" customHeight="1" x14ac:dyDescent="0.25">
      <c r="A856" s="21"/>
    </row>
    <row r="857" spans="1:1" ht="15.75" customHeight="1" x14ac:dyDescent="0.25">
      <c r="A857" s="21"/>
    </row>
    <row r="858" spans="1:1" ht="15.75" customHeight="1" x14ac:dyDescent="0.25">
      <c r="A858" s="21"/>
    </row>
    <row r="859" spans="1:1" ht="15.75" customHeight="1" x14ac:dyDescent="0.25">
      <c r="A859" s="21"/>
    </row>
    <row r="860" spans="1:1" ht="15.75" customHeight="1" x14ac:dyDescent="0.25">
      <c r="A860" s="21"/>
    </row>
    <row r="861" spans="1:1" ht="15.75" customHeight="1" x14ac:dyDescent="0.25">
      <c r="A861" s="21"/>
    </row>
    <row r="862" spans="1:1" ht="15.75" customHeight="1" x14ac:dyDescent="0.25">
      <c r="A862" s="21"/>
    </row>
    <row r="863" spans="1:1" ht="15.75" customHeight="1" x14ac:dyDescent="0.25">
      <c r="A863" s="21"/>
    </row>
    <row r="864" spans="1:1" ht="15.75" customHeight="1" x14ac:dyDescent="0.25">
      <c r="A864" s="21"/>
    </row>
    <row r="865" spans="1:1" ht="15.75" customHeight="1" x14ac:dyDescent="0.25">
      <c r="A865" s="21"/>
    </row>
    <row r="866" spans="1:1" ht="15.75" customHeight="1" x14ac:dyDescent="0.25">
      <c r="A866" s="21"/>
    </row>
    <row r="867" spans="1:1" ht="15.75" customHeight="1" x14ac:dyDescent="0.25">
      <c r="A867" s="21"/>
    </row>
    <row r="868" spans="1:1" ht="15.75" customHeight="1" x14ac:dyDescent="0.25">
      <c r="A868" s="21"/>
    </row>
    <row r="869" spans="1:1" ht="15.75" customHeight="1" x14ac:dyDescent="0.25">
      <c r="A869" s="21"/>
    </row>
    <row r="870" spans="1:1" ht="15.75" customHeight="1" x14ac:dyDescent="0.25">
      <c r="A870" s="21"/>
    </row>
    <row r="871" spans="1:1" ht="15.75" customHeight="1" x14ac:dyDescent="0.25">
      <c r="A871" s="21"/>
    </row>
    <row r="872" spans="1:1" ht="15.75" customHeight="1" x14ac:dyDescent="0.25">
      <c r="A872" s="21"/>
    </row>
    <row r="873" spans="1:1" ht="15.75" customHeight="1" x14ac:dyDescent="0.25">
      <c r="A873" s="21"/>
    </row>
    <row r="874" spans="1:1" ht="15.75" customHeight="1" x14ac:dyDescent="0.25">
      <c r="A874" s="21"/>
    </row>
    <row r="875" spans="1:1" ht="15.75" customHeight="1" x14ac:dyDescent="0.25">
      <c r="A875" s="21"/>
    </row>
    <row r="876" spans="1:1" ht="15.75" customHeight="1" x14ac:dyDescent="0.25">
      <c r="A876" s="21"/>
    </row>
    <row r="877" spans="1:1" ht="15.75" customHeight="1" x14ac:dyDescent="0.25">
      <c r="A877" s="21"/>
    </row>
    <row r="878" spans="1:1" ht="15.75" customHeight="1" x14ac:dyDescent="0.25">
      <c r="A878" s="21"/>
    </row>
    <row r="879" spans="1:1" ht="15.75" customHeight="1" x14ac:dyDescent="0.25">
      <c r="A879" s="21"/>
    </row>
    <row r="880" spans="1:1" ht="15.75" customHeight="1" x14ac:dyDescent="0.25">
      <c r="A880" s="21"/>
    </row>
    <row r="881" spans="1:1" ht="15.75" customHeight="1" x14ac:dyDescent="0.25">
      <c r="A881" s="21"/>
    </row>
    <row r="882" spans="1:1" ht="15.75" customHeight="1" x14ac:dyDescent="0.25">
      <c r="A882" s="21"/>
    </row>
    <row r="883" spans="1:1" ht="15.75" customHeight="1" x14ac:dyDescent="0.25">
      <c r="A883" s="21"/>
    </row>
    <row r="884" spans="1:1" ht="15.75" customHeight="1" x14ac:dyDescent="0.25">
      <c r="A884" s="21"/>
    </row>
    <row r="885" spans="1:1" ht="15.75" customHeight="1" x14ac:dyDescent="0.25">
      <c r="A885" s="21"/>
    </row>
    <row r="886" spans="1:1" ht="15.75" customHeight="1" x14ac:dyDescent="0.25">
      <c r="A886" s="21"/>
    </row>
    <row r="887" spans="1:1" ht="15.75" customHeight="1" x14ac:dyDescent="0.25">
      <c r="A887" s="21"/>
    </row>
    <row r="888" spans="1:1" ht="15.75" customHeight="1" x14ac:dyDescent="0.25">
      <c r="A888" s="21"/>
    </row>
    <row r="889" spans="1:1" ht="15.75" customHeight="1" x14ac:dyDescent="0.25">
      <c r="A889" s="21"/>
    </row>
    <row r="890" spans="1:1" ht="15.75" customHeight="1" x14ac:dyDescent="0.25">
      <c r="A890" s="21"/>
    </row>
    <row r="891" spans="1:1" ht="15.75" customHeight="1" x14ac:dyDescent="0.25">
      <c r="A891" s="21"/>
    </row>
    <row r="892" spans="1:1" ht="15.75" customHeight="1" x14ac:dyDescent="0.25">
      <c r="A892" s="21"/>
    </row>
    <row r="893" spans="1:1" ht="15.75" customHeight="1" x14ac:dyDescent="0.25">
      <c r="A893" s="21"/>
    </row>
    <row r="894" spans="1:1" ht="15.75" customHeight="1" x14ac:dyDescent="0.25">
      <c r="A894" s="21"/>
    </row>
    <row r="895" spans="1:1" ht="15.75" customHeight="1" x14ac:dyDescent="0.25">
      <c r="A895" s="21"/>
    </row>
    <row r="896" spans="1:1" ht="15.75" customHeight="1" x14ac:dyDescent="0.25">
      <c r="A896" s="21"/>
    </row>
    <row r="897" spans="1:1" ht="15.75" customHeight="1" x14ac:dyDescent="0.25">
      <c r="A897" s="21"/>
    </row>
    <row r="898" spans="1:1" ht="15.75" customHeight="1" x14ac:dyDescent="0.25">
      <c r="A898" s="21"/>
    </row>
    <row r="899" spans="1:1" ht="15.75" customHeight="1" x14ac:dyDescent="0.25">
      <c r="A899" s="21"/>
    </row>
    <row r="900" spans="1:1" ht="15.75" customHeight="1" x14ac:dyDescent="0.25">
      <c r="A900" s="21"/>
    </row>
    <row r="901" spans="1:1" ht="15.75" customHeight="1" x14ac:dyDescent="0.25">
      <c r="A901" s="21"/>
    </row>
    <row r="902" spans="1:1" ht="15.75" customHeight="1" x14ac:dyDescent="0.25">
      <c r="A902" s="21"/>
    </row>
    <row r="903" spans="1:1" ht="15.75" customHeight="1" x14ac:dyDescent="0.25">
      <c r="A903" s="21"/>
    </row>
    <row r="904" spans="1:1" ht="15.75" customHeight="1" x14ac:dyDescent="0.25">
      <c r="A904" s="21"/>
    </row>
    <row r="905" spans="1:1" ht="15.75" customHeight="1" x14ac:dyDescent="0.25">
      <c r="A905" s="21"/>
    </row>
    <row r="906" spans="1:1" ht="15.75" customHeight="1" x14ac:dyDescent="0.25">
      <c r="A906" s="21"/>
    </row>
    <row r="907" spans="1:1" ht="15.75" customHeight="1" x14ac:dyDescent="0.25">
      <c r="A907" s="21"/>
    </row>
    <row r="908" spans="1:1" ht="15.75" customHeight="1" x14ac:dyDescent="0.25">
      <c r="A908" s="21"/>
    </row>
    <row r="909" spans="1:1" ht="15.75" customHeight="1" x14ac:dyDescent="0.25">
      <c r="A909" s="21"/>
    </row>
    <row r="910" spans="1:1" ht="15.75" customHeight="1" x14ac:dyDescent="0.25">
      <c r="A910" s="21"/>
    </row>
    <row r="911" spans="1:1" ht="15.75" customHeight="1" x14ac:dyDescent="0.25">
      <c r="A911" s="21"/>
    </row>
    <row r="912" spans="1:1" ht="15.75" customHeight="1" x14ac:dyDescent="0.25">
      <c r="A912" s="21"/>
    </row>
    <row r="913" spans="1:1" ht="15.75" customHeight="1" x14ac:dyDescent="0.25">
      <c r="A913" s="21"/>
    </row>
    <row r="914" spans="1:1" ht="15.75" customHeight="1" x14ac:dyDescent="0.25">
      <c r="A914" s="21"/>
    </row>
    <row r="915" spans="1:1" ht="15.75" customHeight="1" x14ac:dyDescent="0.25">
      <c r="A915" s="21"/>
    </row>
    <row r="916" spans="1:1" ht="15.75" customHeight="1" x14ac:dyDescent="0.25">
      <c r="A916" s="21"/>
    </row>
    <row r="917" spans="1:1" ht="15.75" customHeight="1" x14ac:dyDescent="0.25">
      <c r="A917" s="21"/>
    </row>
    <row r="918" spans="1:1" ht="15.75" customHeight="1" x14ac:dyDescent="0.25">
      <c r="A918" s="21"/>
    </row>
    <row r="919" spans="1:1" ht="15.75" customHeight="1" x14ac:dyDescent="0.25">
      <c r="A919" s="21"/>
    </row>
    <row r="920" spans="1:1" ht="15.75" customHeight="1" x14ac:dyDescent="0.25">
      <c r="A920" s="21"/>
    </row>
    <row r="921" spans="1:1" ht="15.75" customHeight="1" x14ac:dyDescent="0.25">
      <c r="A921" s="21"/>
    </row>
    <row r="922" spans="1:1" ht="15.75" customHeight="1" x14ac:dyDescent="0.25">
      <c r="A922" s="21"/>
    </row>
    <row r="923" spans="1:1" ht="15.75" customHeight="1" x14ac:dyDescent="0.25">
      <c r="A923" s="21"/>
    </row>
    <row r="924" spans="1:1" ht="15.75" customHeight="1" x14ac:dyDescent="0.25">
      <c r="A924" s="21"/>
    </row>
    <row r="925" spans="1:1" ht="15.75" customHeight="1" x14ac:dyDescent="0.25">
      <c r="A925" s="21"/>
    </row>
    <row r="926" spans="1:1" ht="15.75" customHeight="1" x14ac:dyDescent="0.25">
      <c r="A926" s="21"/>
    </row>
    <row r="927" spans="1:1" ht="15.75" customHeight="1" x14ac:dyDescent="0.25">
      <c r="A927" s="21"/>
    </row>
    <row r="928" spans="1:1" ht="15.75" customHeight="1" x14ac:dyDescent="0.25">
      <c r="A928" s="21"/>
    </row>
    <row r="929" spans="1:1" ht="15.75" customHeight="1" x14ac:dyDescent="0.25">
      <c r="A929" s="21"/>
    </row>
    <row r="930" spans="1:1" ht="15.75" customHeight="1" x14ac:dyDescent="0.25">
      <c r="A930" s="21"/>
    </row>
    <row r="931" spans="1:1" ht="15.75" customHeight="1" x14ac:dyDescent="0.25">
      <c r="A931" s="21"/>
    </row>
    <row r="932" spans="1:1" ht="15.75" customHeight="1" x14ac:dyDescent="0.25">
      <c r="A932" s="21"/>
    </row>
    <row r="933" spans="1:1" ht="15.75" customHeight="1" x14ac:dyDescent="0.25">
      <c r="A933" s="21"/>
    </row>
    <row r="934" spans="1:1" ht="15.75" customHeight="1" x14ac:dyDescent="0.25">
      <c r="A934" s="21"/>
    </row>
    <row r="935" spans="1:1" ht="15.75" customHeight="1" x14ac:dyDescent="0.25">
      <c r="A935" s="21"/>
    </row>
    <row r="936" spans="1:1" ht="15.75" customHeight="1" x14ac:dyDescent="0.25">
      <c r="A936" s="21"/>
    </row>
    <row r="937" spans="1:1" ht="15.75" customHeight="1" x14ac:dyDescent="0.25">
      <c r="A937" s="21"/>
    </row>
    <row r="938" spans="1:1" ht="15.75" customHeight="1" x14ac:dyDescent="0.25">
      <c r="A938" s="21"/>
    </row>
    <row r="939" spans="1:1" ht="15.75" customHeight="1" x14ac:dyDescent="0.25">
      <c r="A939" s="21"/>
    </row>
    <row r="940" spans="1:1" ht="15.75" customHeight="1" x14ac:dyDescent="0.25">
      <c r="A940" s="21"/>
    </row>
    <row r="941" spans="1:1" ht="15.75" customHeight="1" x14ac:dyDescent="0.25">
      <c r="A941" s="21"/>
    </row>
    <row r="942" spans="1:1" ht="15.75" customHeight="1" x14ac:dyDescent="0.25">
      <c r="A942" s="21"/>
    </row>
    <row r="943" spans="1:1" ht="15.75" customHeight="1" x14ac:dyDescent="0.25">
      <c r="A943" s="21"/>
    </row>
    <row r="944" spans="1:1" ht="15.75" customHeight="1" x14ac:dyDescent="0.25">
      <c r="A944" s="21"/>
    </row>
    <row r="945" spans="1:1" ht="15.75" customHeight="1" x14ac:dyDescent="0.25">
      <c r="A945" s="21"/>
    </row>
    <row r="946" spans="1:1" ht="15.75" customHeight="1" x14ac:dyDescent="0.25">
      <c r="A946" s="21"/>
    </row>
    <row r="947" spans="1:1" ht="15.75" customHeight="1" x14ac:dyDescent="0.25">
      <c r="A947" s="21"/>
    </row>
    <row r="948" spans="1:1" ht="15.75" customHeight="1" x14ac:dyDescent="0.25">
      <c r="A948" s="21"/>
    </row>
    <row r="949" spans="1:1" ht="15.75" customHeight="1" x14ac:dyDescent="0.25">
      <c r="A949" s="21"/>
    </row>
    <row r="950" spans="1:1" ht="15.75" customHeight="1" x14ac:dyDescent="0.25">
      <c r="A950" s="21"/>
    </row>
    <row r="951" spans="1:1" ht="15.75" customHeight="1" x14ac:dyDescent="0.25">
      <c r="A951" s="21"/>
    </row>
    <row r="952" spans="1:1" ht="15.75" customHeight="1" x14ac:dyDescent="0.25">
      <c r="A952" s="21"/>
    </row>
    <row r="953" spans="1:1" ht="15.75" customHeight="1" x14ac:dyDescent="0.25">
      <c r="A953" s="21"/>
    </row>
    <row r="954" spans="1:1" ht="15.75" customHeight="1" x14ac:dyDescent="0.25">
      <c r="A954" s="21"/>
    </row>
    <row r="955" spans="1:1" ht="15.75" customHeight="1" x14ac:dyDescent="0.25">
      <c r="A955" s="21"/>
    </row>
    <row r="956" spans="1:1" ht="15.75" customHeight="1" x14ac:dyDescent="0.25">
      <c r="A956" s="21"/>
    </row>
    <row r="957" spans="1:1" ht="15.75" customHeight="1" x14ac:dyDescent="0.25">
      <c r="A957" s="21"/>
    </row>
    <row r="958" spans="1:1" ht="15.75" customHeight="1" x14ac:dyDescent="0.25">
      <c r="A958" s="21"/>
    </row>
    <row r="959" spans="1:1" ht="15.75" customHeight="1" x14ac:dyDescent="0.25">
      <c r="A959" s="21"/>
    </row>
    <row r="960" spans="1:1" ht="15.75" customHeight="1" x14ac:dyDescent="0.25">
      <c r="A960" s="21"/>
    </row>
    <row r="961" spans="1:1" ht="15.75" customHeight="1" x14ac:dyDescent="0.25">
      <c r="A961" s="21"/>
    </row>
    <row r="962" spans="1:1" ht="15.75" customHeight="1" x14ac:dyDescent="0.25">
      <c r="A962" s="21"/>
    </row>
    <row r="963" spans="1:1" ht="15.75" customHeight="1" x14ac:dyDescent="0.25">
      <c r="A963" s="21"/>
    </row>
    <row r="964" spans="1:1" ht="15.75" customHeight="1" x14ac:dyDescent="0.25">
      <c r="A964" s="21"/>
    </row>
    <row r="965" spans="1:1" ht="15.75" customHeight="1" x14ac:dyDescent="0.25">
      <c r="A965" s="21"/>
    </row>
    <row r="966" spans="1:1" ht="15.75" customHeight="1" x14ac:dyDescent="0.25">
      <c r="A966" s="21"/>
    </row>
    <row r="967" spans="1:1" ht="15.75" customHeight="1" x14ac:dyDescent="0.25">
      <c r="A967" s="21"/>
    </row>
    <row r="968" spans="1:1" ht="15.75" customHeight="1" x14ac:dyDescent="0.25">
      <c r="A968" s="21"/>
    </row>
    <row r="969" spans="1:1" ht="15.75" customHeight="1" x14ac:dyDescent="0.25">
      <c r="A969" s="21"/>
    </row>
    <row r="970" spans="1:1" ht="15.75" customHeight="1" x14ac:dyDescent="0.25">
      <c r="A970" s="21"/>
    </row>
    <row r="971" spans="1:1" ht="15.75" customHeight="1" x14ac:dyDescent="0.25">
      <c r="A971" s="21"/>
    </row>
    <row r="972" spans="1:1" ht="15.75" customHeight="1" x14ac:dyDescent="0.25">
      <c r="A972" s="21"/>
    </row>
    <row r="973" spans="1:1" ht="15.75" customHeight="1" x14ac:dyDescent="0.25">
      <c r="A973" s="21"/>
    </row>
    <row r="974" spans="1:1" ht="15.75" customHeight="1" x14ac:dyDescent="0.25">
      <c r="A974" s="21"/>
    </row>
    <row r="975" spans="1:1" ht="15.75" customHeight="1" x14ac:dyDescent="0.25">
      <c r="A975" s="21"/>
    </row>
    <row r="976" spans="1:1" ht="15.75" customHeight="1" x14ac:dyDescent="0.25">
      <c r="A976" s="21"/>
    </row>
    <row r="977" spans="1:1" ht="15.75" customHeight="1" x14ac:dyDescent="0.25">
      <c r="A977" s="21"/>
    </row>
    <row r="978" spans="1:1" ht="15.75" customHeight="1" x14ac:dyDescent="0.25">
      <c r="A978" s="21"/>
    </row>
    <row r="979" spans="1:1" ht="15.75" customHeight="1" x14ac:dyDescent="0.25">
      <c r="A979" s="21"/>
    </row>
    <row r="980" spans="1:1" ht="15.75" customHeight="1" x14ac:dyDescent="0.25">
      <c r="A980" s="21"/>
    </row>
    <row r="981" spans="1:1" ht="15.75" customHeight="1" x14ac:dyDescent="0.25">
      <c r="A981" s="21"/>
    </row>
    <row r="982" spans="1:1" ht="15.75" customHeight="1" x14ac:dyDescent="0.25">
      <c r="A982" s="21"/>
    </row>
    <row r="983" spans="1:1" ht="15.75" customHeight="1" x14ac:dyDescent="0.25">
      <c r="A983" s="21"/>
    </row>
    <row r="984" spans="1:1" ht="15.75" customHeight="1" x14ac:dyDescent="0.25">
      <c r="A984" s="21"/>
    </row>
    <row r="985" spans="1:1" ht="15.75" customHeight="1" x14ac:dyDescent="0.25">
      <c r="A985" s="21"/>
    </row>
    <row r="986" spans="1:1" ht="15.75" customHeight="1" x14ac:dyDescent="0.25">
      <c r="A986" s="21"/>
    </row>
    <row r="987" spans="1:1" ht="15.75" customHeight="1" x14ac:dyDescent="0.25">
      <c r="A987" s="21"/>
    </row>
    <row r="988" spans="1:1" ht="15.75" customHeight="1" x14ac:dyDescent="0.25">
      <c r="A988" s="21"/>
    </row>
    <row r="989" spans="1:1" ht="15.75" customHeight="1" x14ac:dyDescent="0.25">
      <c r="A989" s="21"/>
    </row>
    <row r="990" spans="1:1" ht="15.75" customHeight="1" x14ac:dyDescent="0.25">
      <c r="A990" s="21"/>
    </row>
    <row r="991" spans="1:1" ht="15.75" customHeight="1" x14ac:dyDescent="0.25">
      <c r="A991" s="21"/>
    </row>
    <row r="992" spans="1:1" ht="15.75" customHeight="1" x14ac:dyDescent="0.25">
      <c r="A992" s="21"/>
    </row>
    <row r="993" spans="1:1" ht="15.75" customHeight="1" x14ac:dyDescent="0.25">
      <c r="A993" s="21"/>
    </row>
    <row r="994" spans="1:1" ht="15.75" customHeight="1" x14ac:dyDescent="0.25">
      <c r="A994" s="21"/>
    </row>
    <row r="995" spans="1:1" ht="15.75" customHeight="1" x14ac:dyDescent="0.25">
      <c r="A995" s="21"/>
    </row>
    <row r="996" spans="1:1" ht="15.75" customHeight="1" x14ac:dyDescent="0.25">
      <c r="A996" s="21"/>
    </row>
    <row r="997" spans="1:1" ht="15.75" customHeight="1" x14ac:dyDescent="0.25">
      <c r="A997" s="21"/>
    </row>
    <row r="998" spans="1:1" ht="15.75" customHeight="1" x14ac:dyDescent="0.25">
      <c r="A998" s="21"/>
    </row>
    <row r="999" spans="1:1" ht="15.75" customHeight="1" x14ac:dyDescent="0.25">
      <c r="A999" s="21"/>
    </row>
    <row r="1000" spans="1:1" ht="15.75" customHeight="1" x14ac:dyDescent="0.25">
      <c r="A1000" s="21"/>
    </row>
    <row r="1001" spans="1:1" ht="15.75" customHeight="1" x14ac:dyDescent="0.25">
      <c r="A1001" s="21"/>
    </row>
    <row r="1002" spans="1:1" ht="15.75" customHeight="1" x14ac:dyDescent="0.25">
      <c r="A1002" s="21"/>
    </row>
    <row r="1003" spans="1:1" ht="15.75" customHeight="1" x14ac:dyDescent="0.25">
      <c r="A1003" s="21"/>
    </row>
    <row r="1004" spans="1:1" ht="15.75" customHeight="1" x14ac:dyDescent="0.25">
      <c r="A1004" s="21"/>
    </row>
    <row r="1005" spans="1:1" ht="15.75" customHeight="1" x14ac:dyDescent="0.25">
      <c r="A1005" s="21"/>
    </row>
    <row r="1006" spans="1:1" ht="15.75" customHeight="1" x14ac:dyDescent="0.25">
      <c r="A1006" s="21"/>
    </row>
    <row r="1007" spans="1:1" ht="15.75" customHeight="1" x14ac:dyDescent="0.25">
      <c r="A1007" s="21"/>
    </row>
    <row r="1008" spans="1:1" ht="15.75" customHeight="1" x14ac:dyDescent="0.25">
      <c r="A1008" s="21"/>
    </row>
    <row r="1009" spans="1:1" ht="15.75" customHeight="1" x14ac:dyDescent="0.25">
      <c r="A1009" s="21"/>
    </row>
    <row r="1010" spans="1:1" ht="15.75" customHeight="1" x14ac:dyDescent="0.25">
      <c r="A1010" s="21"/>
    </row>
    <row r="1011" spans="1:1" ht="15.75" customHeight="1" x14ac:dyDescent="0.25">
      <c r="A1011" s="21"/>
    </row>
    <row r="1012" spans="1:1" ht="15.75" customHeight="1" x14ac:dyDescent="0.25">
      <c r="A1012" s="21"/>
    </row>
    <row r="1013" spans="1:1" ht="15.75" customHeight="1" x14ac:dyDescent="0.25">
      <c r="A1013" s="21"/>
    </row>
    <row r="1014" spans="1:1" ht="15.75" customHeight="1" x14ac:dyDescent="0.25">
      <c r="A1014" s="21"/>
    </row>
  </sheetData>
  <dataValidations count="1">
    <dataValidation type="decimal" allowBlank="1" showInputMessage="1" showErrorMessage="1" prompt=" - " sqref="M65:M76 M57:M63 O57:O76 M79:O132" xr:uid="{2880B9D2-E758-45AB-B6FC-7B84F32BD503}">
      <formula1>0</formula1>
      <formula2>1</formula2>
    </dataValidation>
  </dataValidations>
  <pageMargins left="0.7" right="0.7" top="0.75" bottom="0.75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O113"/>
  <sheetViews>
    <sheetView workbookViewId="0"/>
  </sheetViews>
  <sheetFormatPr defaultColWidth="12.625" defaultRowHeight="15" customHeight="1" x14ac:dyDescent="0.2"/>
  <cols>
    <col min="1" max="1" width="23.5" bestFit="1" customWidth="1"/>
    <col min="2" max="2" width="8.5" bestFit="1" customWidth="1"/>
    <col min="3" max="3" width="8.375" customWidth="1"/>
    <col min="4" max="4" width="6.875" customWidth="1"/>
    <col min="5" max="5" width="4.875" bestFit="1" customWidth="1"/>
    <col min="6" max="6" width="6.125" customWidth="1"/>
    <col min="7" max="9" width="4.875" bestFit="1" customWidth="1"/>
    <col min="10" max="10" width="7" customWidth="1"/>
    <col min="11" max="14" width="6.125" bestFit="1" customWidth="1"/>
  </cols>
  <sheetData>
    <row r="1" spans="1:15" ht="15" customHeight="1" x14ac:dyDescent="0.35">
      <c r="A1" s="22"/>
      <c r="C1" s="22" t="s">
        <v>371</v>
      </c>
      <c r="F1" s="2" t="s">
        <v>11</v>
      </c>
    </row>
    <row r="2" spans="1:15" ht="15.75" x14ac:dyDescent="0.25">
      <c r="A2" s="23" t="s">
        <v>341</v>
      </c>
      <c r="B2" s="24"/>
      <c r="C2" s="24"/>
      <c r="D2" s="56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ht="15.75" x14ac:dyDescent="0.25">
      <c r="A3" s="16" t="s">
        <v>343</v>
      </c>
      <c r="B3" s="14"/>
      <c r="C3" s="14"/>
      <c r="D3" s="14"/>
      <c r="E3" s="14"/>
      <c r="F3" s="14"/>
      <c r="G3" s="14"/>
      <c r="H3" s="14"/>
      <c r="I3" s="14"/>
      <c r="J3" s="14">
        <v>2019</v>
      </c>
      <c r="K3" s="14">
        <v>2020</v>
      </c>
      <c r="L3" s="14">
        <v>2021</v>
      </c>
      <c r="M3" s="14">
        <v>2022</v>
      </c>
      <c r="N3" s="14">
        <v>2023</v>
      </c>
    </row>
    <row r="4" spans="1:15" ht="15.75" x14ac:dyDescent="0.25">
      <c r="A4" s="18" t="s">
        <v>330</v>
      </c>
      <c r="B4" s="26"/>
      <c r="C4" s="26"/>
      <c r="D4" s="26"/>
      <c r="E4" s="26"/>
      <c r="F4" s="26"/>
      <c r="G4" s="26"/>
      <c r="H4" s="26"/>
      <c r="I4" s="26"/>
      <c r="J4" s="26">
        <v>3</v>
      </c>
      <c r="K4" s="26">
        <v>3</v>
      </c>
      <c r="L4" s="26">
        <v>7</v>
      </c>
      <c r="M4" s="26">
        <v>7</v>
      </c>
      <c r="N4" s="26">
        <v>7</v>
      </c>
    </row>
    <row r="5" spans="1:15" ht="15.75" x14ac:dyDescent="0.25">
      <c r="A5" s="18" t="s">
        <v>331</v>
      </c>
      <c r="B5" s="26"/>
      <c r="C5" s="26"/>
      <c r="D5" s="26"/>
      <c r="E5" s="26"/>
      <c r="F5" s="26"/>
      <c r="G5" s="26"/>
      <c r="H5" s="26"/>
      <c r="I5" s="26"/>
      <c r="J5" s="26">
        <v>7</v>
      </c>
      <c r="K5" s="26">
        <v>7</v>
      </c>
      <c r="L5" s="26">
        <v>7</v>
      </c>
      <c r="M5" s="26">
        <v>3</v>
      </c>
      <c r="N5" s="26">
        <v>7</v>
      </c>
    </row>
    <row r="6" spans="1:15" ht="15.75" x14ac:dyDescent="0.25">
      <c r="A6" s="18" t="s">
        <v>329</v>
      </c>
      <c r="B6" s="26"/>
      <c r="C6" s="26"/>
      <c r="D6" s="26"/>
      <c r="E6" s="26"/>
      <c r="F6" s="26"/>
      <c r="G6" s="26"/>
      <c r="H6" s="26"/>
      <c r="I6" s="26"/>
      <c r="J6" s="26">
        <v>3</v>
      </c>
      <c r="K6" s="26">
        <v>3</v>
      </c>
      <c r="L6" s="26">
        <v>3</v>
      </c>
      <c r="M6" s="26">
        <v>3</v>
      </c>
      <c r="N6" s="26">
        <v>3</v>
      </c>
    </row>
    <row r="7" spans="1:15" ht="15.75" x14ac:dyDescent="0.25">
      <c r="A7" s="18" t="s">
        <v>332</v>
      </c>
      <c r="B7" s="26"/>
      <c r="C7" s="26"/>
      <c r="D7" s="26"/>
      <c r="E7" s="26"/>
      <c r="F7" s="26"/>
      <c r="G7" s="26"/>
      <c r="H7" s="26"/>
      <c r="I7" s="26"/>
      <c r="J7" s="26">
        <v>0</v>
      </c>
      <c r="K7" s="26">
        <v>3</v>
      </c>
      <c r="L7" s="26">
        <v>0</v>
      </c>
      <c r="M7" s="26">
        <v>3</v>
      </c>
      <c r="N7" s="26">
        <v>3</v>
      </c>
    </row>
    <row r="8" spans="1:15" ht="15.75" x14ac:dyDescent="0.25">
      <c r="A8" s="18" t="s">
        <v>333</v>
      </c>
      <c r="B8" s="26"/>
      <c r="C8" s="26"/>
      <c r="D8" s="26"/>
      <c r="E8" s="26"/>
      <c r="F8" s="26"/>
      <c r="G8" s="26"/>
      <c r="H8" s="26"/>
      <c r="I8" s="26"/>
      <c r="J8" s="26">
        <v>0</v>
      </c>
      <c r="K8" s="26">
        <v>0</v>
      </c>
      <c r="L8" s="26">
        <v>7</v>
      </c>
      <c r="M8" s="26">
        <v>7</v>
      </c>
      <c r="N8" s="26">
        <v>7</v>
      </c>
    </row>
    <row r="9" spans="1:15" ht="15.75" x14ac:dyDescent="0.25">
      <c r="A9" s="18" t="s">
        <v>334</v>
      </c>
      <c r="B9" s="26"/>
      <c r="C9" s="26"/>
      <c r="D9" s="26"/>
      <c r="E9" s="26"/>
      <c r="F9" s="26"/>
      <c r="G9" s="26"/>
      <c r="H9" s="26"/>
      <c r="I9" s="26"/>
      <c r="J9" s="26">
        <v>3</v>
      </c>
      <c r="K9" s="26">
        <v>3</v>
      </c>
      <c r="L9" s="26">
        <v>3</v>
      </c>
      <c r="M9" s="26">
        <v>3</v>
      </c>
      <c r="N9" s="26">
        <v>3</v>
      </c>
    </row>
    <row r="10" spans="1:15" ht="15.75" x14ac:dyDescent="0.25">
      <c r="A10" s="18" t="s">
        <v>335</v>
      </c>
      <c r="B10" s="26"/>
      <c r="C10" s="26"/>
      <c r="D10" s="26"/>
      <c r="E10" s="26"/>
      <c r="F10" s="26"/>
      <c r="G10" s="26"/>
      <c r="H10" s="26"/>
      <c r="I10" s="26"/>
      <c r="J10" s="26">
        <v>3</v>
      </c>
      <c r="K10" s="26">
        <v>3</v>
      </c>
      <c r="L10" s="26">
        <v>3</v>
      </c>
      <c r="M10" s="26">
        <v>3</v>
      </c>
      <c r="N10" s="26">
        <v>3</v>
      </c>
    </row>
    <row r="11" spans="1:15" ht="15.75" x14ac:dyDescent="0.25">
      <c r="A11" s="18" t="s">
        <v>336</v>
      </c>
      <c r="B11" s="26"/>
      <c r="C11" s="26"/>
      <c r="D11" s="26"/>
      <c r="E11" s="26"/>
      <c r="F11" s="26"/>
      <c r="G11" s="26"/>
      <c r="H11" s="26"/>
      <c r="I11" s="26"/>
      <c r="J11" s="26">
        <v>10</v>
      </c>
      <c r="K11" s="26">
        <v>10</v>
      </c>
      <c r="L11" s="26">
        <v>10</v>
      </c>
      <c r="M11" s="26">
        <v>10</v>
      </c>
      <c r="N11" s="26">
        <v>10</v>
      </c>
    </row>
    <row r="12" spans="1:15" ht="15.75" x14ac:dyDescent="0.25">
      <c r="A12" s="18" t="s">
        <v>337</v>
      </c>
      <c r="B12" s="26"/>
      <c r="C12" s="26"/>
      <c r="D12" s="26"/>
      <c r="E12" s="26"/>
      <c r="F12" s="26"/>
      <c r="G12" s="26"/>
      <c r="H12" s="26"/>
      <c r="I12" s="26"/>
      <c r="J12" s="26">
        <v>0</v>
      </c>
      <c r="K12" s="26">
        <v>0</v>
      </c>
      <c r="L12" s="26">
        <v>0</v>
      </c>
      <c r="M12" s="26">
        <v>0</v>
      </c>
      <c r="N12" s="26">
        <v>0</v>
      </c>
    </row>
    <row r="13" spans="1:15" ht="15.75" x14ac:dyDescent="0.25">
      <c r="A13" s="18" t="s">
        <v>338</v>
      </c>
      <c r="B13" s="26"/>
      <c r="C13" s="26"/>
      <c r="D13" s="26"/>
      <c r="E13" s="26"/>
      <c r="F13" s="26"/>
      <c r="G13" s="26"/>
      <c r="H13" s="26"/>
      <c r="I13" s="26"/>
      <c r="J13" s="26">
        <v>7</v>
      </c>
      <c r="K13" s="26">
        <v>7</v>
      </c>
      <c r="L13" s="26">
        <v>3</v>
      </c>
      <c r="M13" s="26">
        <v>7</v>
      </c>
      <c r="N13" s="26">
        <v>0</v>
      </c>
    </row>
    <row r="14" spans="1:15" ht="15" customHeight="1" x14ac:dyDescent="0.3">
      <c r="A14" s="17" t="s">
        <v>282</v>
      </c>
      <c r="B14" s="17"/>
      <c r="C14" s="17"/>
      <c r="D14" s="17"/>
      <c r="E14" s="17"/>
      <c r="F14" s="17"/>
      <c r="G14" s="17"/>
      <c r="H14" s="17"/>
      <c r="I14" s="17"/>
      <c r="J14" s="20">
        <v>36</v>
      </c>
      <c r="K14" s="20">
        <v>39</v>
      </c>
      <c r="L14" s="20">
        <v>43</v>
      </c>
      <c r="M14" s="20">
        <v>47</v>
      </c>
      <c r="N14" s="20">
        <v>43</v>
      </c>
    </row>
    <row r="15" spans="1:15" ht="15" customHeight="1" x14ac:dyDescent="0.3">
      <c r="A15" s="28"/>
      <c r="B15" s="28"/>
      <c r="C15" s="28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24"/>
      <c r="O15" s="30"/>
    </row>
    <row r="16" spans="1:15" ht="12" customHeight="1" x14ac:dyDescent="0.3">
      <c r="A16" s="28"/>
      <c r="B16" s="28"/>
      <c r="C16" s="28"/>
      <c r="D16" s="30"/>
      <c r="E16" s="30"/>
      <c r="F16" s="30"/>
      <c r="G16" s="30"/>
      <c r="H16" s="30"/>
      <c r="I16" s="30"/>
      <c r="J16" s="30"/>
      <c r="K16" s="30"/>
      <c r="L16" s="1"/>
      <c r="M16" s="1"/>
      <c r="N16" s="1"/>
      <c r="O16" s="1"/>
    </row>
    <row r="17" spans="1:15" ht="12" customHeight="1" x14ac:dyDescent="0.3">
      <c r="A17" s="28"/>
      <c r="B17" s="28"/>
      <c r="C17" s="28"/>
      <c r="D17" s="30"/>
      <c r="E17" s="30"/>
      <c r="F17" s="30"/>
      <c r="G17" s="30"/>
      <c r="H17" s="30"/>
      <c r="I17" s="30"/>
      <c r="J17" s="30"/>
      <c r="K17" s="30"/>
    </row>
    <row r="18" spans="1:15" ht="12" customHeight="1" x14ac:dyDescent="0.3">
      <c r="A18" s="28"/>
      <c r="B18" s="28"/>
      <c r="C18" s="28"/>
      <c r="D18" s="30"/>
      <c r="E18" s="30"/>
      <c r="F18" s="30"/>
      <c r="G18" s="30"/>
      <c r="H18" s="30"/>
      <c r="I18" s="30"/>
      <c r="J18" s="30"/>
      <c r="K18" s="30"/>
    </row>
    <row r="19" spans="1:15" ht="12" customHeight="1" x14ac:dyDescent="0.3">
      <c r="A19" s="28"/>
      <c r="B19" s="28"/>
      <c r="C19" s="28"/>
      <c r="D19" s="30"/>
      <c r="E19" s="30"/>
      <c r="F19" s="30"/>
      <c r="G19" s="30"/>
      <c r="H19" s="30"/>
      <c r="I19" s="30"/>
      <c r="J19" s="30"/>
      <c r="K19" s="30"/>
    </row>
    <row r="20" spans="1:15" ht="12" customHeight="1" x14ac:dyDescent="0.3">
      <c r="A20" s="28"/>
      <c r="B20" s="28"/>
      <c r="C20" s="28"/>
      <c r="D20" s="30"/>
      <c r="E20" s="30"/>
      <c r="F20" s="30"/>
      <c r="G20" s="30"/>
      <c r="H20" s="30"/>
      <c r="I20" s="30"/>
      <c r="J20" s="30"/>
      <c r="K20" s="30"/>
    </row>
    <row r="21" spans="1:15" ht="12" customHeight="1" x14ac:dyDescent="0.3">
      <c r="A21" s="28"/>
      <c r="B21" s="28"/>
      <c r="C21" s="28"/>
      <c r="D21" s="30"/>
      <c r="E21" s="30"/>
      <c r="F21" s="30"/>
      <c r="G21" s="30"/>
      <c r="H21" s="30"/>
      <c r="I21" s="30"/>
      <c r="J21" s="30"/>
      <c r="K21" s="30"/>
    </row>
    <row r="22" spans="1:15" ht="12" customHeight="1" x14ac:dyDescent="0.3">
      <c r="A22" s="28"/>
      <c r="B22" s="28"/>
      <c r="C22" s="28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</row>
    <row r="23" spans="1:15" ht="15" customHeight="1" x14ac:dyDescent="0.3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30"/>
    </row>
    <row r="24" spans="1:15" x14ac:dyDescent="0.25">
      <c r="A24" s="452" t="s">
        <v>229</v>
      </c>
      <c r="B24" s="458"/>
      <c r="C24" s="459"/>
      <c r="D24" s="457"/>
      <c r="E24" s="460"/>
      <c r="F24" s="461"/>
      <c r="G24" s="461"/>
      <c r="H24" s="461"/>
      <c r="I24" s="461"/>
      <c r="J24" s="461"/>
      <c r="K24" s="461"/>
      <c r="L24" s="461"/>
      <c r="M24" s="461"/>
      <c r="N24" s="461"/>
      <c r="O24" s="60"/>
    </row>
    <row r="25" spans="1:15" s="466" customFormat="1" ht="30.75" thickBot="1" x14ac:dyDescent="0.25">
      <c r="A25" s="385" t="s">
        <v>6</v>
      </c>
      <c r="B25" s="386"/>
      <c r="C25" s="387" t="s">
        <v>8</v>
      </c>
      <c r="D25" s="437">
        <v>2013</v>
      </c>
      <c r="E25" s="441">
        <v>2014</v>
      </c>
      <c r="F25" s="437">
        <v>2015</v>
      </c>
      <c r="G25" s="437">
        <v>2016</v>
      </c>
      <c r="H25" s="437">
        <v>2017</v>
      </c>
      <c r="I25" s="437">
        <v>2018</v>
      </c>
      <c r="J25" s="441">
        <v>2019</v>
      </c>
      <c r="K25" s="441">
        <v>2020</v>
      </c>
      <c r="L25" s="437">
        <v>2021</v>
      </c>
      <c r="M25" s="437">
        <v>2022</v>
      </c>
      <c r="N25" s="437">
        <v>2023</v>
      </c>
    </row>
    <row r="26" spans="1:15" x14ac:dyDescent="0.25">
      <c r="A26" s="464" t="s">
        <v>0</v>
      </c>
      <c r="B26" s="465" t="s">
        <v>269</v>
      </c>
      <c r="C26" s="465" t="s">
        <v>21</v>
      </c>
      <c r="D26" s="415"/>
      <c r="E26" s="415"/>
      <c r="F26" s="415"/>
      <c r="G26" s="415"/>
      <c r="H26" s="415"/>
      <c r="I26" s="415"/>
      <c r="J26" s="440"/>
      <c r="K26" s="440">
        <v>5200</v>
      </c>
      <c r="L26" s="440">
        <v>3300</v>
      </c>
      <c r="M26" s="440">
        <v>5000</v>
      </c>
      <c r="N26" s="440">
        <v>3800</v>
      </c>
    </row>
    <row r="27" spans="1:15" x14ac:dyDescent="0.25">
      <c r="A27" s="462" t="s">
        <v>75</v>
      </c>
      <c r="B27" s="463" t="s">
        <v>269</v>
      </c>
      <c r="C27" s="463" t="s">
        <v>13</v>
      </c>
      <c r="D27" s="415"/>
      <c r="E27" s="415"/>
      <c r="F27" s="415"/>
      <c r="G27" s="415"/>
      <c r="H27" s="415"/>
      <c r="I27" s="415"/>
      <c r="J27" s="440">
        <v>10600</v>
      </c>
      <c r="K27" s="440">
        <v>8200</v>
      </c>
      <c r="L27" s="440">
        <v>7900</v>
      </c>
      <c r="M27" s="440">
        <v>7800</v>
      </c>
      <c r="N27" s="440">
        <v>9700</v>
      </c>
    </row>
    <row r="28" spans="1:15" x14ac:dyDescent="0.25">
      <c r="A28" s="430" t="s">
        <v>42</v>
      </c>
      <c r="B28" s="417" t="s">
        <v>269</v>
      </c>
      <c r="C28" s="438" t="s">
        <v>13</v>
      </c>
      <c r="D28" s="415"/>
      <c r="E28" s="415"/>
      <c r="F28" s="415"/>
      <c r="G28" s="415"/>
      <c r="H28" s="415"/>
      <c r="I28" s="415"/>
      <c r="J28" s="440">
        <v>1800</v>
      </c>
      <c r="K28" s="440">
        <v>1900</v>
      </c>
      <c r="L28" s="440">
        <v>2500</v>
      </c>
      <c r="M28" s="440">
        <v>2100</v>
      </c>
      <c r="N28" s="440">
        <v>3100</v>
      </c>
    </row>
    <row r="29" spans="1:15" x14ac:dyDescent="0.25">
      <c r="A29" s="427" t="s">
        <v>25</v>
      </c>
      <c r="B29" s="411" t="s">
        <v>268</v>
      </c>
      <c r="C29" s="411" t="s">
        <v>40</v>
      </c>
      <c r="D29" s="415"/>
      <c r="E29" s="415"/>
      <c r="F29" s="415"/>
      <c r="G29" s="415"/>
      <c r="H29" s="415"/>
      <c r="I29" s="415"/>
      <c r="J29" s="440">
        <v>1800</v>
      </c>
      <c r="K29" s="440">
        <v>1100</v>
      </c>
      <c r="L29" s="440">
        <v>700</v>
      </c>
      <c r="M29" s="440">
        <v>100</v>
      </c>
      <c r="N29" s="440">
        <v>100</v>
      </c>
    </row>
    <row r="30" spans="1:15" x14ac:dyDescent="0.25">
      <c r="A30" s="427" t="s">
        <v>131</v>
      </c>
      <c r="B30" s="411" t="s">
        <v>269</v>
      </c>
      <c r="C30" s="411" t="s">
        <v>39</v>
      </c>
      <c r="D30" s="415"/>
      <c r="E30" s="415"/>
      <c r="F30" s="415"/>
      <c r="G30" s="415"/>
      <c r="H30" s="415"/>
      <c r="I30" s="415"/>
      <c r="J30" s="440">
        <v>900</v>
      </c>
      <c r="K30" s="440"/>
      <c r="L30" s="440"/>
      <c r="M30" s="440"/>
      <c r="N30" s="440"/>
    </row>
    <row r="31" spans="1:15" x14ac:dyDescent="0.25">
      <c r="A31" s="449" t="s">
        <v>275</v>
      </c>
      <c r="B31" s="449"/>
      <c r="C31" s="449" t="s">
        <v>20</v>
      </c>
      <c r="D31" s="415"/>
      <c r="E31" s="415"/>
      <c r="F31" s="415"/>
      <c r="G31" s="415"/>
      <c r="H31" s="415"/>
      <c r="I31" s="415"/>
      <c r="J31" s="440"/>
      <c r="K31" s="440">
        <v>500</v>
      </c>
      <c r="L31" s="440">
        <v>700</v>
      </c>
      <c r="M31" s="440">
        <v>1400</v>
      </c>
      <c r="N31" s="440">
        <v>1400</v>
      </c>
    </row>
    <row r="32" spans="1:15" x14ac:dyDescent="0.25">
      <c r="A32" s="430" t="s">
        <v>87</v>
      </c>
      <c r="B32" s="417" t="s">
        <v>269</v>
      </c>
      <c r="C32" s="417" t="s">
        <v>39</v>
      </c>
      <c r="D32" s="415"/>
      <c r="E32" s="415"/>
      <c r="F32" s="415"/>
      <c r="G32" s="415"/>
      <c r="H32" s="415"/>
      <c r="I32" s="415"/>
      <c r="J32" s="440">
        <v>100</v>
      </c>
      <c r="K32" s="440">
        <v>100</v>
      </c>
      <c r="L32" s="440">
        <v>100</v>
      </c>
      <c r="M32" s="440">
        <v>100</v>
      </c>
      <c r="N32" s="440">
        <v>100</v>
      </c>
    </row>
    <row r="33" ht="9.75" customHeight="1" x14ac:dyDescent="0.2"/>
    <row r="34" ht="9.75" customHeight="1" x14ac:dyDescent="0.2"/>
    <row r="35" ht="9.75" customHeight="1" x14ac:dyDescent="0.2"/>
    <row r="36" ht="9.75" customHeight="1" x14ac:dyDescent="0.2"/>
    <row r="37" ht="9.75" customHeight="1" x14ac:dyDescent="0.2"/>
    <row r="38" ht="9.75" customHeight="1" x14ac:dyDescent="0.2"/>
    <row r="39" ht="9.75" customHeight="1" x14ac:dyDescent="0.2"/>
    <row r="40" ht="9.75" customHeight="1" x14ac:dyDescent="0.2"/>
    <row r="41" ht="9.75" customHeight="1" x14ac:dyDescent="0.2"/>
    <row r="42" ht="9.75" customHeight="1" x14ac:dyDescent="0.2"/>
    <row r="43" ht="9.75" customHeight="1" x14ac:dyDescent="0.2"/>
    <row r="44" ht="9.75" customHeight="1" x14ac:dyDescent="0.2"/>
    <row r="45" ht="9.75" customHeight="1" x14ac:dyDescent="0.2"/>
    <row r="46" ht="9.75" customHeight="1" x14ac:dyDescent="0.2"/>
    <row r="47" ht="9.75" customHeight="1" x14ac:dyDescent="0.2"/>
    <row r="48" ht="9.75" customHeight="1" x14ac:dyDescent="0.2"/>
    <row r="49" spans="1:14" ht="9.75" customHeight="1" x14ac:dyDescent="0.2"/>
    <row r="50" spans="1:14" ht="9.75" customHeight="1" x14ac:dyDescent="0.2"/>
    <row r="51" spans="1:14" ht="9.75" customHeight="1" x14ac:dyDescent="0.2"/>
    <row r="52" spans="1:14" ht="9.75" customHeight="1" x14ac:dyDescent="0.2"/>
    <row r="53" spans="1:14" ht="9.75" customHeight="1" x14ac:dyDescent="0.2"/>
    <row r="54" spans="1:14" ht="9.75" customHeight="1" x14ac:dyDescent="0.2"/>
    <row r="55" spans="1:14" x14ac:dyDescent="0.25">
      <c r="A55" s="467" t="s">
        <v>345</v>
      </c>
      <c r="B55" s="468"/>
      <c r="C55" s="469"/>
      <c r="D55" s="467" t="s">
        <v>346</v>
      </c>
      <c r="E55" s="468"/>
      <c r="F55" s="470"/>
      <c r="G55" s="468"/>
      <c r="H55" s="468"/>
      <c r="I55" s="468"/>
      <c r="J55" s="468"/>
      <c r="K55" s="468"/>
      <c r="L55" s="468"/>
      <c r="M55" s="468"/>
      <c r="N55" s="468"/>
    </row>
    <row r="56" spans="1:14" ht="23.25" x14ac:dyDescent="0.25">
      <c r="A56" s="471" t="s">
        <v>6</v>
      </c>
      <c r="B56" s="472" t="s">
        <v>7</v>
      </c>
      <c r="C56" s="473" t="s">
        <v>8</v>
      </c>
      <c r="D56" s="474">
        <v>2013</v>
      </c>
      <c r="E56" s="474">
        <v>2014</v>
      </c>
      <c r="F56" s="475">
        <v>2015</v>
      </c>
      <c r="G56" s="474">
        <v>2016</v>
      </c>
      <c r="H56" s="474">
        <v>2017</v>
      </c>
      <c r="I56" s="474">
        <v>2018</v>
      </c>
      <c r="J56" s="474">
        <v>2019</v>
      </c>
      <c r="K56" s="474">
        <v>2020</v>
      </c>
      <c r="L56" s="474">
        <v>2021</v>
      </c>
      <c r="M56" s="474">
        <v>2022</v>
      </c>
      <c r="N56" s="474">
        <v>2023</v>
      </c>
    </row>
    <row r="57" spans="1:14" x14ac:dyDescent="0.25">
      <c r="A57" s="105" t="s">
        <v>18</v>
      </c>
      <c r="B57" s="77">
        <v>2</v>
      </c>
      <c r="C57" s="78" t="s">
        <v>21</v>
      </c>
      <c r="D57" s="79"/>
      <c r="E57" s="79"/>
      <c r="F57" s="79"/>
      <c r="G57" s="79"/>
      <c r="H57" s="79"/>
      <c r="I57" s="79"/>
      <c r="J57" s="79">
        <v>5.0000000000000001E-3</v>
      </c>
      <c r="K57" s="79">
        <v>5.0000000000000001E-3</v>
      </c>
      <c r="L57" s="79"/>
      <c r="M57" s="79"/>
      <c r="N57" s="79"/>
    </row>
    <row r="58" spans="1:14" x14ac:dyDescent="0.25">
      <c r="A58" s="105" t="s">
        <v>38</v>
      </c>
      <c r="B58" s="77">
        <v>2</v>
      </c>
      <c r="C58" s="78" t="s">
        <v>39</v>
      </c>
      <c r="D58" s="79"/>
      <c r="E58" s="79"/>
      <c r="F58" s="79"/>
      <c r="G58" s="79"/>
      <c r="H58" s="79"/>
      <c r="I58" s="79"/>
      <c r="J58" s="79">
        <v>5.0000000000000001E-3</v>
      </c>
      <c r="K58" s="79"/>
      <c r="L58" s="79">
        <v>5.0000000000000001E-3</v>
      </c>
      <c r="M58" s="79">
        <v>5.0000000000000001E-3</v>
      </c>
      <c r="N58" s="79">
        <v>5.0000000000000001E-3</v>
      </c>
    </row>
    <row r="59" spans="1:14" x14ac:dyDescent="0.25">
      <c r="A59" s="504" t="s">
        <v>382</v>
      </c>
      <c r="B59" s="74">
        <v>2</v>
      </c>
      <c r="C59" s="73" t="s">
        <v>13</v>
      </c>
      <c r="D59" s="79"/>
      <c r="E59" s="79"/>
      <c r="F59" s="79"/>
      <c r="G59" s="79"/>
      <c r="H59" s="79"/>
      <c r="I59" s="79"/>
      <c r="J59" s="79"/>
      <c r="K59" s="79"/>
      <c r="L59" s="79">
        <v>5.0000000000000001E-3</v>
      </c>
      <c r="M59" s="79"/>
      <c r="N59" s="79"/>
    </row>
    <row r="60" spans="1:14" x14ac:dyDescent="0.25">
      <c r="A60" s="105" t="s">
        <v>50</v>
      </c>
      <c r="B60" s="77">
        <v>3</v>
      </c>
      <c r="C60" s="78" t="s">
        <v>23</v>
      </c>
      <c r="D60" s="79"/>
      <c r="E60" s="79"/>
      <c r="F60" s="79"/>
      <c r="G60" s="79"/>
      <c r="H60" s="79"/>
      <c r="I60" s="79"/>
      <c r="J60" s="79">
        <v>5.0000000000000001E-3</v>
      </c>
      <c r="K60" s="79">
        <v>5.0000000000000001E-3</v>
      </c>
      <c r="L60" s="79"/>
      <c r="M60" s="79"/>
      <c r="N60" s="79"/>
    </row>
    <row r="61" spans="1:14" x14ac:dyDescent="0.25">
      <c r="A61" s="105" t="s">
        <v>53</v>
      </c>
      <c r="B61" s="77">
        <v>2</v>
      </c>
      <c r="C61" s="78" t="s">
        <v>13</v>
      </c>
      <c r="D61" s="79"/>
      <c r="E61" s="79"/>
      <c r="F61" s="79"/>
      <c r="G61" s="79"/>
      <c r="H61" s="79"/>
      <c r="I61" s="79"/>
      <c r="J61" s="79"/>
      <c r="K61" s="79">
        <v>5.0000000000000001E-3</v>
      </c>
      <c r="L61" s="79"/>
      <c r="M61" s="79"/>
      <c r="N61" s="79"/>
    </row>
    <row r="62" spans="1:14" x14ac:dyDescent="0.25">
      <c r="A62" s="105" t="s">
        <v>54</v>
      </c>
      <c r="B62" s="77">
        <v>4</v>
      </c>
      <c r="C62" s="78" t="s">
        <v>23</v>
      </c>
      <c r="D62" s="79"/>
      <c r="E62" s="79"/>
      <c r="F62" s="79"/>
      <c r="G62" s="79"/>
      <c r="H62" s="79"/>
      <c r="I62" s="79"/>
      <c r="J62" s="79">
        <v>1.4999999999999999E-2</v>
      </c>
      <c r="K62" s="79">
        <v>1.4999999999999999E-2</v>
      </c>
      <c r="L62" s="79">
        <v>1.4999999999999999E-2</v>
      </c>
      <c r="M62" s="79">
        <v>0.17499999999999999</v>
      </c>
      <c r="N62" s="79">
        <v>3.5000000000000003E-2</v>
      </c>
    </row>
    <row r="63" spans="1:14" x14ac:dyDescent="0.25">
      <c r="A63" s="105" t="s">
        <v>57</v>
      </c>
      <c r="B63" s="77">
        <v>3</v>
      </c>
      <c r="C63" s="78" t="s">
        <v>13</v>
      </c>
      <c r="D63" s="79"/>
      <c r="E63" s="79"/>
      <c r="F63" s="79"/>
      <c r="G63" s="79"/>
      <c r="H63" s="79"/>
      <c r="I63" s="79"/>
      <c r="J63" s="79">
        <v>3.5000000000000003E-2</v>
      </c>
      <c r="K63" s="79">
        <v>5.0000000000000001E-3</v>
      </c>
      <c r="L63" s="79">
        <v>1.4999999999999999E-2</v>
      </c>
      <c r="M63" s="79">
        <v>0.17499999999999999</v>
      </c>
      <c r="N63" s="79">
        <v>5.0000000000000001E-3</v>
      </c>
    </row>
    <row r="64" spans="1:14" x14ac:dyDescent="0.25">
      <c r="A64" s="105" t="s">
        <v>37</v>
      </c>
      <c r="B64" s="77">
        <v>5</v>
      </c>
      <c r="C64" s="498" t="s">
        <v>21</v>
      </c>
      <c r="D64" s="79"/>
      <c r="E64" s="79"/>
      <c r="F64" s="79"/>
      <c r="G64" s="79"/>
      <c r="H64" s="79"/>
      <c r="I64" s="79"/>
      <c r="J64" s="79"/>
      <c r="K64" s="79">
        <v>5.0000000000000001E-3</v>
      </c>
      <c r="L64" s="79">
        <v>5.0000000000000001E-3</v>
      </c>
      <c r="M64" s="79">
        <v>5.0000000000000001E-3</v>
      </c>
      <c r="N64" s="79">
        <v>7.4999999999999997E-2</v>
      </c>
    </row>
    <row r="65" spans="1:14" x14ac:dyDescent="0.25">
      <c r="A65" s="105" t="s">
        <v>58</v>
      </c>
      <c r="B65" s="77">
        <v>3</v>
      </c>
      <c r="C65" s="498" t="s">
        <v>21</v>
      </c>
      <c r="D65" s="79"/>
      <c r="E65" s="79"/>
      <c r="F65" s="79"/>
      <c r="G65" s="79"/>
      <c r="H65" s="79"/>
      <c r="I65" s="79"/>
      <c r="J65" s="79">
        <v>3.5000000000000003E-2</v>
      </c>
      <c r="K65" s="79">
        <v>7.4999999999999997E-2</v>
      </c>
      <c r="L65" s="79">
        <v>0.17499999999999999</v>
      </c>
      <c r="M65" s="79">
        <v>7.4999999999999997E-2</v>
      </c>
      <c r="N65" s="79">
        <v>3.5000000000000003E-2</v>
      </c>
    </row>
    <row r="66" spans="1:14" x14ac:dyDescent="0.25">
      <c r="A66" s="105" t="s">
        <v>59</v>
      </c>
      <c r="B66" s="77">
        <v>3</v>
      </c>
      <c r="C66" s="498" t="s">
        <v>21</v>
      </c>
      <c r="D66" s="79"/>
      <c r="E66" s="79"/>
      <c r="F66" s="79"/>
      <c r="G66" s="79"/>
      <c r="H66" s="79"/>
      <c r="I66" s="79"/>
      <c r="J66" s="79">
        <v>1.4999999999999999E-2</v>
      </c>
      <c r="K66" s="79">
        <v>1.4999999999999999E-2</v>
      </c>
      <c r="L66" s="79">
        <v>3.5000000000000003E-2</v>
      </c>
      <c r="M66" s="79">
        <v>3.5000000000000003E-2</v>
      </c>
      <c r="N66" s="79">
        <v>1.4999999999999999E-2</v>
      </c>
    </row>
    <row r="67" spans="1:14" x14ac:dyDescent="0.25">
      <c r="A67" s="104" t="s">
        <v>60</v>
      </c>
      <c r="B67" s="77">
        <v>3</v>
      </c>
      <c r="C67" s="78" t="s">
        <v>13</v>
      </c>
      <c r="D67" s="79"/>
      <c r="E67" s="79"/>
      <c r="F67" s="79"/>
      <c r="G67" s="79"/>
      <c r="H67" s="79"/>
      <c r="I67" s="79"/>
      <c r="J67" s="79"/>
      <c r="K67" s="79">
        <v>0.17499999999999999</v>
      </c>
      <c r="L67" s="79">
        <v>5.0000000000000001E-3</v>
      </c>
      <c r="M67" s="79">
        <v>1.4999999999999999E-2</v>
      </c>
      <c r="N67" s="79">
        <v>5.0000000000000001E-3</v>
      </c>
    </row>
    <row r="68" spans="1:14" x14ac:dyDescent="0.25">
      <c r="A68" s="550" t="s">
        <v>61</v>
      </c>
      <c r="B68" s="77">
        <v>7</v>
      </c>
      <c r="C68" s="78" t="s">
        <v>13</v>
      </c>
      <c r="D68" s="79"/>
      <c r="E68" s="79"/>
      <c r="F68" s="79"/>
      <c r="G68" s="79"/>
      <c r="H68" s="79"/>
      <c r="I68" s="79"/>
      <c r="J68" s="79"/>
      <c r="K68" s="79"/>
      <c r="L68" s="79"/>
      <c r="M68" s="79">
        <v>5.0000000000000001E-3</v>
      </c>
      <c r="N68" s="79">
        <v>5.0000000000000001E-3</v>
      </c>
    </row>
    <row r="69" spans="1:14" x14ac:dyDescent="0.25">
      <c r="A69" s="540" t="s">
        <v>66</v>
      </c>
      <c r="B69" s="77">
        <v>2</v>
      </c>
      <c r="C69" s="78" t="s">
        <v>21</v>
      </c>
      <c r="D69" s="79"/>
      <c r="E69" s="79"/>
      <c r="F69" s="79"/>
      <c r="G69" s="79"/>
      <c r="H69" s="79"/>
      <c r="I69" s="79"/>
      <c r="J69" s="79"/>
      <c r="K69" s="79"/>
      <c r="L69" s="79">
        <v>5.0000000000000001E-3</v>
      </c>
      <c r="M69" s="79">
        <v>5.0000000000000001E-3</v>
      </c>
      <c r="N69" s="79">
        <v>0.17499999999999999</v>
      </c>
    </row>
    <row r="70" spans="1:14" x14ac:dyDescent="0.25">
      <c r="A70" s="105" t="s">
        <v>0</v>
      </c>
      <c r="B70" s="77">
        <v>6</v>
      </c>
      <c r="C70" s="498" t="s">
        <v>21</v>
      </c>
      <c r="D70" s="79"/>
      <c r="E70" s="79"/>
      <c r="F70" s="79"/>
      <c r="G70" s="79"/>
      <c r="H70" s="79"/>
      <c r="I70" s="79"/>
      <c r="J70" s="79">
        <v>0.17499999999999999</v>
      </c>
      <c r="K70" s="79">
        <v>0.17499999999999999</v>
      </c>
      <c r="L70" s="79">
        <v>0.17499999999999999</v>
      </c>
      <c r="M70" s="79">
        <v>0.17499999999999999</v>
      </c>
      <c r="N70" s="79">
        <v>0.17499999999999999</v>
      </c>
    </row>
    <row r="71" spans="1:14" x14ac:dyDescent="0.25">
      <c r="A71" s="540" t="s">
        <v>76</v>
      </c>
      <c r="B71" s="77">
        <v>4</v>
      </c>
      <c r="C71" s="78" t="s">
        <v>13</v>
      </c>
      <c r="D71" s="79"/>
      <c r="E71" s="79"/>
      <c r="F71" s="79"/>
      <c r="G71" s="79"/>
      <c r="H71" s="79"/>
      <c r="I71" s="79"/>
      <c r="J71" s="79">
        <v>5.0000000000000001E-3</v>
      </c>
      <c r="K71" s="79"/>
      <c r="L71" s="79"/>
      <c r="M71" s="79"/>
      <c r="N71" s="79">
        <v>5.0000000000000001E-3</v>
      </c>
    </row>
    <row r="72" spans="1:14" x14ac:dyDescent="0.25">
      <c r="A72" s="104" t="s">
        <v>75</v>
      </c>
      <c r="B72" s="77">
        <v>2</v>
      </c>
      <c r="C72" s="78" t="s">
        <v>13</v>
      </c>
      <c r="D72" s="79"/>
      <c r="E72" s="79"/>
      <c r="F72" s="79"/>
      <c r="G72" s="79"/>
      <c r="H72" s="79"/>
      <c r="I72" s="79"/>
      <c r="J72" s="79">
        <v>0.375</v>
      </c>
      <c r="K72" s="79">
        <v>0.17499999999999999</v>
      </c>
      <c r="L72" s="79">
        <v>0.17499999999999999</v>
      </c>
      <c r="M72" s="79">
        <v>0.375</v>
      </c>
      <c r="N72" s="79">
        <v>0.375</v>
      </c>
    </row>
    <row r="73" spans="1:14" x14ac:dyDescent="0.25">
      <c r="A73" s="545" t="s">
        <v>145</v>
      </c>
      <c r="B73" s="77">
        <v>3</v>
      </c>
      <c r="C73" s="487" t="s">
        <v>23</v>
      </c>
      <c r="D73" s="79"/>
      <c r="E73" s="79"/>
      <c r="F73" s="79"/>
      <c r="G73" s="79"/>
      <c r="H73" s="79"/>
      <c r="I73" s="79"/>
      <c r="J73" s="79"/>
      <c r="K73" s="79"/>
      <c r="L73" s="79"/>
      <c r="M73" s="79">
        <v>5.0000000000000001E-3</v>
      </c>
      <c r="N73" s="79">
        <v>5.0000000000000001E-3</v>
      </c>
    </row>
    <row r="74" spans="1:14" x14ac:dyDescent="0.25">
      <c r="A74" s="540" t="s">
        <v>86</v>
      </c>
      <c r="B74" s="77">
        <v>1</v>
      </c>
      <c r="C74" s="78" t="s">
        <v>21</v>
      </c>
      <c r="D74" s="79"/>
      <c r="E74" s="79"/>
      <c r="F74" s="79"/>
      <c r="G74" s="79"/>
      <c r="H74" s="79"/>
      <c r="I74" s="79"/>
      <c r="J74" s="79"/>
      <c r="K74" s="79"/>
      <c r="L74" s="79">
        <v>5.0000000000000001E-3</v>
      </c>
      <c r="M74" s="79">
        <v>5.0000000000000001E-3</v>
      </c>
      <c r="N74" s="79">
        <v>5.0000000000000001E-3</v>
      </c>
    </row>
    <row r="75" spans="1:14" x14ac:dyDescent="0.25">
      <c r="A75" s="550" t="s">
        <v>392</v>
      </c>
      <c r="B75" s="77">
        <v>0</v>
      </c>
      <c r="C75" s="498" t="s">
        <v>36</v>
      </c>
      <c r="D75" s="79"/>
      <c r="E75" s="79"/>
      <c r="F75" s="79"/>
      <c r="G75" s="79"/>
      <c r="H75" s="79"/>
      <c r="I75" s="79"/>
      <c r="J75" s="79">
        <v>5.0000000000000001E-3</v>
      </c>
      <c r="K75" s="79">
        <v>1.4999999999999999E-2</v>
      </c>
      <c r="L75" s="79">
        <v>5.0000000000000001E-3</v>
      </c>
      <c r="M75" s="79">
        <v>5.0000000000000001E-3</v>
      </c>
      <c r="N75" s="79">
        <v>5.0000000000000001E-3</v>
      </c>
    </row>
    <row r="76" spans="1:14" x14ac:dyDescent="0.25">
      <c r="A76" s="105" t="s">
        <v>42</v>
      </c>
      <c r="B76" s="77">
        <v>3</v>
      </c>
      <c r="C76" s="78" t="s">
        <v>13</v>
      </c>
      <c r="D76" s="79"/>
      <c r="E76" s="79"/>
      <c r="F76" s="79"/>
      <c r="G76" s="79"/>
      <c r="H76" s="79"/>
      <c r="I76" s="79"/>
      <c r="J76" s="79">
        <v>0.375</v>
      </c>
      <c r="K76" s="79">
        <v>0.17499999999999999</v>
      </c>
      <c r="L76" s="79">
        <v>0.17499999999999999</v>
      </c>
      <c r="M76" s="79">
        <v>0.17499999999999999</v>
      </c>
      <c r="N76" s="79">
        <v>0.17499999999999999</v>
      </c>
    </row>
    <row r="77" spans="1:14" x14ac:dyDescent="0.25">
      <c r="A77" s="105" t="s">
        <v>92</v>
      </c>
      <c r="B77" s="77">
        <v>4</v>
      </c>
      <c r="C77" s="498" t="s">
        <v>21</v>
      </c>
      <c r="D77" s="79"/>
      <c r="E77" s="79"/>
      <c r="F77" s="79"/>
      <c r="G77" s="79"/>
      <c r="H77" s="79"/>
      <c r="I77" s="79"/>
      <c r="J77" s="79">
        <v>1E-4</v>
      </c>
      <c r="K77" s="79">
        <v>5.0000000000000001E-3</v>
      </c>
      <c r="L77" s="79">
        <v>5.0000000000000001E-3</v>
      </c>
      <c r="M77" s="79">
        <v>5.0000000000000001E-3</v>
      </c>
      <c r="N77" s="79">
        <v>5.0000000000000001E-3</v>
      </c>
    </row>
    <row r="78" spans="1:14" x14ac:dyDescent="0.25">
      <c r="A78" s="540" t="s">
        <v>93</v>
      </c>
      <c r="B78" s="77">
        <v>2</v>
      </c>
      <c r="C78" s="498" t="s">
        <v>33</v>
      </c>
      <c r="D78" s="79"/>
      <c r="E78" s="79"/>
      <c r="F78" s="79"/>
      <c r="G78" s="79"/>
      <c r="H78" s="79"/>
      <c r="I78" s="79"/>
      <c r="J78" s="79">
        <v>5.0000000000000001E-3</v>
      </c>
      <c r="K78" s="79">
        <v>5.0000000000000001E-3</v>
      </c>
      <c r="L78" s="79">
        <v>5.0000000000000001E-3</v>
      </c>
      <c r="M78" s="79">
        <v>5.0000000000000001E-3</v>
      </c>
      <c r="N78" s="79">
        <v>5.0000000000000001E-3</v>
      </c>
    </row>
    <row r="79" spans="1:14" ht="15" customHeight="1" x14ac:dyDescent="0.25">
      <c r="A79" s="542" t="s">
        <v>97</v>
      </c>
      <c r="B79" s="497">
        <v>6</v>
      </c>
      <c r="C79" s="498" t="s">
        <v>21</v>
      </c>
      <c r="D79" s="79"/>
      <c r="E79" s="79"/>
      <c r="F79" s="79"/>
      <c r="G79" s="79"/>
      <c r="H79" s="79"/>
      <c r="I79" s="79"/>
      <c r="J79" s="79"/>
      <c r="K79" s="79"/>
      <c r="L79" s="79">
        <v>5.0000000000000001E-3</v>
      </c>
      <c r="M79" s="79">
        <v>5.0000000000000001E-3</v>
      </c>
      <c r="N79" s="79"/>
    </row>
    <row r="80" spans="1:14" ht="15" customHeight="1" x14ac:dyDescent="0.25">
      <c r="A80" s="105" t="s">
        <v>83</v>
      </c>
      <c r="B80" s="77">
        <v>2</v>
      </c>
      <c r="C80" s="78" t="s">
        <v>21</v>
      </c>
      <c r="D80" s="79"/>
      <c r="E80" s="79"/>
      <c r="F80" s="79"/>
      <c r="G80" s="79"/>
      <c r="H80" s="79"/>
      <c r="I80" s="79"/>
      <c r="J80" s="79"/>
      <c r="K80" s="79">
        <v>1.4999999999999999E-2</v>
      </c>
      <c r="L80" s="79">
        <v>1.4999999999999999E-2</v>
      </c>
      <c r="M80" s="79">
        <v>3.5000000000000003E-2</v>
      </c>
      <c r="N80" s="79">
        <v>1.4999999999999999E-2</v>
      </c>
    </row>
    <row r="81" spans="1:14" ht="15" customHeight="1" x14ac:dyDescent="0.25">
      <c r="A81" s="105" t="s">
        <v>394</v>
      </c>
      <c r="B81" s="77">
        <v>5</v>
      </c>
      <c r="C81" s="78" t="s">
        <v>40</v>
      </c>
      <c r="D81" s="79"/>
      <c r="E81" s="79"/>
      <c r="F81" s="79"/>
      <c r="G81" s="79"/>
      <c r="H81" s="79"/>
      <c r="I81" s="79"/>
      <c r="J81" s="79">
        <v>1E-4</v>
      </c>
      <c r="K81" s="79"/>
      <c r="L81" s="79"/>
      <c r="M81" s="79"/>
      <c r="N81" s="79"/>
    </row>
    <row r="82" spans="1:14" ht="15" customHeight="1" x14ac:dyDescent="0.25">
      <c r="A82" s="105" t="s">
        <v>31</v>
      </c>
      <c r="B82" s="77">
        <v>2</v>
      </c>
      <c r="C82" s="78" t="s">
        <v>13</v>
      </c>
      <c r="D82" s="79"/>
      <c r="E82" s="79"/>
      <c r="F82" s="79"/>
      <c r="G82" s="79"/>
      <c r="H82" s="79"/>
      <c r="I82" s="79"/>
      <c r="J82" s="79">
        <v>0.375</v>
      </c>
      <c r="K82" s="79">
        <v>0.17499999999999999</v>
      </c>
      <c r="L82" s="79"/>
      <c r="M82" s="79">
        <v>5.0000000000000001E-3</v>
      </c>
      <c r="N82" s="79">
        <v>1.4999999999999999E-2</v>
      </c>
    </row>
    <row r="83" spans="1:14" ht="15" customHeight="1" x14ac:dyDescent="0.25">
      <c r="A83" s="516" t="s">
        <v>98</v>
      </c>
      <c r="B83" s="497">
        <v>1</v>
      </c>
      <c r="C83" s="498" t="s">
        <v>23</v>
      </c>
      <c r="D83" s="79"/>
      <c r="E83" s="79"/>
      <c r="F83" s="79"/>
      <c r="G83" s="79"/>
      <c r="H83" s="79"/>
      <c r="I83" s="79"/>
      <c r="J83" s="79">
        <v>5.0000000000000001E-3</v>
      </c>
      <c r="K83" s="79">
        <v>5.0000000000000001E-3</v>
      </c>
      <c r="L83" s="79"/>
      <c r="M83" s="79"/>
      <c r="N83" s="79"/>
    </row>
    <row r="84" spans="1:14" ht="15" customHeight="1" x14ac:dyDescent="0.25">
      <c r="A84" s="105" t="s">
        <v>46</v>
      </c>
      <c r="B84" s="77">
        <v>1</v>
      </c>
      <c r="C84" s="78" t="s">
        <v>21</v>
      </c>
      <c r="D84" s="79"/>
      <c r="E84" s="79"/>
      <c r="F84" s="79"/>
      <c r="G84" s="79"/>
      <c r="H84" s="79"/>
      <c r="I84" s="79"/>
      <c r="J84" s="79">
        <v>0.17499999999999999</v>
      </c>
      <c r="K84" s="79">
        <v>0.375</v>
      </c>
      <c r="L84" s="79">
        <v>0.375</v>
      </c>
      <c r="M84" s="79">
        <v>0.375</v>
      </c>
      <c r="N84" s="79">
        <v>0.375</v>
      </c>
    </row>
    <row r="85" spans="1:14" ht="15" customHeight="1" x14ac:dyDescent="0.25">
      <c r="A85" s="105" t="s">
        <v>211</v>
      </c>
      <c r="B85" s="77">
        <v>4</v>
      </c>
      <c r="C85" s="78" t="s">
        <v>13</v>
      </c>
      <c r="D85" s="79"/>
      <c r="E85" s="79"/>
      <c r="F85" s="79"/>
      <c r="G85" s="79"/>
      <c r="H85" s="79"/>
      <c r="I85" s="79"/>
      <c r="J85" s="79"/>
      <c r="K85" s="79">
        <v>1.4999999999999999E-2</v>
      </c>
      <c r="L85" s="79">
        <v>1.4999999999999999E-2</v>
      </c>
      <c r="M85" s="79">
        <v>1.4999999999999999E-2</v>
      </c>
      <c r="N85" s="79">
        <v>5.0000000000000001E-3</v>
      </c>
    </row>
    <row r="86" spans="1:14" ht="15" customHeight="1" x14ac:dyDescent="0.25">
      <c r="A86" s="494" t="s">
        <v>397</v>
      </c>
      <c r="B86" s="77">
        <v>0</v>
      </c>
      <c r="C86" s="78" t="s">
        <v>40</v>
      </c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>
        <v>5.0000000000000001E-3</v>
      </c>
    </row>
    <row r="87" spans="1:14" ht="15" customHeight="1" x14ac:dyDescent="0.25">
      <c r="A87" s="545" t="s">
        <v>103</v>
      </c>
      <c r="B87" s="77">
        <v>3</v>
      </c>
      <c r="C87" s="78" t="s">
        <v>21</v>
      </c>
      <c r="D87" s="79"/>
      <c r="E87" s="79"/>
      <c r="F87" s="79"/>
      <c r="G87" s="79"/>
      <c r="H87" s="79"/>
      <c r="I87" s="79"/>
      <c r="J87" s="79"/>
      <c r="K87" s="79"/>
      <c r="L87" s="79"/>
      <c r="M87" s="79">
        <v>5.0000000000000001E-3</v>
      </c>
      <c r="N87" s="79"/>
    </row>
    <row r="88" spans="1:14" ht="15" customHeight="1" x14ac:dyDescent="0.25">
      <c r="A88" s="105" t="s">
        <v>151</v>
      </c>
      <c r="B88" s="77">
        <v>4</v>
      </c>
      <c r="C88" s="78" t="s">
        <v>13</v>
      </c>
      <c r="D88" s="79"/>
      <c r="E88" s="79"/>
      <c r="F88" s="79"/>
      <c r="G88" s="79"/>
      <c r="H88" s="79"/>
      <c r="I88" s="79"/>
      <c r="J88" s="79">
        <v>5.0000000000000001E-3</v>
      </c>
      <c r="K88" s="79">
        <v>1.4999999999999999E-2</v>
      </c>
      <c r="L88" s="79">
        <v>3.5000000000000003E-2</v>
      </c>
      <c r="M88" s="79">
        <v>3.5000000000000003E-2</v>
      </c>
      <c r="N88" s="79">
        <v>5.0000000000000001E-3</v>
      </c>
    </row>
    <row r="89" spans="1:14" ht="15" customHeight="1" x14ac:dyDescent="0.25">
      <c r="A89" s="105" t="s">
        <v>104</v>
      </c>
      <c r="B89" s="77">
        <v>4</v>
      </c>
      <c r="C89" s="78" t="s">
        <v>21</v>
      </c>
      <c r="D89" s="79"/>
      <c r="E89" s="79"/>
      <c r="F89" s="79"/>
      <c r="G89" s="79"/>
      <c r="H89" s="79"/>
      <c r="I89" s="79"/>
      <c r="J89" s="79"/>
      <c r="K89" s="79">
        <v>5.0000000000000001E-3</v>
      </c>
      <c r="L89" s="79">
        <v>5.0000000000000001E-3</v>
      </c>
      <c r="M89" s="79">
        <v>5.0000000000000001E-3</v>
      </c>
      <c r="N89" s="79">
        <v>3.5000000000000003E-2</v>
      </c>
    </row>
    <row r="90" spans="1:14" ht="15" customHeight="1" x14ac:dyDescent="0.25">
      <c r="A90" s="540" t="s">
        <v>16</v>
      </c>
      <c r="B90" s="91" t="s">
        <v>19</v>
      </c>
      <c r="C90" s="92" t="s">
        <v>20</v>
      </c>
      <c r="D90" s="79"/>
      <c r="E90" s="79"/>
      <c r="F90" s="79"/>
      <c r="G90" s="79"/>
      <c r="H90" s="79"/>
      <c r="I90" s="79"/>
      <c r="J90" s="79">
        <v>5.0000000000000001E-3</v>
      </c>
      <c r="K90" s="79">
        <v>3.5000000000000003E-2</v>
      </c>
      <c r="L90" s="79">
        <v>1.4999999999999999E-2</v>
      </c>
      <c r="M90" s="79">
        <v>3.5000000000000003E-2</v>
      </c>
      <c r="N90" s="79">
        <v>5.0000000000000001E-3</v>
      </c>
    </row>
    <row r="91" spans="1:14" ht="15" customHeight="1" x14ac:dyDescent="0.25">
      <c r="A91" s="105" t="s">
        <v>107</v>
      </c>
      <c r="B91" s="77">
        <v>2</v>
      </c>
      <c r="C91" s="78" t="s">
        <v>13</v>
      </c>
      <c r="D91" s="79"/>
      <c r="E91" s="79"/>
      <c r="F91" s="79"/>
      <c r="G91" s="79"/>
      <c r="H91" s="79"/>
      <c r="I91" s="79"/>
      <c r="J91" s="79">
        <v>5.0000000000000001E-3</v>
      </c>
      <c r="K91" s="79">
        <v>1.4999999999999999E-2</v>
      </c>
      <c r="L91" s="79">
        <v>5.0000000000000001E-3</v>
      </c>
      <c r="M91" s="79">
        <v>5.0000000000000001E-3</v>
      </c>
      <c r="N91" s="79">
        <v>5.0000000000000001E-3</v>
      </c>
    </row>
    <row r="92" spans="1:14" ht="15" customHeight="1" x14ac:dyDescent="0.25">
      <c r="A92" s="545" t="s">
        <v>108</v>
      </c>
      <c r="B92" s="77">
        <v>2</v>
      </c>
      <c r="C92" s="78" t="s">
        <v>33</v>
      </c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>
        <v>5.0000000000000001E-3</v>
      </c>
    </row>
    <row r="93" spans="1:14" ht="15" customHeight="1" x14ac:dyDescent="0.25">
      <c r="A93" s="105" t="s">
        <v>109</v>
      </c>
      <c r="B93" s="77">
        <v>2</v>
      </c>
      <c r="C93" s="92" t="s">
        <v>21</v>
      </c>
      <c r="D93" s="79"/>
      <c r="E93" s="79"/>
      <c r="F93" s="79"/>
      <c r="G93" s="79"/>
      <c r="H93" s="79"/>
      <c r="I93" s="79"/>
      <c r="J93" s="79"/>
      <c r="K93" s="79">
        <v>5.0000000000000001E-3</v>
      </c>
      <c r="L93" s="79"/>
      <c r="M93" s="79"/>
      <c r="N93" s="79"/>
    </row>
    <row r="94" spans="1:14" ht="15" customHeight="1" x14ac:dyDescent="0.25">
      <c r="A94" s="105" t="s">
        <v>26</v>
      </c>
      <c r="B94" s="77">
        <v>2</v>
      </c>
      <c r="C94" s="78" t="s">
        <v>13</v>
      </c>
      <c r="D94" s="79"/>
      <c r="E94" s="79"/>
      <c r="F94" s="79"/>
      <c r="G94" s="79"/>
      <c r="H94" s="79"/>
      <c r="I94" s="79"/>
      <c r="J94" s="79">
        <v>5.0000000000000001E-3</v>
      </c>
      <c r="K94" s="79">
        <v>1.4999999999999999E-2</v>
      </c>
      <c r="L94" s="79">
        <v>1.4999999999999999E-2</v>
      </c>
      <c r="M94" s="79">
        <v>5.0000000000000001E-3</v>
      </c>
      <c r="N94" s="79">
        <v>3.5000000000000003E-2</v>
      </c>
    </row>
    <row r="95" spans="1:14" ht="15" customHeight="1" x14ac:dyDescent="0.25">
      <c r="A95" s="104" t="s">
        <v>112</v>
      </c>
      <c r="B95" s="77">
        <v>4</v>
      </c>
      <c r="C95" s="78" t="s">
        <v>21</v>
      </c>
      <c r="D95" s="79"/>
      <c r="E95" s="79"/>
      <c r="F95" s="79"/>
      <c r="G95" s="79"/>
      <c r="H95" s="79"/>
      <c r="I95" s="79"/>
      <c r="J95" s="79">
        <v>1.4999999999999999E-2</v>
      </c>
      <c r="K95" s="79">
        <v>5.0000000000000001E-3</v>
      </c>
      <c r="L95" s="79">
        <v>3.5000000000000003E-2</v>
      </c>
      <c r="M95" s="79">
        <v>3.5000000000000003E-2</v>
      </c>
      <c r="N95" s="79">
        <v>3.5000000000000003E-2</v>
      </c>
    </row>
    <row r="96" spans="1:14" ht="15" customHeight="1" x14ac:dyDescent="0.25">
      <c r="A96" s="540" t="s">
        <v>114</v>
      </c>
      <c r="B96" s="77">
        <v>6</v>
      </c>
      <c r="C96" s="78" t="s">
        <v>21</v>
      </c>
      <c r="D96" s="79"/>
      <c r="E96" s="79"/>
      <c r="F96" s="79"/>
      <c r="G96" s="79"/>
      <c r="H96" s="79"/>
      <c r="I96" s="79"/>
      <c r="J96" s="79">
        <v>5.0000000000000001E-3</v>
      </c>
      <c r="K96" s="79">
        <v>1.4999999999999999E-2</v>
      </c>
      <c r="L96" s="79">
        <v>5.0000000000000001E-3</v>
      </c>
      <c r="M96" s="79">
        <v>5.0000000000000001E-3</v>
      </c>
      <c r="N96" s="79">
        <v>5.0000000000000001E-3</v>
      </c>
    </row>
    <row r="97" spans="1:14" ht="15" customHeight="1" x14ac:dyDescent="0.25">
      <c r="A97" s="104" t="s">
        <v>155</v>
      </c>
      <c r="B97" s="77">
        <v>0</v>
      </c>
      <c r="C97" s="78" t="s">
        <v>13</v>
      </c>
      <c r="D97" s="79"/>
      <c r="E97" s="79"/>
      <c r="F97" s="79"/>
      <c r="G97" s="79"/>
      <c r="H97" s="79"/>
      <c r="I97" s="79"/>
      <c r="J97" s="79">
        <v>1E-4</v>
      </c>
      <c r="K97" s="79"/>
      <c r="L97" s="79"/>
      <c r="M97" s="79"/>
      <c r="N97" s="79"/>
    </row>
    <row r="98" spans="1:14" ht="15" customHeight="1" x14ac:dyDescent="0.25">
      <c r="A98" s="494" t="s">
        <v>115</v>
      </c>
      <c r="B98" s="77">
        <v>2</v>
      </c>
      <c r="C98" s="78" t="s">
        <v>21</v>
      </c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>
        <v>1E-4</v>
      </c>
    </row>
    <row r="99" spans="1:14" ht="15" customHeight="1" x14ac:dyDescent="0.25">
      <c r="A99" s="105" t="s">
        <v>43</v>
      </c>
      <c r="B99" s="77">
        <v>3</v>
      </c>
      <c r="C99" s="78" t="s">
        <v>36</v>
      </c>
      <c r="D99" s="79"/>
      <c r="E99" s="79"/>
      <c r="F99" s="79"/>
      <c r="G99" s="79"/>
      <c r="H99" s="79"/>
      <c r="I99" s="79"/>
      <c r="J99" s="79">
        <v>5.0000000000000001E-3</v>
      </c>
      <c r="K99" s="79">
        <v>5.0000000000000001E-3</v>
      </c>
      <c r="L99" s="79">
        <v>5.0000000000000001E-3</v>
      </c>
      <c r="M99" s="79">
        <v>5.0000000000000001E-3</v>
      </c>
      <c r="N99" s="79">
        <v>0.17499999999999999</v>
      </c>
    </row>
    <row r="100" spans="1:14" ht="15" customHeight="1" x14ac:dyDescent="0.25">
      <c r="A100" s="105" t="s">
        <v>25</v>
      </c>
      <c r="B100" s="77">
        <v>3</v>
      </c>
      <c r="C100" s="78" t="s">
        <v>40</v>
      </c>
      <c r="D100" s="79"/>
      <c r="E100" s="79"/>
      <c r="F100" s="79"/>
      <c r="G100" s="79"/>
      <c r="H100" s="79"/>
      <c r="I100" s="79"/>
      <c r="J100" s="79">
        <v>0.625</v>
      </c>
      <c r="K100" s="79">
        <v>0.625</v>
      </c>
      <c r="L100" s="79">
        <v>0.375</v>
      </c>
      <c r="M100" s="79">
        <v>0.17499999999999999</v>
      </c>
      <c r="N100" s="79">
        <v>0.17499999999999999</v>
      </c>
    </row>
    <row r="101" spans="1:14" ht="15" customHeight="1" x14ac:dyDescent="0.25">
      <c r="A101" s="105" t="s">
        <v>120</v>
      </c>
      <c r="B101" s="77">
        <v>6</v>
      </c>
      <c r="C101" s="78" t="s">
        <v>15</v>
      </c>
      <c r="D101" s="79"/>
      <c r="E101" s="79"/>
      <c r="F101" s="79"/>
      <c r="G101" s="79"/>
      <c r="H101" s="79"/>
      <c r="I101" s="79"/>
      <c r="J101" s="79">
        <v>5.0000000000000001E-3</v>
      </c>
      <c r="K101" s="79">
        <v>1E-4</v>
      </c>
      <c r="L101" s="79"/>
      <c r="M101" s="79">
        <v>5.0000000000000001E-3</v>
      </c>
      <c r="N101" s="79">
        <v>5.0000000000000001E-3</v>
      </c>
    </row>
    <row r="102" spans="1:14" ht="15" customHeight="1" x14ac:dyDescent="0.25">
      <c r="A102" s="105" t="s">
        <v>67</v>
      </c>
      <c r="B102" s="77">
        <v>0</v>
      </c>
      <c r="C102" s="78" t="s">
        <v>33</v>
      </c>
      <c r="D102" s="79"/>
      <c r="E102" s="79"/>
      <c r="F102" s="79"/>
      <c r="G102" s="79"/>
      <c r="H102" s="79"/>
      <c r="I102" s="79"/>
      <c r="J102" s="79">
        <v>5.0000000000000001E-3</v>
      </c>
      <c r="K102" s="79"/>
      <c r="L102" s="79"/>
      <c r="M102" s="79">
        <v>5.0000000000000001E-3</v>
      </c>
      <c r="N102" s="79"/>
    </row>
    <row r="103" spans="1:14" ht="15" customHeight="1" x14ac:dyDescent="0.25">
      <c r="A103" s="540" t="s">
        <v>121</v>
      </c>
      <c r="B103" s="77">
        <v>1</v>
      </c>
      <c r="C103" s="487" t="s">
        <v>15</v>
      </c>
      <c r="D103" s="79"/>
      <c r="E103" s="79"/>
      <c r="F103" s="79"/>
      <c r="G103" s="79"/>
      <c r="H103" s="79"/>
      <c r="I103" s="79"/>
      <c r="J103" s="79"/>
      <c r="K103" s="79"/>
      <c r="L103" s="79">
        <v>1.4999999999999999E-2</v>
      </c>
      <c r="M103" s="79">
        <v>1.4999999999999999E-2</v>
      </c>
      <c r="N103" s="79">
        <v>5.0000000000000001E-3</v>
      </c>
    </row>
    <row r="104" spans="1:14" ht="15" customHeight="1" x14ac:dyDescent="0.25">
      <c r="A104" s="105" t="s">
        <v>122</v>
      </c>
      <c r="B104" s="77">
        <v>1</v>
      </c>
      <c r="C104" s="78" t="s">
        <v>33</v>
      </c>
      <c r="D104" s="79"/>
      <c r="E104" s="79"/>
      <c r="F104" s="79"/>
      <c r="G104" s="79"/>
      <c r="H104" s="79"/>
      <c r="I104" s="79"/>
      <c r="J104" s="79">
        <v>5.0000000000000001E-3</v>
      </c>
      <c r="K104" s="79">
        <v>5.0000000000000001E-3</v>
      </c>
      <c r="L104" s="79">
        <v>5.0000000000000001E-3</v>
      </c>
      <c r="M104" s="79"/>
      <c r="N104" s="79">
        <v>5.0000000000000001E-3</v>
      </c>
    </row>
    <row r="105" spans="1:14" ht="15" customHeight="1" x14ac:dyDescent="0.25">
      <c r="A105" s="105" t="s">
        <v>124</v>
      </c>
      <c r="B105" s="77">
        <v>1</v>
      </c>
      <c r="C105" s="78" t="s">
        <v>21</v>
      </c>
      <c r="D105" s="79"/>
      <c r="E105" s="79"/>
      <c r="F105" s="79"/>
      <c r="G105" s="79"/>
      <c r="H105" s="79"/>
      <c r="I105" s="79"/>
      <c r="J105" s="79"/>
      <c r="K105" s="79">
        <v>5.0000000000000001E-3</v>
      </c>
      <c r="L105" s="79"/>
      <c r="M105" s="79">
        <v>5.0000000000000001E-3</v>
      </c>
      <c r="N105" s="79">
        <v>5.0000000000000001E-3</v>
      </c>
    </row>
    <row r="106" spans="1:14" ht="15" customHeight="1" x14ac:dyDescent="0.25">
      <c r="A106" s="105" t="s">
        <v>223</v>
      </c>
      <c r="B106" s="77">
        <v>1</v>
      </c>
      <c r="C106" s="78" t="s">
        <v>21</v>
      </c>
      <c r="D106" s="79"/>
      <c r="E106" s="79"/>
      <c r="F106" s="79"/>
      <c r="G106" s="79"/>
      <c r="H106" s="79"/>
      <c r="I106" s="79"/>
      <c r="J106" s="79">
        <v>5.0000000000000001E-3</v>
      </c>
      <c r="K106" s="79">
        <v>5.0000000000000001E-3</v>
      </c>
      <c r="L106" s="79">
        <v>5.0000000000000001E-3</v>
      </c>
      <c r="M106" s="79">
        <v>5.0000000000000001E-3</v>
      </c>
      <c r="N106" s="79"/>
    </row>
    <row r="107" spans="1:14" ht="15" customHeight="1" x14ac:dyDescent="0.25">
      <c r="A107" s="105" t="s">
        <v>126</v>
      </c>
      <c r="B107" s="77">
        <v>3</v>
      </c>
      <c r="C107" s="78" t="s">
        <v>23</v>
      </c>
      <c r="D107" s="79"/>
      <c r="E107" s="79"/>
      <c r="F107" s="79"/>
      <c r="G107" s="79"/>
      <c r="H107" s="79"/>
      <c r="I107" s="79"/>
      <c r="J107" s="79">
        <v>1E-4</v>
      </c>
      <c r="K107" s="79">
        <v>5.0000000000000001E-3</v>
      </c>
      <c r="L107" s="79">
        <v>5.0000000000000001E-3</v>
      </c>
      <c r="M107" s="79">
        <v>5.0000000000000001E-3</v>
      </c>
      <c r="N107" s="79">
        <v>5.0000000000000001E-3</v>
      </c>
    </row>
    <row r="108" spans="1:14" ht="15" customHeight="1" x14ac:dyDescent="0.25">
      <c r="A108" s="105" t="s">
        <v>156</v>
      </c>
      <c r="B108" s="77">
        <v>6</v>
      </c>
      <c r="C108" s="78" t="s">
        <v>21</v>
      </c>
      <c r="D108" s="79"/>
      <c r="E108" s="79"/>
      <c r="F108" s="79"/>
      <c r="G108" s="79"/>
      <c r="H108" s="79"/>
      <c r="I108" s="79"/>
      <c r="J108" s="79"/>
      <c r="K108" s="79">
        <v>5.0000000000000001E-3</v>
      </c>
      <c r="L108" s="79">
        <v>5.0000000000000001E-3</v>
      </c>
      <c r="M108" s="79">
        <v>5.0000000000000001E-3</v>
      </c>
      <c r="N108" s="79">
        <v>5.0000000000000001E-3</v>
      </c>
    </row>
    <row r="109" spans="1:14" ht="15" customHeight="1" x14ac:dyDescent="0.25">
      <c r="A109" s="104" t="s">
        <v>131</v>
      </c>
      <c r="B109" s="77">
        <v>3</v>
      </c>
      <c r="C109" s="78" t="s">
        <v>23</v>
      </c>
      <c r="D109" s="79"/>
      <c r="E109" s="79"/>
      <c r="F109" s="79"/>
      <c r="G109" s="79"/>
      <c r="H109" s="79"/>
      <c r="I109" s="79"/>
      <c r="J109" s="79">
        <v>5.0000000000000001E-3</v>
      </c>
      <c r="K109" s="79">
        <v>5.0000000000000001E-3</v>
      </c>
      <c r="L109" s="79">
        <v>1.4999999999999999E-2</v>
      </c>
      <c r="M109" s="79">
        <v>5.0000000000000001E-3</v>
      </c>
      <c r="N109" s="79">
        <v>5.0000000000000001E-3</v>
      </c>
    </row>
    <row r="110" spans="1:14" ht="15" customHeight="1" x14ac:dyDescent="0.25">
      <c r="A110" s="516" t="s">
        <v>29</v>
      </c>
      <c r="B110" s="77">
        <v>7</v>
      </c>
      <c r="C110" s="78" t="s">
        <v>21</v>
      </c>
      <c r="D110" s="79"/>
      <c r="E110" s="79"/>
      <c r="F110" s="79"/>
      <c r="G110" s="79"/>
      <c r="H110" s="79"/>
      <c r="I110" s="79"/>
      <c r="J110" s="79">
        <v>5.0000000000000001E-3</v>
      </c>
      <c r="K110" s="79"/>
      <c r="L110" s="79"/>
      <c r="M110" s="79"/>
      <c r="N110" s="79">
        <v>3.5000000000000003E-2</v>
      </c>
    </row>
    <row r="111" spans="1:14" ht="15" customHeight="1" x14ac:dyDescent="0.25">
      <c r="A111" s="104" t="s">
        <v>133</v>
      </c>
      <c r="B111" s="77">
        <v>1</v>
      </c>
      <c r="C111" s="78" t="s">
        <v>36</v>
      </c>
      <c r="D111" s="79"/>
      <c r="E111" s="79"/>
      <c r="F111" s="79"/>
      <c r="G111" s="79"/>
      <c r="H111" s="79"/>
      <c r="I111" s="79"/>
      <c r="J111" s="79">
        <v>1.4999999999999999E-2</v>
      </c>
      <c r="K111" s="79">
        <v>3.5000000000000003E-2</v>
      </c>
      <c r="L111" s="79">
        <v>5.0000000000000001E-3</v>
      </c>
      <c r="M111" s="79">
        <v>3.5000000000000003E-2</v>
      </c>
      <c r="N111" s="79">
        <v>1.4999999999999999E-2</v>
      </c>
    </row>
    <row r="112" spans="1:14" ht="15" customHeight="1" x14ac:dyDescent="0.25">
      <c r="A112" s="104" t="s">
        <v>87</v>
      </c>
      <c r="B112" s="77">
        <v>2</v>
      </c>
      <c r="C112" s="78" t="s">
        <v>39</v>
      </c>
      <c r="D112" s="79"/>
      <c r="E112" s="79"/>
      <c r="F112" s="79"/>
      <c r="G112" s="79"/>
      <c r="H112" s="79"/>
      <c r="I112" s="79"/>
      <c r="J112" s="79">
        <v>3.5000000000000003E-2</v>
      </c>
      <c r="K112" s="79">
        <v>0.17499999999999999</v>
      </c>
      <c r="L112" s="79">
        <v>7.4999999999999997E-2</v>
      </c>
      <c r="M112" s="79">
        <v>3.5000000000000003E-2</v>
      </c>
      <c r="N112" s="79">
        <v>1.4999999999999999E-2</v>
      </c>
    </row>
    <row r="113" spans="1:14" ht="15" customHeight="1" x14ac:dyDescent="0.25">
      <c r="A113" s="504" t="s">
        <v>414</v>
      </c>
      <c r="B113" s="74">
        <v>3</v>
      </c>
      <c r="C113" t="s">
        <v>13</v>
      </c>
      <c r="D113" s="79"/>
      <c r="E113" s="79"/>
      <c r="F113" s="79"/>
      <c r="G113" s="79"/>
      <c r="H113" s="79"/>
      <c r="I113" s="79"/>
      <c r="J113" s="79">
        <v>1E-4</v>
      </c>
      <c r="K113" s="79"/>
      <c r="L113" s="79"/>
      <c r="M113" s="79"/>
      <c r="N113" s="79"/>
    </row>
  </sheetData>
  <dataValidations count="3">
    <dataValidation allowBlank="1" showInputMessage="1" showErrorMessage="1" sqref="A92 A97 A110:A111 A95 A88" xr:uid="{189C1C85-CCF6-4B20-B637-0C1B0EC64EC4}"/>
    <dataValidation type="decimal" allowBlank="1" showInputMessage="1" showErrorMessage="1" errorTitle="Incorrect value" error="The cover class midpoint must be decimal between 0 and 1.00" sqref="N82:N109 N112 M96:M113 M82:M94" xr:uid="{C89987EA-36A7-4673-95A5-76164067A6BB}">
      <formula1>0</formula1>
      <formula2>1</formula2>
    </dataValidation>
    <dataValidation type="decimal" allowBlank="1" showInputMessage="1" showErrorMessage="1" prompt=" - " sqref="L60:N71 L74:N78 L57:N58 M95 L82:L113" xr:uid="{0C1F4577-3056-4147-BDA8-7B9F814DF656}">
      <formula1>0</formula1>
      <formula2>1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B4A54-358D-4377-8E8D-8B2EDF5F17F5}">
  <dimension ref="A1:BD1000"/>
  <sheetViews>
    <sheetView workbookViewId="0">
      <selection activeCell="AV72" sqref="AV72"/>
    </sheetView>
  </sheetViews>
  <sheetFormatPr defaultColWidth="12.625" defaultRowHeight="13.5" customHeight="1" x14ac:dyDescent="0.2"/>
  <cols>
    <col min="1" max="1" width="5.125" style="348" customWidth="1"/>
    <col min="2" max="2" width="4" style="348" customWidth="1"/>
    <col min="3" max="3" width="11.625" style="348" customWidth="1"/>
    <col min="4" max="4" width="12.25" style="348" customWidth="1"/>
    <col min="5" max="10" width="4.875" style="348" customWidth="1"/>
    <col min="11" max="16" width="5.125" style="348" customWidth="1"/>
    <col min="17" max="17" width="10.875" style="348" customWidth="1"/>
    <col min="18" max="18" width="8.375" style="348" customWidth="1"/>
    <col min="19" max="19" width="5.125" style="376" customWidth="1"/>
    <col min="20" max="22" width="5.125" style="348" customWidth="1"/>
    <col min="23" max="23" width="9.25" style="348" bestFit="1" customWidth="1"/>
    <col min="24" max="27" width="5.125" style="348" customWidth="1"/>
    <col min="28" max="29" width="10.75" style="348" customWidth="1"/>
    <col min="30" max="30" width="5.125" style="348" customWidth="1"/>
    <col min="31" max="31" width="9.25" style="348" bestFit="1" customWidth="1"/>
    <col min="32" max="35" width="5.125" style="348" customWidth="1"/>
    <col min="36" max="36" width="10.75" style="348" customWidth="1"/>
    <col min="37" max="37" width="5.125" style="348" customWidth="1"/>
    <col min="38" max="38" width="12.625" style="348"/>
    <col min="39" max="39" width="24.75" style="348" bestFit="1" customWidth="1"/>
    <col min="40" max="40" width="8.875" style="348" bestFit="1" customWidth="1"/>
    <col min="41" max="48" width="12.625" style="348"/>
    <col min="49" max="49" width="4.875" style="348" bestFit="1" customWidth="1"/>
    <col min="50" max="50" width="9.875" style="348" bestFit="1" customWidth="1"/>
    <col min="51" max="51" width="5.875" style="348" bestFit="1" customWidth="1"/>
    <col min="52" max="52" width="12.25" style="348" bestFit="1" customWidth="1"/>
    <col min="53" max="53" width="5.5" style="348" customWidth="1"/>
    <col min="54" max="54" width="7.875" style="348" bestFit="1" customWidth="1"/>
    <col min="55" max="55" width="8.125" style="348" bestFit="1" customWidth="1"/>
    <col min="56" max="56" width="10.875" style="348" bestFit="1" customWidth="1"/>
    <col min="57" max="16384" width="12.625" style="348"/>
  </cols>
  <sheetData>
    <row r="1" spans="1:40" ht="13.5" customHeight="1" thickBot="1" x14ac:dyDescent="0.3">
      <c r="A1" s="346" t="s">
        <v>279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 t="s">
        <v>486</v>
      </c>
      <c r="S1" s="375"/>
      <c r="T1" s="347"/>
      <c r="U1" s="347"/>
      <c r="AB1" s="347" t="s">
        <v>448</v>
      </c>
      <c r="AC1" s="347"/>
      <c r="AD1" s="348" t="s">
        <v>449</v>
      </c>
      <c r="AE1" s="347"/>
      <c r="AF1" s="349">
        <v>2021</v>
      </c>
      <c r="AG1" s="350">
        <v>2022</v>
      </c>
      <c r="AH1" s="349">
        <v>2023</v>
      </c>
      <c r="AI1" s="347" t="s">
        <v>447</v>
      </c>
      <c r="AJ1" s="347" t="s">
        <v>448</v>
      </c>
      <c r="AK1" s="347"/>
      <c r="AM1" s="348" t="s">
        <v>487</v>
      </c>
    </row>
    <row r="2" spans="1:40" ht="13.5" customHeight="1" thickBot="1" x14ac:dyDescent="0.3">
      <c r="A2" s="347" t="s">
        <v>3</v>
      </c>
      <c r="B2" s="347" t="s">
        <v>4</v>
      </c>
      <c r="C2" s="347" t="s">
        <v>280</v>
      </c>
      <c r="D2" s="349" t="s">
        <v>281</v>
      </c>
      <c r="E2" s="351">
        <v>2013</v>
      </c>
      <c r="F2" s="349">
        <v>2014</v>
      </c>
      <c r="G2" s="352">
        <v>2015</v>
      </c>
      <c r="H2" s="349">
        <v>2016</v>
      </c>
      <c r="I2" s="352">
        <v>2017</v>
      </c>
      <c r="J2" s="349">
        <v>2018</v>
      </c>
      <c r="K2" s="349">
        <v>2019</v>
      </c>
      <c r="L2" s="350">
        <v>2020</v>
      </c>
      <c r="M2" s="349">
        <v>2021</v>
      </c>
      <c r="N2" s="350">
        <v>2022</v>
      </c>
      <c r="O2" s="349">
        <v>2023</v>
      </c>
      <c r="P2" s="347"/>
      <c r="Q2" s="347"/>
      <c r="R2" s="347" t="s">
        <v>488</v>
      </c>
      <c r="S2" s="375"/>
      <c r="T2" s="347"/>
      <c r="U2" s="347"/>
      <c r="V2" s="348" t="s">
        <v>446</v>
      </c>
      <c r="W2" s="347"/>
      <c r="X2" s="349">
        <v>2021</v>
      </c>
      <c r="Y2" s="350">
        <v>2022</v>
      </c>
      <c r="Z2" s="349">
        <v>2023</v>
      </c>
      <c r="AA2" s="347" t="s">
        <v>447</v>
      </c>
      <c r="AB2" s="346" t="s">
        <v>330</v>
      </c>
      <c r="AC2" s="347"/>
      <c r="AD2" s="347" t="s">
        <v>10</v>
      </c>
      <c r="AE2" s="353" t="s">
        <v>451</v>
      </c>
      <c r="AF2" s="354" t="s">
        <v>452</v>
      </c>
      <c r="AG2" s="354" t="s">
        <v>452</v>
      </c>
      <c r="AH2" s="354" t="s">
        <v>452</v>
      </c>
      <c r="AK2" s="347"/>
    </row>
    <row r="3" spans="1:40" ht="13.5" customHeight="1" thickBot="1" x14ac:dyDescent="0.35">
      <c r="A3" s="347">
        <v>11</v>
      </c>
      <c r="B3" s="347" t="s">
        <v>10</v>
      </c>
      <c r="C3" s="347" t="s">
        <v>11</v>
      </c>
      <c r="D3" s="355" t="s">
        <v>282</v>
      </c>
      <c r="E3" s="356">
        <v>38</v>
      </c>
      <c r="F3" s="356">
        <v>50</v>
      </c>
      <c r="G3" s="356">
        <v>56</v>
      </c>
      <c r="H3" s="356">
        <v>40</v>
      </c>
      <c r="I3" s="356">
        <v>38</v>
      </c>
      <c r="J3" s="356">
        <v>40</v>
      </c>
      <c r="K3" s="356">
        <v>52</v>
      </c>
      <c r="L3" s="356">
        <v>47</v>
      </c>
      <c r="M3" s="347">
        <v>47</v>
      </c>
      <c r="N3" s="347">
        <v>50</v>
      </c>
      <c r="O3" s="347">
        <v>47</v>
      </c>
      <c r="P3" s="347"/>
      <c r="Q3" s="347"/>
      <c r="R3" s="347" t="s">
        <v>489</v>
      </c>
      <c r="S3" s="375"/>
      <c r="T3" s="347"/>
      <c r="U3" s="347"/>
      <c r="V3" s="347" t="s">
        <v>10</v>
      </c>
      <c r="W3" s="353" t="s">
        <v>450</v>
      </c>
      <c r="X3" s="354">
        <v>7</v>
      </c>
      <c r="Y3" s="354">
        <v>7</v>
      </c>
      <c r="Z3" s="354">
        <v>7</v>
      </c>
      <c r="AA3" s="347">
        <v>1</v>
      </c>
      <c r="AB3" s="346" t="s">
        <v>331</v>
      </c>
      <c r="AC3" s="347"/>
      <c r="AD3" s="347" t="s">
        <v>10</v>
      </c>
      <c r="AE3" s="357" t="s">
        <v>453</v>
      </c>
      <c r="AF3" s="358" t="s">
        <v>452</v>
      </c>
      <c r="AG3" s="358" t="s">
        <v>452</v>
      </c>
      <c r="AH3" s="358" t="s">
        <v>452</v>
      </c>
      <c r="AK3" s="347"/>
    </row>
    <row r="4" spans="1:40" ht="13.5" customHeight="1" thickBot="1" x14ac:dyDescent="0.35">
      <c r="A4" s="347">
        <v>22</v>
      </c>
      <c r="B4" s="347" t="s">
        <v>135</v>
      </c>
      <c r="C4" s="347" t="s">
        <v>17</v>
      </c>
      <c r="D4" s="355" t="s">
        <v>282</v>
      </c>
      <c r="E4" s="356">
        <v>74</v>
      </c>
      <c r="F4" s="356">
        <v>74</v>
      </c>
      <c r="G4" s="356">
        <v>67</v>
      </c>
      <c r="H4" s="356">
        <v>67</v>
      </c>
      <c r="I4" s="356">
        <v>71</v>
      </c>
      <c r="J4" s="356">
        <v>70</v>
      </c>
      <c r="K4" s="356">
        <v>80</v>
      </c>
      <c r="L4" s="356">
        <v>77</v>
      </c>
      <c r="M4" s="347">
        <v>76</v>
      </c>
      <c r="N4" s="347">
        <v>73</v>
      </c>
      <c r="O4" s="347">
        <v>83</v>
      </c>
      <c r="P4" s="347"/>
      <c r="Q4" s="347"/>
      <c r="R4" s="347"/>
      <c r="S4" s="375"/>
      <c r="T4" s="347"/>
      <c r="U4" s="347"/>
      <c r="V4" s="347" t="s">
        <v>10</v>
      </c>
      <c r="W4" s="357" t="s">
        <v>331</v>
      </c>
      <c r="X4" s="358">
        <v>3</v>
      </c>
      <c r="Y4" s="358">
        <v>7</v>
      </c>
      <c r="Z4" s="358">
        <v>3</v>
      </c>
      <c r="AA4" s="347">
        <v>2</v>
      </c>
      <c r="AB4" s="346" t="s">
        <v>329</v>
      </c>
      <c r="AC4" s="347"/>
      <c r="AD4" s="347" t="s">
        <v>10</v>
      </c>
      <c r="AE4" s="357" t="s">
        <v>454</v>
      </c>
      <c r="AF4" s="358" t="s">
        <v>452</v>
      </c>
      <c r="AG4" s="358" t="s">
        <v>452</v>
      </c>
      <c r="AH4" s="358" t="s">
        <v>452</v>
      </c>
      <c r="AK4" s="347"/>
    </row>
    <row r="5" spans="1:40" ht="13.5" customHeight="1" thickBot="1" x14ac:dyDescent="0.35">
      <c r="A5" s="347">
        <v>34</v>
      </c>
      <c r="B5" s="347" t="s">
        <v>160</v>
      </c>
      <c r="C5" s="347" t="s">
        <v>9</v>
      </c>
      <c r="D5" s="355" t="s">
        <v>282</v>
      </c>
      <c r="E5" s="356">
        <v>77</v>
      </c>
      <c r="F5" s="356">
        <v>80</v>
      </c>
      <c r="G5" s="356">
        <v>84</v>
      </c>
      <c r="H5" s="356">
        <v>80</v>
      </c>
      <c r="I5" s="356">
        <v>81</v>
      </c>
      <c r="J5" s="356">
        <v>91</v>
      </c>
      <c r="K5" s="356">
        <v>94</v>
      </c>
      <c r="L5" s="356">
        <v>94</v>
      </c>
      <c r="M5" s="347">
        <v>87</v>
      </c>
      <c r="N5" s="347">
        <v>87</v>
      </c>
      <c r="O5" s="347">
        <v>81</v>
      </c>
      <c r="P5" s="347"/>
      <c r="Q5" s="347"/>
      <c r="R5" s="347"/>
      <c r="S5" s="375"/>
      <c r="T5" s="347"/>
      <c r="U5" s="347"/>
      <c r="V5" s="347" t="s">
        <v>10</v>
      </c>
      <c r="W5" s="357" t="s">
        <v>329</v>
      </c>
      <c r="X5" s="358">
        <v>7</v>
      </c>
      <c r="Y5" s="358">
        <v>7</v>
      </c>
      <c r="Z5" s="358">
        <v>7</v>
      </c>
      <c r="AA5" s="347">
        <v>3</v>
      </c>
      <c r="AB5" s="346" t="s">
        <v>332</v>
      </c>
      <c r="AC5" s="347"/>
      <c r="AD5" s="347" t="s">
        <v>10</v>
      </c>
      <c r="AE5" s="357" t="s">
        <v>450</v>
      </c>
      <c r="AF5" s="358">
        <v>7</v>
      </c>
      <c r="AG5" s="358">
        <v>7</v>
      </c>
      <c r="AH5" s="358">
        <v>7</v>
      </c>
      <c r="AI5" s="347">
        <v>1</v>
      </c>
      <c r="AJ5" s="346" t="s">
        <v>330</v>
      </c>
      <c r="AK5" s="347"/>
      <c r="AM5" s="348">
        <v>2023</v>
      </c>
      <c r="AN5" s="348" t="s">
        <v>287</v>
      </c>
    </row>
    <row r="6" spans="1:40" ht="13.5" customHeight="1" thickBot="1" x14ac:dyDescent="0.35">
      <c r="A6" s="347">
        <v>46</v>
      </c>
      <c r="B6" s="347" t="s">
        <v>170</v>
      </c>
      <c r="C6" s="347" t="s">
        <v>11</v>
      </c>
      <c r="D6" s="355" t="s">
        <v>282</v>
      </c>
      <c r="E6" s="356">
        <v>50</v>
      </c>
      <c r="F6" s="356">
        <v>43</v>
      </c>
      <c r="G6" s="356">
        <v>57</v>
      </c>
      <c r="H6" s="356">
        <v>50</v>
      </c>
      <c r="I6" s="356">
        <v>54</v>
      </c>
      <c r="J6" s="356">
        <v>44</v>
      </c>
      <c r="K6" s="356">
        <v>48</v>
      </c>
      <c r="L6" s="356">
        <v>36</v>
      </c>
      <c r="M6" s="347">
        <v>41</v>
      </c>
      <c r="N6" s="347">
        <v>48</v>
      </c>
      <c r="O6" s="347">
        <v>50</v>
      </c>
      <c r="P6" s="347"/>
      <c r="Q6" s="347"/>
      <c r="R6" s="347"/>
      <c r="S6" s="375"/>
      <c r="T6" s="347"/>
      <c r="U6" s="347"/>
      <c r="V6" s="347" t="s">
        <v>10</v>
      </c>
      <c r="W6" s="357" t="s">
        <v>455</v>
      </c>
      <c r="X6" s="358">
        <v>0</v>
      </c>
      <c r="Y6" s="358">
        <v>3</v>
      </c>
      <c r="Z6" s="358">
        <v>0</v>
      </c>
      <c r="AA6" s="347">
        <v>4</v>
      </c>
      <c r="AB6" s="346" t="s">
        <v>333</v>
      </c>
      <c r="AC6" s="347"/>
      <c r="AD6" s="347" t="s">
        <v>10</v>
      </c>
      <c r="AE6" s="357" t="s">
        <v>457</v>
      </c>
      <c r="AF6" s="358" t="s">
        <v>452</v>
      </c>
      <c r="AG6" s="358" t="s">
        <v>452</v>
      </c>
      <c r="AH6" s="358" t="s">
        <v>452</v>
      </c>
      <c r="AK6" s="347"/>
    </row>
    <row r="7" spans="1:40" ht="13.5" customHeight="1" thickBot="1" x14ac:dyDescent="0.35">
      <c r="A7" s="347">
        <v>58</v>
      </c>
      <c r="B7" s="347" t="s">
        <v>180</v>
      </c>
      <c r="C7" s="347" t="s">
        <v>9</v>
      </c>
      <c r="D7" s="355" t="s">
        <v>282</v>
      </c>
      <c r="E7" s="356">
        <v>80</v>
      </c>
      <c r="F7" s="356">
        <v>94</v>
      </c>
      <c r="G7" s="356">
        <v>90</v>
      </c>
      <c r="H7" s="356">
        <v>79</v>
      </c>
      <c r="I7" s="356">
        <v>81</v>
      </c>
      <c r="J7" s="356">
        <v>79</v>
      </c>
      <c r="K7" s="356">
        <v>76</v>
      </c>
      <c r="L7" s="356">
        <v>76</v>
      </c>
      <c r="M7" s="347">
        <v>73</v>
      </c>
      <c r="N7" s="347">
        <v>74</v>
      </c>
      <c r="O7" s="347">
        <v>77</v>
      </c>
      <c r="P7" s="347"/>
      <c r="Q7" s="347"/>
      <c r="R7" s="347"/>
      <c r="S7" s="375"/>
      <c r="T7" s="347"/>
      <c r="U7" s="347"/>
      <c r="V7" s="347" t="s">
        <v>10</v>
      </c>
      <c r="W7" s="357" t="s">
        <v>456</v>
      </c>
      <c r="X7" s="358">
        <v>10</v>
      </c>
      <c r="Y7" s="358">
        <v>10</v>
      </c>
      <c r="Z7" s="358">
        <v>10</v>
      </c>
      <c r="AA7" s="347">
        <v>5</v>
      </c>
      <c r="AB7" s="346" t="s">
        <v>334</v>
      </c>
      <c r="AC7" s="347"/>
      <c r="AD7" s="347" t="s">
        <v>10</v>
      </c>
      <c r="AE7" s="357" t="s">
        <v>459</v>
      </c>
      <c r="AF7" s="358" t="s">
        <v>452</v>
      </c>
      <c r="AG7" s="358" t="s">
        <v>452</v>
      </c>
      <c r="AH7" s="358" t="s">
        <v>452</v>
      </c>
      <c r="AK7" s="347"/>
    </row>
    <row r="8" spans="1:40" ht="13.5" customHeight="1" thickBot="1" x14ac:dyDescent="0.35">
      <c r="A8" s="347">
        <v>70</v>
      </c>
      <c r="B8" s="347" t="s">
        <v>184</v>
      </c>
      <c r="C8" s="347" t="s">
        <v>17</v>
      </c>
      <c r="D8" s="355" t="s">
        <v>282</v>
      </c>
      <c r="E8" s="356">
        <v>85</v>
      </c>
      <c r="F8" s="356">
        <v>88</v>
      </c>
      <c r="G8" s="356">
        <v>80</v>
      </c>
      <c r="H8" s="356">
        <v>87</v>
      </c>
      <c r="I8" s="356">
        <v>97</v>
      </c>
      <c r="J8" s="356">
        <v>90</v>
      </c>
      <c r="K8" s="356">
        <v>84</v>
      </c>
      <c r="L8" s="356">
        <v>84</v>
      </c>
      <c r="M8" s="347">
        <v>91</v>
      </c>
      <c r="N8" s="347">
        <v>94</v>
      </c>
      <c r="O8" s="347">
        <v>90</v>
      </c>
      <c r="P8" s="347"/>
      <c r="Q8" s="347"/>
      <c r="R8" s="347"/>
      <c r="S8" s="375"/>
      <c r="T8" s="347"/>
      <c r="U8" s="347"/>
      <c r="V8" s="347" t="s">
        <v>10</v>
      </c>
      <c r="W8" s="357" t="s">
        <v>458</v>
      </c>
      <c r="X8" s="358">
        <v>3</v>
      </c>
      <c r="Y8" s="358">
        <v>3</v>
      </c>
      <c r="Z8" s="358">
        <v>3</v>
      </c>
      <c r="AA8" s="347">
        <v>6</v>
      </c>
      <c r="AB8" s="359" t="s">
        <v>335</v>
      </c>
      <c r="AC8" s="347"/>
      <c r="AD8" s="347" t="s">
        <v>10</v>
      </c>
      <c r="AE8" s="357" t="s">
        <v>331</v>
      </c>
      <c r="AF8" s="358">
        <v>3</v>
      </c>
      <c r="AG8" s="358">
        <v>7</v>
      </c>
      <c r="AH8" s="358">
        <v>3</v>
      </c>
      <c r="AI8" s="347">
        <v>2</v>
      </c>
      <c r="AJ8" s="359" t="s">
        <v>331</v>
      </c>
      <c r="AK8" s="347"/>
      <c r="AM8" s="348" t="s">
        <v>288</v>
      </c>
    </row>
    <row r="9" spans="1:40" ht="13.5" customHeight="1" thickBot="1" x14ac:dyDescent="0.35">
      <c r="A9" s="347">
        <v>82</v>
      </c>
      <c r="B9" s="347" t="s">
        <v>191</v>
      </c>
      <c r="C9" s="347" t="s">
        <v>11</v>
      </c>
      <c r="D9" s="355" t="s">
        <v>282</v>
      </c>
      <c r="E9" s="356">
        <v>33</v>
      </c>
      <c r="F9" s="356">
        <v>39</v>
      </c>
      <c r="G9" s="356">
        <v>40</v>
      </c>
      <c r="H9" s="356">
        <v>47</v>
      </c>
      <c r="I9" s="356">
        <v>49</v>
      </c>
      <c r="J9" s="356">
        <v>34</v>
      </c>
      <c r="K9" s="356">
        <v>43</v>
      </c>
      <c r="L9" s="356">
        <v>33</v>
      </c>
      <c r="M9" s="347">
        <v>33</v>
      </c>
      <c r="N9" s="347">
        <v>39</v>
      </c>
      <c r="O9" s="347">
        <v>33</v>
      </c>
      <c r="P9" s="347"/>
      <c r="Q9" s="347"/>
      <c r="R9" s="347"/>
      <c r="S9" s="375"/>
      <c r="T9" s="347"/>
      <c r="U9" s="347"/>
      <c r="V9" s="347" t="s">
        <v>10</v>
      </c>
      <c r="W9" s="357" t="s">
        <v>460</v>
      </c>
      <c r="X9" s="358">
        <v>7</v>
      </c>
      <c r="Y9" s="358">
        <v>3</v>
      </c>
      <c r="Z9" s="358">
        <v>7</v>
      </c>
      <c r="AA9" s="347">
        <v>7</v>
      </c>
      <c r="AB9" s="346" t="s">
        <v>336</v>
      </c>
      <c r="AC9" s="347"/>
      <c r="AD9" s="347" t="s">
        <v>10</v>
      </c>
      <c r="AE9" s="357" t="s">
        <v>462</v>
      </c>
      <c r="AF9" s="358" t="s">
        <v>452</v>
      </c>
      <c r="AG9" s="358" t="s">
        <v>452</v>
      </c>
      <c r="AH9" s="358" t="s">
        <v>452</v>
      </c>
      <c r="AK9" s="347"/>
    </row>
    <row r="10" spans="1:40" ht="13.5" customHeight="1" thickBot="1" x14ac:dyDescent="0.35">
      <c r="A10" s="347">
        <v>94</v>
      </c>
      <c r="B10" s="347" t="s">
        <v>198</v>
      </c>
      <c r="C10" s="347" t="s">
        <v>9</v>
      </c>
      <c r="D10" s="355" t="s">
        <v>282</v>
      </c>
      <c r="E10" s="356">
        <v>97</v>
      </c>
      <c r="F10" s="356">
        <v>97</v>
      </c>
      <c r="G10" s="356">
        <v>84</v>
      </c>
      <c r="H10" s="356">
        <v>97</v>
      </c>
      <c r="I10" s="356">
        <v>100</v>
      </c>
      <c r="J10" s="356">
        <v>94</v>
      </c>
      <c r="K10" s="356">
        <v>100</v>
      </c>
      <c r="L10" s="356">
        <v>100</v>
      </c>
      <c r="M10" s="347">
        <v>84</v>
      </c>
      <c r="N10" s="347">
        <v>87</v>
      </c>
      <c r="O10" s="347">
        <v>93</v>
      </c>
      <c r="P10" s="347"/>
      <c r="Q10" s="347"/>
      <c r="R10" s="347"/>
      <c r="S10" s="375"/>
      <c r="T10" s="347"/>
      <c r="U10" s="347"/>
      <c r="V10" s="347" t="s">
        <v>10</v>
      </c>
      <c r="W10" s="357" t="s">
        <v>461</v>
      </c>
      <c r="X10" s="358">
        <v>10</v>
      </c>
      <c r="Y10" s="358">
        <v>10</v>
      </c>
      <c r="Z10" s="358">
        <v>10</v>
      </c>
      <c r="AA10" s="347">
        <v>8</v>
      </c>
      <c r="AB10" s="359" t="s">
        <v>337</v>
      </c>
      <c r="AC10" s="347"/>
      <c r="AD10" s="347" t="s">
        <v>10</v>
      </c>
      <c r="AE10" s="357" t="s">
        <v>329</v>
      </c>
      <c r="AF10" s="358">
        <v>7</v>
      </c>
      <c r="AG10" s="358">
        <v>7</v>
      </c>
      <c r="AH10" s="358">
        <v>7</v>
      </c>
      <c r="AI10" s="347">
        <v>3</v>
      </c>
      <c r="AJ10" s="359" t="s">
        <v>329</v>
      </c>
      <c r="AK10" s="347"/>
    </row>
    <row r="11" spans="1:40" ht="13.5" customHeight="1" thickBot="1" x14ac:dyDescent="0.35">
      <c r="A11" s="347">
        <v>106</v>
      </c>
      <c r="B11" s="347" t="s">
        <v>301</v>
      </c>
      <c r="C11" s="347" t="s">
        <v>17</v>
      </c>
      <c r="D11" s="355" t="s">
        <v>282</v>
      </c>
      <c r="E11" s="356">
        <v>75</v>
      </c>
      <c r="F11" s="356">
        <v>84</v>
      </c>
      <c r="G11" s="356">
        <v>74</v>
      </c>
      <c r="H11" s="356">
        <v>74</v>
      </c>
      <c r="I11" s="356">
        <v>90</v>
      </c>
      <c r="J11" s="356">
        <v>94</v>
      </c>
      <c r="K11" s="356">
        <v>83</v>
      </c>
      <c r="L11" s="356">
        <v>76</v>
      </c>
      <c r="M11" s="347">
        <v>80</v>
      </c>
      <c r="N11" s="347">
        <v>80</v>
      </c>
      <c r="O11" s="347">
        <v>87</v>
      </c>
      <c r="P11" s="347"/>
      <c r="Q11" s="347"/>
      <c r="R11" s="347"/>
      <c r="S11" s="375"/>
      <c r="T11" s="347"/>
      <c r="U11" s="347"/>
      <c r="V11" s="347" t="s">
        <v>10</v>
      </c>
      <c r="W11" s="357" t="s">
        <v>463</v>
      </c>
      <c r="X11" s="358">
        <v>0</v>
      </c>
      <c r="Y11" s="358">
        <v>0</v>
      </c>
      <c r="Z11" s="358">
        <v>0</v>
      </c>
      <c r="AA11" s="347">
        <v>9</v>
      </c>
      <c r="AB11" s="359" t="s">
        <v>338</v>
      </c>
      <c r="AC11" s="347"/>
      <c r="AD11" s="347" t="s">
        <v>10</v>
      </c>
      <c r="AE11" s="357" t="s">
        <v>455</v>
      </c>
      <c r="AF11" s="358">
        <v>0</v>
      </c>
      <c r="AG11" s="358">
        <v>3</v>
      </c>
      <c r="AH11" s="358">
        <v>0</v>
      </c>
      <c r="AI11" s="347">
        <v>4</v>
      </c>
      <c r="AJ11" s="359" t="s">
        <v>332</v>
      </c>
      <c r="AK11" s="347"/>
      <c r="AM11" s="348" t="s">
        <v>290</v>
      </c>
      <c r="AN11" s="348">
        <v>0.87630600000000003</v>
      </c>
    </row>
    <row r="12" spans="1:40" ht="13.5" customHeight="1" thickBot="1" x14ac:dyDescent="0.35">
      <c r="A12" s="347">
        <v>118</v>
      </c>
      <c r="B12" s="347" t="s">
        <v>304</v>
      </c>
      <c r="C12" s="347" t="s">
        <v>17</v>
      </c>
      <c r="D12" s="355" t="s">
        <v>282</v>
      </c>
      <c r="E12" s="356">
        <v>70</v>
      </c>
      <c r="F12" s="356">
        <v>74</v>
      </c>
      <c r="G12" s="356">
        <v>83</v>
      </c>
      <c r="H12" s="356">
        <v>91</v>
      </c>
      <c r="I12" s="356">
        <v>88</v>
      </c>
      <c r="J12" s="356">
        <v>74</v>
      </c>
      <c r="K12" s="356">
        <v>67</v>
      </c>
      <c r="L12" s="356">
        <v>81</v>
      </c>
      <c r="M12" s="347">
        <v>77</v>
      </c>
      <c r="N12" s="347">
        <v>73</v>
      </c>
      <c r="O12" s="347">
        <v>84</v>
      </c>
      <c r="P12" s="347"/>
      <c r="Q12" s="347"/>
      <c r="R12" s="347"/>
      <c r="S12" s="375"/>
      <c r="T12" s="347"/>
      <c r="U12" s="347"/>
      <c r="V12" s="347" t="s">
        <v>10</v>
      </c>
      <c r="W12" s="357" t="s">
        <v>464</v>
      </c>
      <c r="X12" s="358">
        <v>0</v>
      </c>
      <c r="Y12" s="358">
        <v>0</v>
      </c>
      <c r="Z12" s="358">
        <v>0</v>
      </c>
      <c r="AA12" s="347">
        <v>10</v>
      </c>
      <c r="AB12" s="360"/>
      <c r="AC12" s="347"/>
      <c r="AD12" s="347" t="s">
        <v>10</v>
      </c>
      <c r="AE12" s="357" t="s">
        <v>456</v>
      </c>
      <c r="AF12" s="358">
        <v>10</v>
      </c>
      <c r="AG12" s="358">
        <v>10</v>
      </c>
      <c r="AH12" s="358">
        <v>10</v>
      </c>
      <c r="AI12" s="347">
        <v>5</v>
      </c>
      <c r="AJ12" s="359" t="s">
        <v>333</v>
      </c>
      <c r="AK12" s="347"/>
      <c r="AM12" s="348" t="s">
        <v>292</v>
      </c>
      <c r="AN12" s="348">
        <v>0.83132700000000004</v>
      </c>
    </row>
    <row r="13" spans="1:40" ht="13.5" customHeight="1" thickBot="1" x14ac:dyDescent="0.35">
      <c r="A13" s="347">
        <v>130</v>
      </c>
      <c r="B13" s="347" t="s">
        <v>306</v>
      </c>
      <c r="C13" s="347" t="s">
        <v>11</v>
      </c>
      <c r="D13" s="355" t="s">
        <v>282</v>
      </c>
      <c r="E13" s="356">
        <v>29</v>
      </c>
      <c r="F13" s="356">
        <v>30</v>
      </c>
      <c r="G13" s="356">
        <v>46</v>
      </c>
      <c r="H13" s="356">
        <v>40</v>
      </c>
      <c r="I13" s="356">
        <v>53</v>
      </c>
      <c r="J13" s="356">
        <v>40</v>
      </c>
      <c r="K13" s="356">
        <v>56</v>
      </c>
      <c r="L13" s="356">
        <v>47</v>
      </c>
      <c r="M13" s="347">
        <v>50</v>
      </c>
      <c r="N13" s="347">
        <v>64</v>
      </c>
      <c r="O13" s="347">
        <v>53</v>
      </c>
      <c r="P13" s="347"/>
      <c r="Q13" s="347"/>
      <c r="R13" s="347"/>
      <c r="S13" s="375"/>
      <c r="T13" s="347"/>
      <c r="U13" s="347"/>
      <c r="V13" s="347" t="s">
        <v>304</v>
      </c>
      <c r="W13" s="357" t="s">
        <v>450</v>
      </c>
      <c r="X13" s="358">
        <v>10</v>
      </c>
      <c r="Y13" s="358">
        <v>10</v>
      </c>
      <c r="Z13" s="358">
        <v>10</v>
      </c>
      <c r="AA13" s="347">
        <v>1</v>
      </c>
      <c r="AB13" s="360"/>
      <c r="AC13" s="347"/>
      <c r="AD13" s="347" t="s">
        <v>10</v>
      </c>
      <c r="AE13" s="357" t="s">
        <v>458</v>
      </c>
      <c r="AF13" s="358">
        <v>3</v>
      </c>
      <c r="AG13" s="358">
        <v>3</v>
      </c>
      <c r="AH13" s="358">
        <v>3</v>
      </c>
      <c r="AI13" s="347">
        <v>6</v>
      </c>
      <c r="AJ13" s="359" t="s">
        <v>334</v>
      </c>
      <c r="AK13" s="347"/>
      <c r="AM13" s="348" t="s">
        <v>294</v>
      </c>
      <c r="AN13" s="348">
        <v>8.3758759999999999</v>
      </c>
    </row>
    <row r="14" spans="1:40" ht="13.5" customHeight="1" thickBot="1" x14ac:dyDescent="0.3">
      <c r="A14" s="347"/>
      <c r="B14" s="347"/>
      <c r="C14" s="347"/>
      <c r="D14" s="347"/>
      <c r="E14" s="347"/>
      <c r="F14" s="347"/>
      <c r="G14" s="347"/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75"/>
      <c r="T14" s="347"/>
      <c r="U14" s="347"/>
      <c r="V14" s="347" t="s">
        <v>304</v>
      </c>
      <c r="W14" s="357" t="s">
        <v>331</v>
      </c>
      <c r="X14" s="358">
        <v>10</v>
      </c>
      <c r="Y14" s="358">
        <v>10</v>
      </c>
      <c r="Z14" s="358">
        <v>10</v>
      </c>
      <c r="AA14" s="347">
        <v>2</v>
      </c>
      <c r="AB14" s="360"/>
      <c r="AC14" s="347"/>
      <c r="AD14" s="347" t="s">
        <v>10</v>
      </c>
      <c r="AE14" s="357" t="s">
        <v>460</v>
      </c>
      <c r="AF14" s="358">
        <v>7</v>
      </c>
      <c r="AG14" s="358">
        <v>3</v>
      </c>
      <c r="AH14" s="358">
        <v>7</v>
      </c>
      <c r="AI14" s="347">
        <v>7</v>
      </c>
      <c r="AJ14" s="359" t="s">
        <v>335</v>
      </c>
      <c r="AK14" s="347"/>
      <c r="AM14" s="348" t="s">
        <v>296</v>
      </c>
      <c r="AN14" s="348">
        <v>68.975210000000004</v>
      </c>
    </row>
    <row r="15" spans="1:40" ht="13.5" customHeight="1" thickBot="1" x14ac:dyDescent="0.3">
      <c r="A15" s="347"/>
      <c r="B15" s="347"/>
      <c r="C15" s="347"/>
      <c r="D15" s="347"/>
      <c r="E15" s="347"/>
      <c r="F15" s="347"/>
      <c r="G15" s="347"/>
      <c r="H15" s="347"/>
      <c r="I15" s="347"/>
      <c r="J15" s="347"/>
      <c r="K15" s="347"/>
      <c r="L15" s="347"/>
      <c r="M15" s="347"/>
      <c r="N15" s="347"/>
      <c r="O15" s="347"/>
      <c r="P15" s="347"/>
      <c r="Q15" s="347"/>
      <c r="R15" s="347"/>
      <c r="S15" s="375"/>
      <c r="T15" s="347"/>
      <c r="U15" s="347"/>
      <c r="V15" s="347" t="s">
        <v>304</v>
      </c>
      <c r="W15" s="357" t="s">
        <v>329</v>
      </c>
      <c r="X15" s="358">
        <v>10</v>
      </c>
      <c r="Y15" s="358">
        <v>10</v>
      </c>
      <c r="Z15" s="358">
        <v>10</v>
      </c>
      <c r="AA15" s="347">
        <v>3</v>
      </c>
      <c r="AB15" s="347"/>
      <c r="AC15" s="347"/>
      <c r="AD15" s="347" t="s">
        <v>10</v>
      </c>
      <c r="AE15" s="357" t="s">
        <v>465</v>
      </c>
      <c r="AF15" s="358" t="s">
        <v>452</v>
      </c>
      <c r="AG15" s="358" t="s">
        <v>452</v>
      </c>
      <c r="AH15" s="358" t="s">
        <v>452</v>
      </c>
      <c r="AK15" s="347"/>
      <c r="AM15" s="348" t="s">
        <v>298</v>
      </c>
      <c r="AN15" s="348">
        <v>121</v>
      </c>
    </row>
    <row r="16" spans="1:40" ht="13.5" customHeight="1" thickBot="1" x14ac:dyDescent="0.3">
      <c r="A16" s="347"/>
      <c r="B16" s="347"/>
      <c r="C16" s="347"/>
      <c r="D16" s="347"/>
      <c r="E16" s="347"/>
      <c r="F16" s="347"/>
      <c r="G16" s="347"/>
      <c r="H16" s="347"/>
      <c r="I16" s="347"/>
      <c r="J16" s="347"/>
      <c r="K16" s="347"/>
      <c r="L16" s="347"/>
      <c r="M16" s="347"/>
      <c r="N16" s="347"/>
      <c r="O16" s="347"/>
      <c r="P16" s="347"/>
      <c r="Q16" s="347"/>
      <c r="R16" s="347"/>
      <c r="S16" s="375"/>
      <c r="T16" s="347"/>
      <c r="U16" s="347"/>
      <c r="V16" s="347" t="s">
        <v>304</v>
      </c>
      <c r="W16" s="357" t="s">
        <v>455</v>
      </c>
      <c r="X16" s="358">
        <v>3</v>
      </c>
      <c r="Y16" s="358">
        <v>3</v>
      </c>
      <c r="Z16" s="358">
        <v>3</v>
      </c>
      <c r="AA16" s="347">
        <v>4</v>
      </c>
      <c r="AB16" s="360"/>
      <c r="AC16" s="347"/>
      <c r="AD16" s="347" t="s">
        <v>10</v>
      </c>
      <c r="AE16" s="357" t="s">
        <v>461</v>
      </c>
      <c r="AF16" s="358">
        <v>10</v>
      </c>
      <c r="AG16" s="358">
        <v>10</v>
      </c>
      <c r="AH16" s="358">
        <v>10</v>
      </c>
      <c r="AI16" s="347">
        <v>8</v>
      </c>
      <c r="AJ16" s="359" t="s">
        <v>336</v>
      </c>
      <c r="AK16" s="347"/>
    </row>
    <row r="17" spans="1:56" ht="13.5" customHeight="1" thickBot="1" x14ac:dyDescent="0.3">
      <c r="A17" s="347"/>
      <c r="B17" s="347"/>
      <c r="C17" s="347"/>
      <c r="D17" s="347"/>
      <c r="E17" s="347"/>
      <c r="F17" s="347"/>
      <c r="G17" s="347"/>
      <c r="H17" s="347"/>
      <c r="I17" s="347"/>
      <c r="J17" s="347"/>
      <c r="K17" s="347"/>
      <c r="L17" s="347"/>
      <c r="M17" s="347"/>
      <c r="N17" s="347"/>
      <c r="O17" s="347"/>
      <c r="P17" s="347"/>
      <c r="Q17" s="347"/>
      <c r="R17" s="347"/>
      <c r="S17" s="375"/>
      <c r="T17" s="347"/>
      <c r="U17" s="347"/>
      <c r="V17" s="347" t="s">
        <v>304</v>
      </c>
      <c r="W17" s="357" t="s">
        <v>456</v>
      </c>
      <c r="X17" s="358">
        <v>10</v>
      </c>
      <c r="Y17" s="358">
        <v>10</v>
      </c>
      <c r="Z17" s="358">
        <v>10</v>
      </c>
      <c r="AA17" s="347">
        <v>5</v>
      </c>
      <c r="AB17" s="360"/>
      <c r="AC17" s="347"/>
      <c r="AD17" s="347" t="s">
        <v>10</v>
      </c>
      <c r="AE17" s="357" t="s">
        <v>463</v>
      </c>
      <c r="AF17" s="358">
        <v>0</v>
      </c>
      <c r="AG17" s="358">
        <v>0</v>
      </c>
      <c r="AH17" s="358">
        <v>0</v>
      </c>
      <c r="AI17" s="347">
        <v>9</v>
      </c>
      <c r="AJ17" s="359" t="s">
        <v>337</v>
      </c>
      <c r="AK17" s="347"/>
      <c r="AS17" s="348" t="s">
        <v>283</v>
      </c>
      <c r="AT17" s="348" t="s">
        <v>284</v>
      </c>
      <c r="AU17" s="348" t="s">
        <v>285</v>
      </c>
      <c r="AW17" s="348" t="s">
        <v>286</v>
      </c>
      <c r="AX17" s="348" t="s">
        <v>9</v>
      </c>
      <c r="AY17" s="348" t="s">
        <v>17</v>
      </c>
      <c r="AZ17" s="348" t="s">
        <v>11</v>
      </c>
      <c r="BB17" s="348" t="s">
        <v>466</v>
      </c>
      <c r="BC17" s="348" t="s">
        <v>467</v>
      </c>
      <c r="BD17" s="348" t="s">
        <v>468</v>
      </c>
    </row>
    <row r="18" spans="1:56" ht="13.5" customHeight="1" thickBot="1" x14ac:dyDescent="0.3">
      <c r="A18" s="347"/>
      <c r="B18" s="347"/>
      <c r="C18" s="347"/>
      <c r="D18" s="347"/>
      <c r="E18" s="351"/>
      <c r="F18" s="349"/>
      <c r="G18" s="352"/>
      <c r="H18" s="349"/>
      <c r="I18" s="352"/>
      <c r="J18" s="349"/>
      <c r="K18" s="349"/>
      <c r="L18" s="350"/>
      <c r="M18" s="349"/>
      <c r="N18" s="350"/>
      <c r="O18" s="349"/>
      <c r="P18" s="347"/>
      <c r="Q18" s="347"/>
      <c r="R18" s="347"/>
      <c r="S18" s="375"/>
      <c r="T18" s="347"/>
      <c r="U18" s="347"/>
      <c r="V18" s="347" t="s">
        <v>304</v>
      </c>
      <c r="W18" s="357" t="s">
        <v>458</v>
      </c>
      <c r="X18" s="358">
        <v>7</v>
      </c>
      <c r="Y18" s="358">
        <v>7</v>
      </c>
      <c r="Z18" s="358">
        <v>7</v>
      </c>
      <c r="AA18" s="347">
        <v>6</v>
      </c>
      <c r="AB18" s="360"/>
      <c r="AC18" s="347"/>
      <c r="AD18" s="347" t="s">
        <v>10</v>
      </c>
      <c r="AE18" s="357" t="s">
        <v>464</v>
      </c>
      <c r="AF18" s="358">
        <v>0</v>
      </c>
      <c r="AG18" s="358">
        <v>0</v>
      </c>
      <c r="AH18" s="358">
        <v>0</v>
      </c>
      <c r="AI18" s="347">
        <v>10</v>
      </c>
      <c r="AJ18" s="359" t="s">
        <v>338</v>
      </c>
      <c r="AK18" s="347"/>
      <c r="AS18" s="348" t="s">
        <v>289</v>
      </c>
      <c r="AT18" s="348">
        <v>84.666667000000004</v>
      </c>
      <c r="AU18" s="348">
        <v>4.8358144000000003</v>
      </c>
      <c r="AW18" s="351">
        <v>2013</v>
      </c>
      <c r="AX18" s="348">
        <v>84.666667000000004</v>
      </c>
      <c r="AY18" s="348">
        <v>76</v>
      </c>
      <c r="AZ18" s="348">
        <v>37.5</v>
      </c>
      <c r="BB18" s="361">
        <v>4.8358144000000003</v>
      </c>
      <c r="BC18" s="361">
        <v>4.1879381000000002</v>
      </c>
      <c r="BD18" s="361">
        <v>4.1879381000000002</v>
      </c>
    </row>
    <row r="19" spans="1:56" ht="13.5" customHeight="1" thickBot="1" x14ac:dyDescent="0.3">
      <c r="A19" s="347"/>
      <c r="B19" s="347"/>
      <c r="C19" s="347"/>
      <c r="D19" s="347"/>
      <c r="E19" s="347"/>
      <c r="F19" s="347"/>
      <c r="G19" s="347"/>
      <c r="H19" s="347"/>
      <c r="I19" s="347"/>
      <c r="J19" s="347"/>
      <c r="K19" s="347"/>
      <c r="L19" s="347"/>
      <c r="M19" s="347"/>
      <c r="N19" s="347"/>
      <c r="O19" s="347"/>
      <c r="P19" s="347"/>
      <c r="Q19" s="347"/>
      <c r="R19" s="347"/>
      <c r="S19" s="375"/>
      <c r="T19" s="347"/>
      <c r="U19" s="347"/>
      <c r="V19" s="347" t="s">
        <v>304</v>
      </c>
      <c r="W19" s="357" t="s">
        <v>460</v>
      </c>
      <c r="X19" s="358">
        <v>7</v>
      </c>
      <c r="Y19" s="358">
        <v>3</v>
      </c>
      <c r="Z19" s="358">
        <v>7</v>
      </c>
      <c r="AA19" s="347">
        <v>7</v>
      </c>
      <c r="AB19" s="347"/>
      <c r="AC19" s="347"/>
      <c r="AF19" s="347"/>
      <c r="AG19" s="347"/>
      <c r="AH19" s="347"/>
      <c r="AI19" s="347"/>
      <c r="AJ19" s="347"/>
      <c r="AK19" s="347"/>
      <c r="AS19" s="348" t="s">
        <v>291</v>
      </c>
      <c r="AT19" s="348">
        <v>90.333332999999996</v>
      </c>
      <c r="AU19" s="348">
        <v>4.8358144000000003</v>
      </c>
      <c r="AW19" s="351">
        <v>2014</v>
      </c>
      <c r="AX19" s="348">
        <v>90.333332999999996</v>
      </c>
      <c r="AY19" s="348">
        <v>80</v>
      </c>
      <c r="AZ19" s="348">
        <v>40.5</v>
      </c>
      <c r="BB19" s="361">
        <v>4.8358144000000003</v>
      </c>
      <c r="BC19" s="361">
        <v>4.1879381000000002</v>
      </c>
      <c r="BD19" s="361">
        <v>4.1879381000000002</v>
      </c>
    </row>
    <row r="20" spans="1:56" ht="13.5" customHeight="1" thickBot="1" x14ac:dyDescent="0.3">
      <c r="A20" s="347"/>
      <c r="B20" s="347"/>
      <c r="C20" s="347"/>
      <c r="D20" s="347"/>
      <c r="E20" s="347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7"/>
      <c r="R20" s="347"/>
      <c r="S20" s="375"/>
      <c r="T20" s="347"/>
      <c r="U20" s="347"/>
      <c r="V20" s="347" t="s">
        <v>304</v>
      </c>
      <c r="W20" s="362" t="s">
        <v>461</v>
      </c>
      <c r="X20" s="363">
        <v>10</v>
      </c>
      <c r="Y20" s="363">
        <v>10</v>
      </c>
      <c r="Z20" s="363">
        <v>10</v>
      </c>
      <c r="AA20" s="347">
        <v>8</v>
      </c>
      <c r="AB20" s="347"/>
      <c r="AC20" s="347"/>
      <c r="AD20" s="347" t="s">
        <v>135</v>
      </c>
      <c r="AE20" s="353" t="s">
        <v>451</v>
      </c>
      <c r="AF20" s="354" t="s">
        <v>452</v>
      </c>
      <c r="AG20" s="354" t="s">
        <v>452</v>
      </c>
      <c r="AH20" s="354" t="s">
        <v>452</v>
      </c>
      <c r="AI20" s="347"/>
      <c r="AJ20" s="347"/>
      <c r="AK20" s="347"/>
      <c r="AS20" s="348" t="s">
        <v>293</v>
      </c>
      <c r="AT20" s="348">
        <v>86</v>
      </c>
      <c r="AU20" s="348">
        <v>4.8358144000000003</v>
      </c>
      <c r="AW20" s="351">
        <v>2015</v>
      </c>
      <c r="AX20" s="348">
        <v>86</v>
      </c>
      <c r="AY20" s="348">
        <v>76</v>
      </c>
      <c r="AZ20" s="348">
        <v>49.75</v>
      </c>
      <c r="BB20" s="361">
        <v>4.8358144000000003</v>
      </c>
      <c r="BC20" s="361">
        <v>4.1879381000000002</v>
      </c>
      <c r="BD20" s="361">
        <v>4.1879381000000002</v>
      </c>
    </row>
    <row r="21" spans="1:56" ht="13.5" customHeight="1" thickBot="1" x14ac:dyDescent="0.3">
      <c r="A21" s="347"/>
      <c r="B21" s="347"/>
      <c r="C21" s="347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75"/>
      <c r="T21" s="347"/>
      <c r="U21" s="347"/>
      <c r="V21" s="347" t="s">
        <v>304</v>
      </c>
      <c r="W21" s="353" t="s">
        <v>463</v>
      </c>
      <c r="X21" s="354">
        <v>10</v>
      </c>
      <c r="Y21" s="354">
        <v>10</v>
      </c>
      <c r="Z21" s="354">
        <v>10</v>
      </c>
      <c r="AA21" s="347">
        <v>9</v>
      </c>
      <c r="AB21" s="347"/>
      <c r="AC21" s="347"/>
      <c r="AD21" s="347" t="s">
        <v>135</v>
      </c>
      <c r="AE21" s="357" t="s">
        <v>453</v>
      </c>
      <c r="AF21" s="358" t="s">
        <v>452</v>
      </c>
      <c r="AG21" s="358" t="s">
        <v>452</v>
      </c>
      <c r="AH21" s="358" t="s">
        <v>452</v>
      </c>
      <c r="AI21" s="347"/>
      <c r="AJ21" s="347"/>
      <c r="AK21" s="347"/>
      <c r="AM21" s="348" t="s">
        <v>302</v>
      </c>
      <c r="AS21" s="348" t="s">
        <v>295</v>
      </c>
      <c r="AT21" s="348">
        <v>85.333332999999996</v>
      </c>
      <c r="AU21" s="348">
        <v>4.8358144000000003</v>
      </c>
      <c r="AW21" s="351">
        <v>2016</v>
      </c>
      <c r="AX21" s="348">
        <v>85.333332999999996</v>
      </c>
      <c r="AY21" s="348">
        <v>79.75</v>
      </c>
      <c r="AZ21" s="348">
        <v>44.25</v>
      </c>
      <c r="BB21" s="361">
        <v>4.8358144000000003</v>
      </c>
      <c r="BC21" s="361">
        <v>4.1879381000000002</v>
      </c>
      <c r="BD21" s="361">
        <v>4.1879381000000002</v>
      </c>
    </row>
    <row r="22" spans="1:56" ht="13.5" customHeight="1" thickBot="1" x14ac:dyDescent="0.3">
      <c r="A22" s="347"/>
      <c r="B22" s="347"/>
      <c r="C22" s="347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75"/>
      <c r="T22" s="347"/>
      <c r="U22" s="347"/>
      <c r="V22" s="347" t="s">
        <v>304</v>
      </c>
      <c r="W22" s="357" t="s">
        <v>464</v>
      </c>
      <c r="X22" s="358">
        <v>0</v>
      </c>
      <c r="Y22" s="358">
        <v>0</v>
      </c>
      <c r="Z22" s="358">
        <v>7</v>
      </c>
      <c r="AA22" s="347">
        <v>10</v>
      </c>
      <c r="AB22" s="347"/>
      <c r="AC22" s="347"/>
      <c r="AD22" s="347" t="s">
        <v>135</v>
      </c>
      <c r="AE22" s="357" t="s">
        <v>454</v>
      </c>
      <c r="AF22" s="358" t="s">
        <v>452</v>
      </c>
      <c r="AG22" s="358" t="s">
        <v>452</v>
      </c>
      <c r="AH22" s="358" t="s">
        <v>452</v>
      </c>
      <c r="AI22" s="347"/>
      <c r="AJ22" s="347"/>
      <c r="AK22" s="347"/>
      <c r="AS22" s="348" t="s">
        <v>297</v>
      </c>
      <c r="AT22" s="348">
        <v>87.333332999999996</v>
      </c>
      <c r="AU22" s="348">
        <v>4.8358144000000003</v>
      </c>
      <c r="AW22" s="351">
        <v>2017</v>
      </c>
      <c r="AX22" s="348">
        <v>87.333332999999996</v>
      </c>
      <c r="AY22" s="348">
        <v>86.5</v>
      </c>
      <c r="AZ22" s="348">
        <v>48.5</v>
      </c>
      <c r="BB22" s="361">
        <v>4.8358144000000003</v>
      </c>
      <c r="BC22" s="361">
        <v>4.1879381000000002</v>
      </c>
      <c r="BD22" s="361">
        <v>4.1879381000000002</v>
      </c>
    </row>
    <row r="23" spans="1:56" ht="13.5" customHeight="1" thickBot="1" x14ac:dyDescent="0.3">
      <c r="A23" s="347"/>
      <c r="B23" s="347"/>
      <c r="C23" s="347"/>
      <c r="D23" s="347"/>
      <c r="E23" s="347"/>
      <c r="F23" s="347"/>
      <c r="G23" s="347"/>
      <c r="H23" s="347"/>
      <c r="I23" s="347"/>
      <c r="J23" s="347"/>
      <c r="K23" s="347"/>
      <c r="L23" s="347"/>
      <c r="M23" s="347"/>
      <c r="N23" s="347"/>
      <c r="O23" s="347"/>
      <c r="P23" s="347"/>
      <c r="Q23" s="347"/>
      <c r="R23" s="347"/>
      <c r="S23" s="375"/>
      <c r="T23" s="347"/>
      <c r="U23" s="347"/>
      <c r="V23" s="347" t="s">
        <v>306</v>
      </c>
      <c r="W23" s="357" t="s">
        <v>450</v>
      </c>
      <c r="X23" s="358">
        <v>10</v>
      </c>
      <c r="Y23" s="358">
        <v>10</v>
      </c>
      <c r="Z23" s="358">
        <v>10</v>
      </c>
      <c r="AA23" s="347">
        <v>1</v>
      </c>
      <c r="AB23" s="347"/>
      <c r="AC23" s="347"/>
      <c r="AD23" s="347" t="s">
        <v>135</v>
      </c>
      <c r="AE23" s="357" t="s">
        <v>450</v>
      </c>
      <c r="AF23" s="358">
        <v>10</v>
      </c>
      <c r="AG23" s="358">
        <v>10</v>
      </c>
      <c r="AH23" s="358">
        <v>10</v>
      </c>
      <c r="AI23" s="347"/>
      <c r="AJ23" s="347"/>
      <c r="AK23" s="347"/>
      <c r="AM23" s="348" t="s">
        <v>307</v>
      </c>
      <c r="AN23" s="348" t="s">
        <v>308</v>
      </c>
      <c r="AO23" s="348" t="s">
        <v>309</v>
      </c>
      <c r="AP23" s="348" t="s">
        <v>310</v>
      </c>
      <c r="AQ23" s="348" t="s">
        <v>311</v>
      </c>
      <c r="AS23" s="348" t="s">
        <v>299</v>
      </c>
      <c r="AT23" s="348">
        <v>88</v>
      </c>
      <c r="AU23" s="348">
        <v>4.8358144000000003</v>
      </c>
      <c r="AW23" s="351">
        <v>2018</v>
      </c>
      <c r="AX23" s="348">
        <v>88</v>
      </c>
      <c r="AY23" s="348">
        <v>82</v>
      </c>
      <c r="AZ23" s="348">
        <v>39.5</v>
      </c>
      <c r="BB23" s="361">
        <v>4.8358144000000003</v>
      </c>
      <c r="BC23" s="361">
        <v>4.1879381000000002</v>
      </c>
      <c r="BD23" s="361">
        <v>4.1879381000000002</v>
      </c>
    </row>
    <row r="24" spans="1:56" ht="13.5" customHeight="1" thickBot="1" x14ac:dyDescent="0.3">
      <c r="A24" s="347"/>
      <c r="B24" s="347"/>
      <c r="C24" s="347"/>
      <c r="D24" s="347"/>
      <c r="E24" s="347"/>
      <c r="F24" s="347"/>
      <c r="G24" s="347"/>
      <c r="H24" s="347"/>
      <c r="I24" s="347"/>
      <c r="J24" s="347"/>
      <c r="K24" s="347"/>
      <c r="L24" s="347"/>
      <c r="M24" s="347"/>
      <c r="N24" s="347"/>
      <c r="O24" s="347"/>
      <c r="P24" s="347"/>
      <c r="Q24" s="347"/>
      <c r="R24" s="347"/>
      <c r="S24" s="375"/>
      <c r="T24" s="347"/>
      <c r="U24" s="347"/>
      <c r="V24" s="347" t="s">
        <v>306</v>
      </c>
      <c r="W24" s="357" t="s">
        <v>331</v>
      </c>
      <c r="X24" s="358">
        <v>0</v>
      </c>
      <c r="Y24" s="358">
        <v>3</v>
      </c>
      <c r="Z24" s="358">
        <v>3</v>
      </c>
      <c r="AA24" s="347">
        <v>2</v>
      </c>
      <c r="AB24" s="347"/>
      <c r="AC24" s="347"/>
      <c r="AD24" s="347" t="s">
        <v>135</v>
      </c>
      <c r="AE24" s="357" t="s">
        <v>457</v>
      </c>
      <c r="AF24" s="358" t="s">
        <v>452</v>
      </c>
      <c r="AG24" s="358" t="s">
        <v>452</v>
      </c>
      <c r="AH24" s="358" t="s">
        <v>452</v>
      </c>
      <c r="AI24" s="347"/>
      <c r="AJ24" s="347"/>
      <c r="AK24" s="347"/>
      <c r="AM24" s="348" t="s">
        <v>313</v>
      </c>
      <c r="AN24" s="348">
        <v>32</v>
      </c>
      <c r="AO24" s="348">
        <v>43737.258999999998</v>
      </c>
      <c r="AP24" s="348">
        <v>1366.79</v>
      </c>
      <c r="AQ24" s="348">
        <v>19.482299999999999</v>
      </c>
      <c r="AS24" s="348" t="s">
        <v>469</v>
      </c>
      <c r="AT24" s="348">
        <v>90</v>
      </c>
      <c r="AU24" s="348">
        <v>4.8358144000000003</v>
      </c>
      <c r="AW24" s="351">
        <v>2019</v>
      </c>
      <c r="AX24" s="348">
        <v>90</v>
      </c>
      <c r="AY24" s="348">
        <v>78.5</v>
      </c>
      <c r="AZ24" s="348">
        <v>49.75</v>
      </c>
      <c r="BB24" s="361">
        <v>4.8358144000000003</v>
      </c>
      <c r="BC24" s="361">
        <v>4.1879381000000002</v>
      </c>
      <c r="BD24" s="361">
        <v>4.1879381000000002</v>
      </c>
    </row>
    <row r="25" spans="1:56" ht="13.5" customHeight="1" thickBot="1" x14ac:dyDescent="0.3">
      <c r="A25" s="347"/>
      <c r="B25" s="347"/>
      <c r="C25" s="347"/>
      <c r="D25" s="347"/>
      <c r="E25" s="347"/>
      <c r="F25" s="347"/>
      <c r="G25" s="347"/>
      <c r="H25" s="347"/>
      <c r="I25" s="347"/>
      <c r="J25" s="347"/>
      <c r="K25" s="347"/>
      <c r="L25" s="347"/>
      <c r="M25" s="347"/>
      <c r="N25" s="347"/>
      <c r="O25" s="347"/>
      <c r="P25" s="347"/>
      <c r="Q25" s="347"/>
      <c r="R25" s="347"/>
      <c r="S25" s="375"/>
      <c r="T25" s="347"/>
      <c r="U25" s="347"/>
      <c r="V25" s="347" t="s">
        <v>306</v>
      </c>
      <c r="W25" s="357" t="s">
        <v>329</v>
      </c>
      <c r="X25" s="358">
        <v>7</v>
      </c>
      <c r="Y25" s="358">
        <v>7</v>
      </c>
      <c r="Z25" s="358">
        <v>7</v>
      </c>
      <c r="AA25" s="347">
        <v>3</v>
      </c>
      <c r="AB25" s="347"/>
      <c r="AC25" s="347"/>
      <c r="AD25" s="347" t="s">
        <v>135</v>
      </c>
      <c r="AE25" s="357" t="s">
        <v>459</v>
      </c>
      <c r="AF25" s="358" t="s">
        <v>452</v>
      </c>
      <c r="AG25" s="358" t="s">
        <v>452</v>
      </c>
      <c r="AH25" s="358" t="s">
        <v>452</v>
      </c>
      <c r="AI25" s="347"/>
      <c r="AJ25" s="347"/>
      <c r="AK25" s="347"/>
      <c r="AM25" s="348" t="s">
        <v>315</v>
      </c>
      <c r="AN25" s="348">
        <v>88</v>
      </c>
      <c r="AO25" s="348">
        <v>6173.6670000000004</v>
      </c>
      <c r="AP25" s="348">
        <v>70.16</v>
      </c>
      <c r="AR25" s="348" t="s">
        <v>316</v>
      </c>
      <c r="AS25" s="348" t="s">
        <v>470</v>
      </c>
      <c r="AT25" s="348">
        <v>90</v>
      </c>
      <c r="AU25" s="348">
        <v>4.8358144000000003</v>
      </c>
      <c r="AW25" s="351">
        <v>2020</v>
      </c>
      <c r="AX25" s="348">
        <v>90</v>
      </c>
      <c r="AY25" s="348">
        <v>79.5</v>
      </c>
      <c r="AZ25" s="348">
        <v>40.75</v>
      </c>
      <c r="BB25" s="361">
        <v>4.8358144000000003</v>
      </c>
      <c r="BC25" s="361">
        <v>4.1879381000000002</v>
      </c>
      <c r="BD25" s="361">
        <v>4.1879381000000002</v>
      </c>
    </row>
    <row r="26" spans="1:56" ht="13.5" customHeight="1" thickBot="1" x14ac:dyDescent="0.3">
      <c r="A26" s="347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  <c r="R26" s="347"/>
      <c r="S26" s="375"/>
      <c r="T26" s="347"/>
      <c r="U26" s="347"/>
      <c r="V26" s="347" t="s">
        <v>306</v>
      </c>
      <c r="W26" s="357" t="s">
        <v>455</v>
      </c>
      <c r="X26" s="358">
        <v>3</v>
      </c>
      <c r="Y26" s="358">
        <v>3</v>
      </c>
      <c r="Z26" s="358">
        <v>0</v>
      </c>
      <c r="AA26" s="347">
        <v>4</v>
      </c>
      <c r="AB26" s="347"/>
      <c r="AC26" s="347"/>
      <c r="AD26" s="347" t="s">
        <v>135</v>
      </c>
      <c r="AE26" s="357" t="s">
        <v>331</v>
      </c>
      <c r="AF26" s="358">
        <v>10</v>
      </c>
      <c r="AG26" s="358">
        <v>10</v>
      </c>
      <c r="AH26" s="358">
        <v>10</v>
      </c>
      <c r="AI26" s="347"/>
      <c r="AJ26" s="347"/>
      <c r="AK26" s="347"/>
      <c r="AM26" s="348" t="s">
        <v>318</v>
      </c>
      <c r="AN26" s="348">
        <v>120</v>
      </c>
      <c r="AO26" s="348">
        <v>49910.925999999999</v>
      </c>
      <c r="AQ26" s="348" t="s">
        <v>319</v>
      </c>
      <c r="AS26" s="348" t="s">
        <v>471</v>
      </c>
      <c r="AT26" s="348">
        <v>81.333332999999996</v>
      </c>
      <c r="AU26" s="348">
        <v>4.8358144000000003</v>
      </c>
      <c r="AW26" s="351">
        <v>2021</v>
      </c>
      <c r="AX26" s="348">
        <v>81.333332999999996</v>
      </c>
      <c r="AY26" s="348">
        <v>81</v>
      </c>
      <c r="AZ26" s="348">
        <v>42.75</v>
      </c>
      <c r="BB26" s="361">
        <v>4.8358144000000003</v>
      </c>
      <c r="BC26" s="361">
        <v>4.1879381000000002</v>
      </c>
      <c r="BD26" s="361">
        <v>4.1879381000000002</v>
      </c>
    </row>
    <row r="27" spans="1:56" ht="13.5" customHeight="1" thickBot="1" x14ac:dyDescent="0.3">
      <c r="A27" s="347"/>
      <c r="B27" s="347"/>
      <c r="C27" s="347"/>
      <c r="D27" s="347"/>
      <c r="E27" s="347"/>
      <c r="F27" s="347"/>
      <c r="G27" s="347"/>
      <c r="H27" s="347"/>
      <c r="I27" s="347"/>
      <c r="J27" s="347"/>
      <c r="K27" s="347"/>
      <c r="L27" s="347"/>
      <c r="M27" s="347"/>
      <c r="N27" s="347"/>
      <c r="O27" s="347"/>
      <c r="P27" s="347"/>
      <c r="Q27" s="347"/>
      <c r="R27" s="347"/>
      <c r="S27" s="375"/>
      <c r="T27" s="347"/>
      <c r="U27" s="347"/>
      <c r="V27" s="347" t="s">
        <v>306</v>
      </c>
      <c r="W27" s="357" t="s">
        <v>456</v>
      </c>
      <c r="X27" s="358">
        <v>0</v>
      </c>
      <c r="Y27" s="358">
        <v>7</v>
      </c>
      <c r="Z27" s="358">
        <v>3</v>
      </c>
      <c r="AA27" s="347">
        <v>5</v>
      </c>
      <c r="AB27" s="347"/>
      <c r="AC27" s="347"/>
      <c r="AD27" s="347" t="s">
        <v>135</v>
      </c>
      <c r="AE27" s="357" t="s">
        <v>462</v>
      </c>
      <c r="AF27" s="358" t="s">
        <v>452</v>
      </c>
      <c r="AG27" s="358" t="s">
        <v>452</v>
      </c>
      <c r="AH27" s="358" t="s">
        <v>452</v>
      </c>
      <c r="AI27" s="347"/>
      <c r="AJ27" s="347"/>
      <c r="AK27" s="347"/>
      <c r="AS27" s="348" t="s">
        <v>472</v>
      </c>
      <c r="AT27" s="348">
        <v>82.666667000000004</v>
      </c>
      <c r="AU27" s="348">
        <v>4.8358144000000003</v>
      </c>
      <c r="AW27" s="351">
        <v>2022</v>
      </c>
      <c r="AX27" s="348">
        <v>82.666667000000004</v>
      </c>
      <c r="AY27" s="348">
        <v>80</v>
      </c>
      <c r="AZ27" s="348">
        <v>50.25</v>
      </c>
      <c r="BB27" s="361">
        <v>4.8358144000000003</v>
      </c>
      <c r="BC27" s="361">
        <v>4.1879381000000002</v>
      </c>
      <c r="BD27" s="361">
        <v>4.1879381000000002</v>
      </c>
    </row>
    <row r="28" spans="1:56" ht="13.5" customHeight="1" thickBot="1" x14ac:dyDescent="0.3">
      <c r="Q28" s="347"/>
      <c r="R28" s="347"/>
      <c r="S28" s="375"/>
      <c r="T28" s="347"/>
      <c r="U28" s="347"/>
      <c r="V28" s="347" t="s">
        <v>306</v>
      </c>
      <c r="W28" s="357" t="s">
        <v>458</v>
      </c>
      <c r="X28" s="358">
        <v>7</v>
      </c>
      <c r="Y28" s="358">
        <v>10</v>
      </c>
      <c r="Z28" s="358">
        <v>7</v>
      </c>
      <c r="AA28" s="347">
        <v>6</v>
      </c>
      <c r="AB28" s="347"/>
      <c r="AC28" s="347"/>
      <c r="AD28" s="347" t="s">
        <v>135</v>
      </c>
      <c r="AE28" s="357" t="s">
        <v>329</v>
      </c>
      <c r="AF28" s="358">
        <v>10</v>
      </c>
      <c r="AG28" s="358">
        <v>10</v>
      </c>
      <c r="AH28" s="358">
        <v>10</v>
      </c>
      <c r="AI28" s="347"/>
      <c r="AJ28" s="347"/>
      <c r="AK28" s="347"/>
      <c r="AS28" s="348" t="s">
        <v>473</v>
      </c>
      <c r="AT28" s="348">
        <v>83.666667000000004</v>
      </c>
      <c r="AU28" s="348">
        <v>4.8358144000000003</v>
      </c>
      <c r="AW28" s="351">
        <v>2023</v>
      </c>
      <c r="AX28" s="348">
        <v>83.666667000000004</v>
      </c>
      <c r="AY28" s="348">
        <v>86</v>
      </c>
      <c r="AZ28" s="348">
        <v>45.75</v>
      </c>
      <c r="BB28" s="361">
        <v>4.8358144000000003</v>
      </c>
      <c r="BC28" s="361">
        <v>4.1879381000000002</v>
      </c>
      <c r="BD28" s="361">
        <v>4.1879381000000002</v>
      </c>
    </row>
    <row r="29" spans="1:56" ht="13.5" customHeight="1" thickBot="1" x14ac:dyDescent="0.3">
      <c r="Q29" s="347"/>
      <c r="R29" s="347"/>
      <c r="S29" s="375"/>
      <c r="T29" s="347"/>
      <c r="U29" s="347"/>
      <c r="V29" s="347" t="s">
        <v>306</v>
      </c>
      <c r="W29" s="357" t="s">
        <v>460</v>
      </c>
      <c r="X29" s="358">
        <v>3</v>
      </c>
      <c r="Y29" s="358">
        <v>7</v>
      </c>
      <c r="Z29" s="358">
        <v>3</v>
      </c>
      <c r="AA29" s="347">
        <v>7</v>
      </c>
      <c r="AB29" s="347"/>
      <c r="AC29" s="347"/>
      <c r="AD29" s="347" t="s">
        <v>135</v>
      </c>
      <c r="AE29" s="357" t="s">
        <v>455</v>
      </c>
      <c r="AF29" s="358">
        <v>3</v>
      </c>
      <c r="AG29" s="358">
        <v>3</v>
      </c>
      <c r="AH29" s="358">
        <v>10</v>
      </c>
      <c r="AI29" s="347"/>
      <c r="AJ29" s="347"/>
      <c r="AK29" s="347"/>
      <c r="AS29" s="348" t="s">
        <v>300</v>
      </c>
      <c r="AT29" s="348">
        <v>76</v>
      </c>
      <c r="AU29" s="348">
        <v>4.1879381000000002</v>
      </c>
    </row>
    <row r="30" spans="1:56" ht="13.5" customHeight="1" thickBot="1" x14ac:dyDescent="0.3">
      <c r="Q30" s="347"/>
      <c r="R30" s="347"/>
      <c r="S30" s="375"/>
      <c r="T30" s="347"/>
      <c r="U30" s="347"/>
      <c r="V30" s="347" t="s">
        <v>306</v>
      </c>
      <c r="W30" s="357" t="s">
        <v>461</v>
      </c>
      <c r="X30" s="358">
        <v>10</v>
      </c>
      <c r="Y30" s="358">
        <v>7</v>
      </c>
      <c r="Z30" s="358">
        <v>10</v>
      </c>
      <c r="AA30" s="347">
        <v>8</v>
      </c>
      <c r="AB30" s="347"/>
      <c r="AC30" s="347"/>
      <c r="AD30" s="347" t="s">
        <v>135</v>
      </c>
      <c r="AE30" s="357" t="s">
        <v>456</v>
      </c>
      <c r="AF30" s="358">
        <v>10</v>
      </c>
      <c r="AG30" s="358">
        <v>10</v>
      </c>
      <c r="AH30" s="358">
        <v>10</v>
      </c>
      <c r="AI30" s="347"/>
      <c r="AJ30" s="347"/>
      <c r="AK30" s="347"/>
      <c r="AM30" s="348" t="s">
        <v>322</v>
      </c>
      <c r="AS30" s="348" t="s">
        <v>303</v>
      </c>
      <c r="AT30" s="348">
        <v>80</v>
      </c>
      <c r="AU30" s="348">
        <v>4.1879381000000002</v>
      </c>
    </row>
    <row r="31" spans="1:56" ht="13.5" customHeight="1" thickBot="1" x14ac:dyDescent="0.3">
      <c r="V31" s="347" t="s">
        <v>306</v>
      </c>
      <c r="W31" s="357" t="s">
        <v>463</v>
      </c>
      <c r="X31" s="358">
        <v>0</v>
      </c>
      <c r="Y31" s="358">
        <v>0</v>
      </c>
      <c r="Z31" s="358">
        <v>0</v>
      </c>
      <c r="AA31" s="347">
        <v>9</v>
      </c>
      <c r="AB31" s="347"/>
      <c r="AC31" s="347"/>
      <c r="AD31" s="347" t="s">
        <v>135</v>
      </c>
      <c r="AE31" s="357" t="s">
        <v>458</v>
      </c>
      <c r="AF31" s="358">
        <v>10</v>
      </c>
      <c r="AG31" s="358">
        <v>7</v>
      </c>
      <c r="AH31" s="358">
        <v>10</v>
      </c>
      <c r="AI31" s="347"/>
      <c r="AJ31" s="347"/>
      <c r="AK31" s="347"/>
      <c r="AS31" s="348" t="s">
        <v>305</v>
      </c>
      <c r="AT31" s="348">
        <v>76</v>
      </c>
      <c r="AU31" s="348">
        <v>4.1879381000000002</v>
      </c>
    </row>
    <row r="32" spans="1:56" ht="13.5" customHeight="1" thickBot="1" x14ac:dyDescent="0.3">
      <c r="V32" s="347" t="s">
        <v>306</v>
      </c>
      <c r="W32" s="357" t="s">
        <v>464</v>
      </c>
      <c r="X32" s="358">
        <v>10</v>
      </c>
      <c r="Y32" s="358">
        <v>10</v>
      </c>
      <c r="Z32" s="358">
        <v>10</v>
      </c>
      <c r="AA32" s="347">
        <v>10</v>
      </c>
      <c r="AB32" s="347"/>
      <c r="AC32" s="347"/>
      <c r="AD32" s="347" t="s">
        <v>135</v>
      </c>
      <c r="AE32" s="357" t="s">
        <v>460</v>
      </c>
      <c r="AF32" s="358">
        <v>3</v>
      </c>
      <c r="AG32" s="358">
        <v>0</v>
      </c>
      <c r="AH32" s="358">
        <v>3</v>
      </c>
      <c r="AI32" s="347"/>
      <c r="AJ32" s="347"/>
      <c r="AK32" s="347"/>
      <c r="AM32" s="348" t="s">
        <v>307</v>
      </c>
      <c r="AN32" s="348" t="s">
        <v>325</v>
      </c>
      <c r="AO32" s="348" t="s">
        <v>308</v>
      </c>
      <c r="AP32" s="348" t="s">
        <v>309</v>
      </c>
      <c r="AQ32" s="348" t="s">
        <v>311</v>
      </c>
      <c r="AR32" s="348" t="s">
        <v>316</v>
      </c>
      <c r="AS32" s="348" t="s">
        <v>312</v>
      </c>
      <c r="AT32" s="348">
        <v>79.75</v>
      </c>
      <c r="AU32" s="348">
        <v>4.1879381000000002</v>
      </c>
    </row>
    <row r="33" spans="1:47" ht="13.5" customHeight="1" thickBot="1" x14ac:dyDescent="0.3">
      <c r="R33" s="347"/>
      <c r="V33" s="347" t="s">
        <v>135</v>
      </c>
      <c r="W33" s="357" t="s">
        <v>450</v>
      </c>
      <c r="X33" s="358">
        <v>10</v>
      </c>
      <c r="Y33" s="358">
        <v>10</v>
      </c>
      <c r="Z33" s="358">
        <v>10</v>
      </c>
      <c r="AA33" s="347">
        <v>1</v>
      </c>
      <c r="AB33" s="347"/>
      <c r="AC33" s="347"/>
      <c r="AD33" s="347" t="s">
        <v>135</v>
      </c>
      <c r="AE33" s="357" t="s">
        <v>465</v>
      </c>
      <c r="AF33" s="358" t="s">
        <v>452</v>
      </c>
      <c r="AG33" s="358" t="s">
        <v>452</v>
      </c>
      <c r="AH33" s="358" t="s">
        <v>452</v>
      </c>
      <c r="AI33" s="347"/>
      <c r="AJ33" s="347"/>
      <c r="AK33" s="347"/>
      <c r="AM33" s="348" t="s">
        <v>280</v>
      </c>
      <c r="AN33" s="348">
        <v>2</v>
      </c>
      <c r="AO33" s="348">
        <v>2</v>
      </c>
      <c r="AP33" s="348">
        <v>42136.000999999997</v>
      </c>
      <c r="AQ33" s="348">
        <v>300.30520000000001</v>
      </c>
      <c r="AR33" s="364" t="s">
        <v>319</v>
      </c>
      <c r="AS33" s="348" t="s">
        <v>314</v>
      </c>
      <c r="AT33" s="348">
        <v>86.5</v>
      </c>
      <c r="AU33" s="348">
        <v>4.1879381000000002</v>
      </c>
    </row>
    <row r="34" spans="1:47" ht="13.5" customHeight="1" thickBot="1" x14ac:dyDescent="0.3">
      <c r="V34" s="347" t="s">
        <v>135</v>
      </c>
      <c r="W34" s="357" t="s">
        <v>331</v>
      </c>
      <c r="X34" s="358">
        <v>10</v>
      </c>
      <c r="Y34" s="358">
        <v>10</v>
      </c>
      <c r="Z34" s="358">
        <v>10</v>
      </c>
      <c r="AA34" s="347">
        <v>2</v>
      </c>
      <c r="AB34" s="347"/>
      <c r="AC34" s="347"/>
      <c r="AD34" s="347" t="s">
        <v>135</v>
      </c>
      <c r="AE34" s="357" t="s">
        <v>461</v>
      </c>
      <c r="AF34" s="358">
        <v>10</v>
      </c>
      <c r="AG34" s="358">
        <v>10</v>
      </c>
      <c r="AH34" s="358">
        <v>10</v>
      </c>
      <c r="AI34" s="347"/>
      <c r="AJ34" s="347"/>
      <c r="AK34" s="347"/>
      <c r="AM34" s="348" t="s">
        <v>474</v>
      </c>
      <c r="AN34" s="348">
        <v>10</v>
      </c>
      <c r="AO34" s="348">
        <v>10</v>
      </c>
      <c r="AP34" s="348">
        <v>491.20800000000003</v>
      </c>
      <c r="AQ34" s="348">
        <v>0.70020000000000004</v>
      </c>
      <c r="AR34" s="348">
        <v>0.7218</v>
      </c>
      <c r="AS34" s="348" t="s">
        <v>317</v>
      </c>
      <c r="AT34" s="348">
        <v>82</v>
      </c>
      <c r="AU34" s="348">
        <v>4.1879381000000002</v>
      </c>
    </row>
    <row r="35" spans="1:47" ht="13.5" customHeight="1" thickBot="1" x14ac:dyDescent="0.3">
      <c r="V35" s="347" t="s">
        <v>135</v>
      </c>
      <c r="W35" s="357" t="s">
        <v>329</v>
      </c>
      <c r="X35" s="358">
        <v>10</v>
      </c>
      <c r="Y35" s="358">
        <v>10</v>
      </c>
      <c r="Z35" s="358">
        <v>10</v>
      </c>
      <c r="AA35" s="347">
        <v>3</v>
      </c>
      <c r="AB35" s="347"/>
      <c r="AC35" s="347"/>
      <c r="AD35" s="347" t="s">
        <v>135</v>
      </c>
      <c r="AE35" s="357" t="s">
        <v>463</v>
      </c>
      <c r="AF35" s="358">
        <v>10</v>
      </c>
      <c r="AG35" s="358">
        <v>10</v>
      </c>
      <c r="AH35" s="358">
        <v>10</v>
      </c>
      <c r="AI35" s="347"/>
      <c r="AJ35" s="347"/>
      <c r="AK35" s="347"/>
      <c r="AM35" s="348" t="s">
        <v>475</v>
      </c>
      <c r="AN35" s="348">
        <v>20</v>
      </c>
      <c r="AO35" s="348">
        <v>20</v>
      </c>
      <c r="AP35" s="348">
        <v>1044.877</v>
      </c>
      <c r="AQ35" s="348">
        <v>0.74470000000000003</v>
      </c>
      <c r="AR35" s="348">
        <v>0.76939999999999997</v>
      </c>
      <c r="AS35" s="348" t="s">
        <v>476</v>
      </c>
      <c r="AT35" s="348">
        <v>78.5</v>
      </c>
      <c r="AU35" s="348">
        <v>4.1879381000000002</v>
      </c>
    </row>
    <row r="36" spans="1:47" ht="13.5" customHeight="1" thickBot="1" x14ac:dyDescent="0.3">
      <c r="V36" s="347" t="s">
        <v>135</v>
      </c>
      <c r="W36" s="357" t="s">
        <v>455</v>
      </c>
      <c r="X36" s="358">
        <v>3</v>
      </c>
      <c r="Y36" s="358">
        <v>3</v>
      </c>
      <c r="Z36" s="358">
        <v>10</v>
      </c>
      <c r="AA36" s="347">
        <v>4</v>
      </c>
      <c r="AB36" s="347"/>
      <c r="AC36" s="347"/>
      <c r="AD36" s="347" t="s">
        <v>135</v>
      </c>
      <c r="AE36" s="357" t="s">
        <v>464</v>
      </c>
      <c r="AF36" s="358">
        <v>0</v>
      </c>
      <c r="AG36" s="358">
        <v>3</v>
      </c>
      <c r="AH36" s="358">
        <v>0</v>
      </c>
      <c r="AI36" s="347"/>
      <c r="AJ36" s="347"/>
      <c r="AK36" s="347"/>
      <c r="AS36" s="348" t="s">
        <v>477</v>
      </c>
      <c r="AT36" s="348">
        <v>79.5</v>
      </c>
      <c r="AU36" s="348">
        <v>4.1879381000000002</v>
      </c>
    </row>
    <row r="37" spans="1:47" ht="13.5" customHeight="1" thickBot="1" x14ac:dyDescent="0.3">
      <c r="V37" s="347" t="s">
        <v>135</v>
      </c>
      <c r="W37" s="357" t="s">
        <v>456</v>
      </c>
      <c r="X37" s="358">
        <v>10</v>
      </c>
      <c r="Y37" s="358">
        <v>10</v>
      </c>
      <c r="Z37" s="358">
        <v>10</v>
      </c>
      <c r="AA37" s="347">
        <v>5</v>
      </c>
      <c r="AB37" s="347"/>
      <c r="AC37" s="347"/>
      <c r="AD37" s="347"/>
      <c r="AE37" s="347"/>
      <c r="AF37" s="347"/>
      <c r="AG37" s="347"/>
      <c r="AH37" s="347"/>
      <c r="AI37" s="347"/>
      <c r="AJ37" s="347"/>
      <c r="AK37" s="347"/>
      <c r="AS37" s="348" t="s">
        <v>478</v>
      </c>
      <c r="AT37" s="348">
        <v>81</v>
      </c>
      <c r="AU37" s="348">
        <v>4.1879381000000002</v>
      </c>
    </row>
    <row r="38" spans="1:47" ht="13.5" customHeight="1" thickBot="1" x14ac:dyDescent="0.3">
      <c r="V38" s="347" t="s">
        <v>135</v>
      </c>
      <c r="W38" s="362" t="s">
        <v>458</v>
      </c>
      <c r="X38" s="363">
        <v>10</v>
      </c>
      <c r="Y38" s="363">
        <v>7</v>
      </c>
      <c r="Z38" s="363">
        <v>10</v>
      </c>
      <c r="AA38" s="347">
        <v>6</v>
      </c>
      <c r="AB38" s="347"/>
      <c r="AC38" s="347"/>
      <c r="AD38" s="347" t="s">
        <v>160</v>
      </c>
      <c r="AE38" s="353" t="s">
        <v>451</v>
      </c>
      <c r="AF38" s="354" t="s">
        <v>452</v>
      </c>
      <c r="AG38" s="354" t="s">
        <v>452</v>
      </c>
      <c r="AH38" s="354" t="s">
        <v>452</v>
      </c>
      <c r="AI38" s="347"/>
      <c r="AJ38" s="347"/>
      <c r="AK38" s="347"/>
      <c r="AS38" s="348" t="s">
        <v>479</v>
      </c>
      <c r="AT38" s="348">
        <v>80</v>
      </c>
      <c r="AU38" s="348">
        <v>4.1879381000000002</v>
      </c>
    </row>
    <row r="39" spans="1:47" ht="13.5" customHeight="1" thickBot="1" x14ac:dyDescent="0.3">
      <c r="V39" s="347" t="s">
        <v>135</v>
      </c>
      <c r="W39" s="353" t="s">
        <v>460</v>
      </c>
      <c r="X39" s="354">
        <v>3</v>
      </c>
      <c r="Y39" s="354">
        <v>0</v>
      </c>
      <c r="Z39" s="354">
        <v>3</v>
      </c>
      <c r="AA39" s="347">
        <v>7</v>
      </c>
      <c r="AB39" s="347"/>
      <c r="AC39" s="347"/>
      <c r="AD39" s="347" t="s">
        <v>160</v>
      </c>
      <c r="AE39" s="357" t="s">
        <v>453</v>
      </c>
      <c r="AF39" s="358" t="s">
        <v>452</v>
      </c>
      <c r="AG39" s="358" t="s">
        <v>452</v>
      </c>
      <c r="AH39" s="358" t="s">
        <v>452</v>
      </c>
      <c r="AI39" s="347"/>
      <c r="AJ39" s="347"/>
      <c r="AK39" s="347"/>
      <c r="AS39" s="348" t="s">
        <v>480</v>
      </c>
      <c r="AT39" s="348">
        <v>86</v>
      </c>
      <c r="AU39" s="348">
        <v>4.1879381000000002</v>
      </c>
    </row>
    <row r="40" spans="1:47" ht="13.5" customHeight="1" thickBot="1" x14ac:dyDescent="0.3">
      <c r="V40" s="347" t="s">
        <v>135</v>
      </c>
      <c r="W40" s="357" t="s">
        <v>461</v>
      </c>
      <c r="X40" s="358">
        <v>10</v>
      </c>
      <c r="Y40" s="358">
        <v>10</v>
      </c>
      <c r="Z40" s="358">
        <v>10</v>
      </c>
      <c r="AA40" s="347">
        <v>8</v>
      </c>
      <c r="AB40" s="347"/>
      <c r="AC40" s="347"/>
      <c r="AD40" s="347" t="s">
        <v>160</v>
      </c>
      <c r="AE40" s="357" t="s">
        <v>454</v>
      </c>
      <c r="AF40" s="358" t="s">
        <v>452</v>
      </c>
      <c r="AG40" s="358" t="s">
        <v>452</v>
      </c>
      <c r="AH40" s="358" t="s">
        <v>452</v>
      </c>
      <c r="AI40" s="347"/>
      <c r="AJ40" s="347"/>
      <c r="AK40" s="347"/>
      <c r="AS40" s="348" t="s">
        <v>320</v>
      </c>
      <c r="AT40" s="348">
        <v>37.5</v>
      </c>
      <c r="AU40" s="348">
        <v>4.1879381000000002</v>
      </c>
    </row>
    <row r="41" spans="1:47" ht="13.5" customHeight="1" thickBot="1" x14ac:dyDescent="0.3">
      <c r="A41" s="347" t="s">
        <v>328</v>
      </c>
      <c r="B41" s="347"/>
      <c r="C41" s="347"/>
      <c r="D41" s="347"/>
      <c r="E41" s="347"/>
      <c r="F41" s="347"/>
      <c r="G41" s="347"/>
      <c r="H41" s="347"/>
      <c r="I41" s="347"/>
      <c r="J41" s="347"/>
      <c r="K41" s="347"/>
      <c r="L41" s="347"/>
      <c r="M41" s="347"/>
      <c r="N41" s="347"/>
      <c r="O41" s="347"/>
      <c r="P41" s="347"/>
      <c r="Q41" s="347"/>
      <c r="V41" s="347" t="s">
        <v>135</v>
      </c>
      <c r="W41" s="357" t="s">
        <v>463</v>
      </c>
      <c r="X41" s="358">
        <v>10</v>
      </c>
      <c r="Y41" s="358">
        <v>10</v>
      </c>
      <c r="Z41" s="358">
        <v>10</v>
      </c>
      <c r="AA41" s="347">
        <v>9</v>
      </c>
      <c r="AB41" s="347"/>
      <c r="AC41" s="347"/>
      <c r="AD41" s="347" t="s">
        <v>160</v>
      </c>
      <c r="AE41" s="357" t="s">
        <v>450</v>
      </c>
      <c r="AF41" s="358">
        <v>10</v>
      </c>
      <c r="AG41" s="358">
        <v>10</v>
      </c>
      <c r="AH41" s="358">
        <v>10</v>
      </c>
      <c r="AI41" s="347"/>
      <c r="AJ41" s="347"/>
      <c r="AK41" s="347"/>
      <c r="AS41" s="348" t="s">
        <v>321</v>
      </c>
      <c r="AT41" s="348">
        <v>40.5</v>
      </c>
      <c r="AU41" s="348">
        <v>4.1879381000000002</v>
      </c>
    </row>
    <row r="42" spans="1:47" ht="13.5" customHeight="1" thickBot="1" x14ac:dyDescent="0.3">
      <c r="A42" s="347" t="s">
        <v>3</v>
      </c>
      <c r="B42" s="347" t="s">
        <v>4</v>
      </c>
      <c r="C42" s="347" t="s">
        <v>280</v>
      </c>
      <c r="D42" s="349" t="s">
        <v>281</v>
      </c>
      <c r="E42" s="351">
        <v>2013</v>
      </c>
      <c r="F42" s="349">
        <v>2014</v>
      </c>
      <c r="G42" s="352">
        <v>2015</v>
      </c>
      <c r="H42" s="349">
        <v>2016</v>
      </c>
      <c r="I42" s="352">
        <v>2017</v>
      </c>
      <c r="J42" s="349">
        <v>2018</v>
      </c>
      <c r="K42" s="349">
        <v>2019</v>
      </c>
      <c r="L42" s="350">
        <v>2020</v>
      </c>
      <c r="M42" s="349">
        <v>2021</v>
      </c>
      <c r="N42" s="350">
        <v>2022</v>
      </c>
      <c r="O42" s="349">
        <v>2023</v>
      </c>
      <c r="P42" s="347" t="s">
        <v>490</v>
      </c>
      <c r="Q42" s="347"/>
      <c r="V42" s="347" t="s">
        <v>135</v>
      </c>
      <c r="W42" s="357" t="s">
        <v>464</v>
      </c>
      <c r="X42" s="358">
        <v>0</v>
      </c>
      <c r="Y42" s="358">
        <v>3</v>
      </c>
      <c r="Z42" s="358">
        <v>0</v>
      </c>
      <c r="AA42" s="347">
        <v>10</v>
      </c>
      <c r="AB42" s="347"/>
      <c r="AC42" s="347"/>
      <c r="AD42" s="347" t="s">
        <v>160</v>
      </c>
      <c r="AE42" s="357" t="s">
        <v>457</v>
      </c>
      <c r="AF42" s="358" t="s">
        <v>452</v>
      </c>
      <c r="AG42" s="358" t="s">
        <v>452</v>
      </c>
      <c r="AH42" s="358" t="s">
        <v>452</v>
      </c>
      <c r="AI42" s="347"/>
      <c r="AJ42" s="347"/>
      <c r="AK42" s="347"/>
      <c r="AS42" s="348" t="s">
        <v>323</v>
      </c>
      <c r="AT42" s="348">
        <v>49.75</v>
      </c>
      <c r="AU42" s="348">
        <v>4.1879381000000002</v>
      </c>
    </row>
    <row r="43" spans="1:47" ht="13.5" customHeight="1" thickBot="1" x14ac:dyDescent="0.3">
      <c r="A43" s="347">
        <v>1</v>
      </c>
      <c r="B43" s="347" t="s">
        <v>10</v>
      </c>
      <c r="C43" s="347" t="s">
        <v>11</v>
      </c>
      <c r="D43" s="346" t="s">
        <v>330</v>
      </c>
      <c r="E43" s="365">
        <v>7</v>
      </c>
      <c r="F43" s="359">
        <v>7</v>
      </c>
      <c r="G43" s="366">
        <v>7</v>
      </c>
      <c r="H43" s="359">
        <v>7</v>
      </c>
      <c r="I43" s="359">
        <v>7</v>
      </c>
      <c r="J43" s="359">
        <v>7</v>
      </c>
      <c r="K43" s="367">
        <v>10</v>
      </c>
      <c r="L43" s="359">
        <v>7</v>
      </c>
      <c r="M43" s="354">
        <v>7</v>
      </c>
      <c r="N43" s="354">
        <v>7</v>
      </c>
      <c r="O43" s="354">
        <v>7</v>
      </c>
      <c r="P43" s="347">
        <v>1</v>
      </c>
      <c r="Q43" s="353" t="s">
        <v>450</v>
      </c>
      <c r="V43" s="347" t="s">
        <v>160</v>
      </c>
      <c r="W43" s="357" t="s">
        <v>450</v>
      </c>
      <c r="X43" s="358">
        <v>10</v>
      </c>
      <c r="Y43" s="358">
        <v>10</v>
      </c>
      <c r="Z43" s="358">
        <v>10</v>
      </c>
      <c r="AA43" s="347">
        <v>1</v>
      </c>
      <c r="AB43" s="347"/>
      <c r="AC43" s="347"/>
      <c r="AD43" s="347" t="s">
        <v>160</v>
      </c>
      <c r="AE43" s="357" t="s">
        <v>459</v>
      </c>
      <c r="AF43" s="358" t="s">
        <v>452</v>
      </c>
      <c r="AG43" s="358" t="s">
        <v>452</v>
      </c>
      <c r="AH43" s="358" t="s">
        <v>452</v>
      </c>
      <c r="AI43" s="347"/>
      <c r="AJ43" s="347"/>
      <c r="AK43" s="347"/>
      <c r="AS43" s="348" t="s">
        <v>324</v>
      </c>
      <c r="AT43" s="348">
        <v>44.25</v>
      </c>
      <c r="AU43" s="348">
        <v>4.1879381000000002</v>
      </c>
    </row>
    <row r="44" spans="1:47" ht="13.5" customHeight="1" thickBot="1" x14ac:dyDescent="0.3">
      <c r="A44" s="347">
        <v>2</v>
      </c>
      <c r="B44" s="347" t="s">
        <v>10</v>
      </c>
      <c r="C44" s="347" t="s">
        <v>11</v>
      </c>
      <c r="D44" s="359" t="s">
        <v>331</v>
      </c>
      <c r="E44" s="368">
        <v>7</v>
      </c>
      <c r="F44" s="359">
        <v>10</v>
      </c>
      <c r="G44" s="366">
        <v>3</v>
      </c>
      <c r="H44" s="359">
        <v>3</v>
      </c>
      <c r="I44" s="359">
        <v>7</v>
      </c>
      <c r="J44" s="359">
        <v>3</v>
      </c>
      <c r="K44" s="367">
        <v>3</v>
      </c>
      <c r="L44" s="359">
        <v>3</v>
      </c>
      <c r="M44" s="358">
        <v>3</v>
      </c>
      <c r="N44" s="358">
        <v>7</v>
      </c>
      <c r="O44" s="358">
        <v>3</v>
      </c>
      <c r="P44" s="347">
        <v>2</v>
      </c>
      <c r="Q44" s="357" t="s">
        <v>331</v>
      </c>
      <c r="V44" s="347" t="s">
        <v>160</v>
      </c>
      <c r="W44" s="357" t="s">
        <v>331</v>
      </c>
      <c r="X44" s="358">
        <v>10</v>
      </c>
      <c r="Y44" s="358">
        <v>10</v>
      </c>
      <c r="Z44" s="358">
        <v>10</v>
      </c>
      <c r="AA44" s="347">
        <v>2</v>
      </c>
      <c r="AB44" s="347"/>
      <c r="AC44" s="347"/>
      <c r="AD44" s="347" t="s">
        <v>160</v>
      </c>
      <c r="AE44" s="357" t="s">
        <v>331</v>
      </c>
      <c r="AF44" s="358">
        <v>10</v>
      </c>
      <c r="AG44" s="358">
        <v>10</v>
      </c>
      <c r="AH44" s="358">
        <v>10</v>
      </c>
      <c r="AI44" s="347"/>
      <c r="AJ44" s="347"/>
      <c r="AK44" s="347"/>
      <c r="AS44" s="348" t="s">
        <v>326</v>
      </c>
      <c r="AT44" s="348">
        <v>48.5</v>
      </c>
      <c r="AU44" s="348">
        <v>4.1879381000000002</v>
      </c>
    </row>
    <row r="45" spans="1:47" ht="13.5" customHeight="1" thickBot="1" x14ac:dyDescent="0.3">
      <c r="A45" s="347">
        <v>3</v>
      </c>
      <c r="B45" s="347" t="s">
        <v>10</v>
      </c>
      <c r="C45" s="347" t="s">
        <v>11</v>
      </c>
      <c r="D45" s="359" t="s">
        <v>329</v>
      </c>
      <c r="E45" s="368">
        <v>7</v>
      </c>
      <c r="F45" s="359">
        <v>3</v>
      </c>
      <c r="G45" s="366">
        <v>3</v>
      </c>
      <c r="H45" s="359">
        <v>7</v>
      </c>
      <c r="I45" s="359">
        <v>7</v>
      </c>
      <c r="J45" s="359">
        <v>7</v>
      </c>
      <c r="K45" s="367">
        <v>10</v>
      </c>
      <c r="L45" s="359">
        <v>7</v>
      </c>
      <c r="M45" s="358">
        <v>7</v>
      </c>
      <c r="N45" s="358">
        <v>7</v>
      </c>
      <c r="O45" s="358">
        <v>7</v>
      </c>
      <c r="P45" s="347">
        <v>3</v>
      </c>
      <c r="Q45" s="357" t="s">
        <v>329</v>
      </c>
      <c r="V45" s="347" t="s">
        <v>160</v>
      </c>
      <c r="W45" s="357" t="s">
        <v>329</v>
      </c>
      <c r="X45" s="358">
        <v>10</v>
      </c>
      <c r="Y45" s="358">
        <v>10</v>
      </c>
      <c r="Z45" s="358">
        <v>10</v>
      </c>
      <c r="AA45" s="347">
        <v>3</v>
      </c>
      <c r="AB45" s="347"/>
      <c r="AC45" s="347"/>
      <c r="AD45" s="347" t="s">
        <v>160</v>
      </c>
      <c r="AE45" s="357" t="s">
        <v>462</v>
      </c>
      <c r="AF45" s="358" t="s">
        <v>452</v>
      </c>
      <c r="AG45" s="358" t="s">
        <v>452</v>
      </c>
      <c r="AH45" s="358" t="s">
        <v>452</v>
      </c>
      <c r="AI45" s="347"/>
      <c r="AJ45" s="347"/>
      <c r="AK45" s="347"/>
      <c r="AS45" s="348" t="s">
        <v>327</v>
      </c>
      <c r="AT45" s="348">
        <v>39.5</v>
      </c>
      <c r="AU45" s="348">
        <v>4.1879381000000002</v>
      </c>
    </row>
    <row r="46" spans="1:47" ht="13.5" customHeight="1" thickBot="1" x14ac:dyDescent="0.3">
      <c r="A46" s="347">
        <v>4</v>
      </c>
      <c r="B46" s="347" t="s">
        <v>10</v>
      </c>
      <c r="C46" s="347" t="s">
        <v>11</v>
      </c>
      <c r="D46" s="359" t="s">
        <v>332</v>
      </c>
      <c r="E46" s="368">
        <v>0</v>
      </c>
      <c r="F46" s="359">
        <v>3</v>
      </c>
      <c r="G46" s="366">
        <v>0</v>
      </c>
      <c r="H46" s="359">
        <v>0</v>
      </c>
      <c r="I46" s="359">
        <v>0</v>
      </c>
      <c r="J46" s="359">
        <v>0</v>
      </c>
      <c r="K46" s="367">
        <v>0</v>
      </c>
      <c r="L46" s="359">
        <v>0</v>
      </c>
      <c r="M46" s="358">
        <v>0</v>
      </c>
      <c r="N46" s="358">
        <v>3</v>
      </c>
      <c r="O46" s="358">
        <v>0</v>
      </c>
      <c r="P46" s="347">
        <v>4</v>
      </c>
      <c r="Q46" s="357" t="s">
        <v>455</v>
      </c>
      <c r="V46" s="347" t="s">
        <v>160</v>
      </c>
      <c r="W46" s="357" t="s">
        <v>455</v>
      </c>
      <c r="X46" s="358">
        <v>10</v>
      </c>
      <c r="Y46" s="358">
        <v>10</v>
      </c>
      <c r="Z46" s="358">
        <v>10</v>
      </c>
      <c r="AA46" s="347">
        <v>4</v>
      </c>
      <c r="AB46" s="347"/>
      <c r="AC46" s="347"/>
      <c r="AD46" s="347" t="s">
        <v>160</v>
      </c>
      <c r="AE46" s="357" t="s">
        <v>329</v>
      </c>
      <c r="AF46" s="358">
        <v>10</v>
      </c>
      <c r="AG46" s="358">
        <v>10</v>
      </c>
      <c r="AH46" s="358">
        <v>10</v>
      </c>
      <c r="AI46" s="347"/>
      <c r="AJ46" s="347"/>
      <c r="AK46" s="347"/>
      <c r="AS46" s="348" t="s">
        <v>481</v>
      </c>
      <c r="AT46" s="348">
        <v>49.75</v>
      </c>
      <c r="AU46" s="348">
        <v>4.1879381000000002</v>
      </c>
    </row>
    <row r="47" spans="1:47" ht="13.5" customHeight="1" thickBot="1" x14ac:dyDescent="0.3">
      <c r="A47" s="347">
        <v>5</v>
      </c>
      <c r="B47" s="347" t="s">
        <v>10</v>
      </c>
      <c r="C47" s="347" t="s">
        <v>11</v>
      </c>
      <c r="D47" s="359" t="s">
        <v>333</v>
      </c>
      <c r="E47" s="368">
        <v>7</v>
      </c>
      <c r="F47" s="359">
        <v>7</v>
      </c>
      <c r="G47" s="366">
        <v>10</v>
      </c>
      <c r="H47" s="359">
        <v>3</v>
      </c>
      <c r="I47" s="359">
        <v>7</v>
      </c>
      <c r="J47" s="359">
        <v>10</v>
      </c>
      <c r="K47" s="367">
        <v>10</v>
      </c>
      <c r="L47" s="359">
        <v>10</v>
      </c>
      <c r="M47" s="358">
        <v>10</v>
      </c>
      <c r="N47" s="358">
        <v>10</v>
      </c>
      <c r="O47" s="358">
        <v>10</v>
      </c>
      <c r="P47" s="347">
        <v>5</v>
      </c>
      <c r="Q47" s="357" t="s">
        <v>456</v>
      </c>
      <c r="V47" s="347" t="s">
        <v>160</v>
      </c>
      <c r="W47" s="357" t="s">
        <v>456</v>
      </c>
      <c r="X47" s="358">
        <v>10</v>
      </c>
      <c r="Y47" s="358">
        <v>7</v>
      </c>
      <c r="Z47" s="358">
        <v>7</v>
      </c>
      <c r="AA47" s="347">
        <v>5</v>
      </c>
      <c r="AB47" s="347"/>
      <c r="AC47" s="347"/>
      <c r="AD47" s="347" t="s">
        <v>160</v>
      </c>
      <c r="AE47" s="357" t="s">
        <v>455</v>
      </c>
      <c r="AF47" s="358">
        <v>10</v>
      </c>
      <c r="AG47" s="358">
        <v>10</v>
      </c>
      <c r="AH47" s="358">
        <v>10</v>
      </c>
      <c r="AI47" s="347"/>
      <c r="AJ47" s="347"/>
      <c r="AK47" s="347"/>
      <c r="AS47" s="348" t="s">
        <v>482</v>
      </c>
      <c r="AT47" s="348">
        <v>40.75</v>
      </c>
      <c r="AU47" s="348">
        <v>4.1879381000000002</v>
      </c>
    </row>
    <row r="48" spans="1:47" ht="13.5" customHeight="1" thickBot="1" x14ac:dyDescent="0.3">
      <c r="A48" s="347">
        <v>6</v>
      </c>
      <c r="B48" s="347" t="s">
        <v>10</v>
      </c>
      <c r="C48" s="347" t="s">
        <v>11</v>
      </c>
      <c r="D48" s="359" t="s">
        <v>334</v>
      </c>
      <c r="E48" s="368">
        <v>0</v>
      </c>
      <c r="F48" s="359">
        <v>0</v>
      </c>
      <c r="G48" s="366">
        <v>3</v>
      </c>
      <c r="H48" s="359">
        <v>3</v>
      </c>
      <c r="I48" s="359">
        <v>0</v>
      </c>
      <c r="J48" s="359">
        <v>0</v>
      </c>
      <c r="K48" s="367">
        <v>3</v>
      </c>
      <c r="L48" s="359">
        <v>3</v>
      </c>
      <c r="M48" s="358">
        <v>3</v>
      </c>
      <c r="N48" s="358">
        <v>3</v>
      </c>
      <c r="O48" s="358">
        <v>3</v>
      </c>
      <c r="P48" s="347">
        <v>6</v>
      </c>
      <c r="Q48" s="357" t="s">
        <v>458</v>
      </c>
      <c r="V48" s="347" t="s">
        <v>160</v>
      </c>
      <c r="W48" s="357" t="s">
        <v>458</v>
      </c>
      <c r="X48" s="358">
        <v>10</v>
      </c>
      <c r="Y48" s="358">
        <v>10</v>
      </c>
      <c r="Z48" s="358">
        <v>10</v>
      </c>
      <c r="AA48" s="347">
        <v>6</v>
      </c>
      <c r="AB48" s="347"/>
      <c r="AC48" s="347"/>
      <c r="AD48" s="347" t="s">
        <v>160</v>
      </c>
      <c r="AE48" s="357" t="s">
        <v>456</v>
      </c>
      <c r="AF48" s="358">
        <v>10</v>
      </c>
      <c r="AG48" s="358">
        <v>7</v>
      </c>
      <c r="AH48" s="358">
        <v>7</v>
      </c>
      <c r="AI48" s="347"/>
      <c r="AJ48" s="347"/>
      <c r="AK48" s="347"/>
      <c r="AS48" s="348" t="s">
        <v>483</v>
      </c>
      <c r="AT48" s="348">
        <v>42.75</v>
      </c>
      <c r="AU48" s="348">
        <v>4.1879381000000002</v>
      </c>
    </row>
    <row r="49" spans="1:56" ht="13.5" customHeight="1" thickBot="1" x14ac:dyDescent="0.3">
      <c r="A49" s="347">
        <v>7</v>
      </c>
      <c r="B49" s="347" t="s">
        <v>10</v>
      </c>
      <c r="C49" s="347" t="s">
        <v>11</v>
      </c>
      <c r="D49" s="359" t="s">
        <v>335</v>
      </c>
      <c r="E49" s="368">
        <v>3</v>
      </c>
      <c r="F49" s="359">
        <v>0</v>
      </c>
      <c r="G49" s="366">
        <v>7</v>
      </c>
      <c r="H49" s="359">
        <v>0</v>
      </c>
      <c r="I49" s="359">
        <v>3</v>
      </c>
      <c r="J49" s="359">
        <v>3</v>
      </c>
      <c r="K49" s="367">
        <v>3</v>
      </c>
      <c r="L49" s="359">
        <v>7</v>
      </c>
      <c r="M49" s="358">
        <v>7</v>
      </c>
      <c r="N49" s="358">
        <v>3</v>
      </c>
      <c r="O49" s="358">
        <v>7</v>
      </c>
      <c r="P49" s="347">
        <v>7</v>
      </c>
      <c r="Q49" s="357" t="s">
        <v>460</v>
      </c>
      <c r="V49" s="347" t="s">
        <v>160</v>
      </c>
      <c r="W49" s="357" t="s">
        <v>460</v>
      </c>
      <c r="X49" s="358">
        <v>10</v>
      </c>
      <c r="Y49" s="358">
        <v>10</v>
      </c>
      <c r="Z49" s="358">
        <v>7</v>
      </c>
      <c r="AA49" s="347">
        <v>7</v>
      </c>
      <c r="AB49" s="347"/>
      <c r="AC49" s="347"/>
      <c r="AD49" s="347" t="s">
        <v>160</v>
      </c>
      <c r="AE49" s="357" t="s">
        <v>458</v>
      </c>
      <c r="AF49" s="358">
        <v>10</v>
      </c>
      <c r="AG49" s="358">
        <v>10</v>
      </c>
      <c r="AH49" s="358">
        <v>10</v>
      </c>
      <c r="AI49" s="347"/>
      <c r="AJ49" s="347"/>
      <c r="AK49" s="347"/>
      <c r="AS49" s="348" t="s">
        <v>484</v>
      </c>
      <c r="AT49" s="348">
        <v>50.25</v>
      </c>
      <c r="AU49" s="348">
        <v>4.1879381000000002</v>
      </c>
    </row>
    <row r="50" spans="1:56" ht="13.5" customHeight="1" thickBot="1" x14ac:dyDescent="0.3">
      <c r="A50" s="347">
        <v>8</v>
      </c>
      <c r="B50" s="347" t="s">
        <v>10</v>
      </c>
      <c r="C50" s="347" t="s">
        <v>11</v>
      </c>
      <c r="D50" s="359" t="s">
        <v>336</v>
      </c>
      <c r="E50" s="368">
        <v>0</v>
      </c>
      <c r="F50" s="359">
        <v>10</v>
      </c>
      <c r="G50" s="366">
        <v>10</v>
      </c>
      <c r="H50" s="359">
        <v>0</v>
      </c>
      <c r="I50" s="359">
        <v>0</v>
      </c>
      <c r="J50" s="359">
        <v>10</v>
      </c>
      <c r="K50" s="367">
        <v>10</v>
      </c>
      <c r="L50" s="359">
        <v>10</v>
      </c>
      <c r="M50" s="358">
        <v>10</v>
      </c>
      <c r="N50" s="358">
        <v>10</v>
      </c>
      <c r="O50" s="358">
        <v>10</v>
      </c>
      <c r="P50" s="347">
        <v>8</v>
      </c>
      <c r="Q50" s="357" t="s">
        <v>461</v>
      </c>
      <c r="V50" s="347" t="s">
        <v>160</v>
      </c>
      <c r="W50" s="357" t="s">
        <v>461</v>
      </c>
      <c r="X50" s="358">
        <v>0</v>
      </c>
      <c r="Y50" s="358">
        <v>0</v>
      </c>
      <c r="Z50" s="358">
        <v>0</v>
      </c>
      <c r="AA50" s="347">
        <v>8</v>
      </c>
      <c r="AB50" s="347"/>
      <c r="AC50" s="347"/>
      <c r="AD50" s="347" t="s">
        <v>160</v>
      </c>
      <c r="AE50" s="357" t="s">
        <v>460</v>
      </c>
      <c r="AF50" s="358">
        <v>10</v>
      </c>
      <c r="AG50" s="358">
        <v>10</v>
      </c>
      <c r="AH50" s="358">
        <v>7</v>
      </c>
      <c r="AI50" s="347"/>
      <c r="AJ50" s="347"/>
      <c r="AK50" s="347"/>
      <c r="AS50" s="348" t="s">
        <v>485</v>
      </c>
      <c r="AT50" s="348">
        <v>45.75</v>
      </c>
      <c r="AU50" s="348">
        <v>4.1879381000000002</v>
      </c>
    </row>
    <row r="51" spans="1:56" ht="13.5" customHeight="1" thickBot="1" x14ac:dyDescent="0.3">
      <c r="A51" s="347">
        <v>9</v>
      </c>
      <c r="B51" s="347" t="s">
        <v>10</v>
      </c>
      <c r="C51" s="347" t="s">
        <v>11</v>
      </c>
      <c r="D51" s="359" t="s">
        <v>337</v>
      </c>
      <c r="E51" s="368">
        <v>0</v>
      </c>
      <c r="F51" s="359">
        <v>7</v>
      </c>
      <c r="G51" s="366">
        <v>3</v>
      </c>
      <c r="H51" s="359">
        <v>7</v>
      </c>
      <c r="I51" s="359">
        <v>0</v>
      </c>
      <c r="J51" s="359">
        <v>0</v>
      </c>
      <c r="K51" s="367">
        <v>3</v>
      </c>
      <c r="L51" s="359">
        <v>0</v>
      </c>
      <c r="M51" s="358">
        <v>0</v>
      </c>
      <c r="N51" s="358">
        <v>0</v>
      </c>
      <c r="O51" s="358">
        <v>0</v>
      </c>
      <c r="P51" s="347">
        <v>9</v>
      </c>
      <c r="Q51" s="357" t="s">
        <v>463</v>
      </c>
      <c r="V51" s="347" t="s">
        <v>160</v>
      </c>
      <c r="W51" s="357" t="s">
        <v>463</v>
      </c>
      <c r="X51" s="358">
        <v>10</v>
      </c>
      <c r="Y51" s="358">
        <v>10</v>
      </c>
      <c r="Z51" s="358">
        <v>10</v>
      </c>
      <c r="AA51" s="347">
        <v>9</v>
      </c>
      <c r="AB51" s="347"/>
      <c r="AC51" s="347"/>
      <c r="AD51" s="347" t="s">
        <v>160</v>
      </c>
      <c r="AE51" s="357" t="s">
        <v>465</v>
      </c>
      <c r="AF51" s="358" t="s">
        <v>452</v>
      </c>
      <c r="AG51" s="358" t="s">
        <v>452</v>
      </c>
      <c r="AH51" s="358" t="s">
        <v>452</v>
      </c>
      <c r="AI51" s="347"/>
      <c r="AJ51" s="347"/>
      <c r="AK51" s="347"/>
    </row>
    <row r="52" spans="1:56" ht="13.5" customHeight="1" thickBot="1" x14ac:dyDescent="0.3">
      <c r="A52" s="347">
        <v>10</v>
      </c>
      <c r="B52" s="347" t="s">
        <v>10</v>
      </c>
      <c r="C52" s="347" t="s">
        <v>11</v>
      </c>
      <c r="D52" s="359" t="s">
        <v>338</v>
      </c>
      <c r="E52" s="368">
        <v>7</v>
      </c>
      <c r="F52" s="359">
        <v>3</v>
      </c>
      <c r="G52" s="366">
        <v>10</v>
      </c>
      <c r="H52" s="359">
        <v>10</v>
      </c>
      <c r="I52" s="359">
        <v>7</v>
      </c>
      <c r="J52" s="359">
        <v>0</v>
      </c>
      <c r="K52" s="367">
        <v>0</v>
      </c>
      <c r="L52" s="359">
        <v>0</v>
      </c>
      <c r="M52" s="358">
        <v>0</v>
      </c>
      <c r="N52" s="358">
        <v>0</v>
      </c>
      <c r="O52" s="358">
        <v>0</v>
      </c>
      <c r="P52" s="347">
        <v>10</v>
      </c>
      <c r="Q52" s="357" t="s">
        <v>464</v>
      </c>
      <c r="V52" s="347" t="s">
        <v>160</v>
      </c>
      <c r="W52" s="357" t="s">
        <v>464</v>
      </c>
      <c r="X52" s="358">
        <v>7</v>
      </c>
      <c r="Y52" s="358">
        <v>10</v>
      </c>
      <c r="Z52" s="358">
        <v>7</v>
      </c>
      <c r="AA52" s="347">
        <v>10</v>
      </c>
      <c r="AB52" s="347"/>
      <c r="AC52" s="347"/>
      <c r="AD52" s="347" t="s">
        <v>160</v>
      </c>
      <c r="AE52" s="357" t="s">
        <v>461</v>
      </c>
      <c r="AF52" s="358">
        <v>0</v>
      </c>
      <c r="AG52" s="358">
        <v>0</v>
      </c>
      <c r="AH52" s="358">
        <v>0</v>
      </c>
      <c r="AI52" s="347"/>
      <c r="AJ52" s="347"/>
      <c r="AK52" s="347"/>
    </row>
    <row r="53" spans="1:56" ht="13.5" customHeight="1" thickBot="1" x14ac:dyDescent="0.3">
      <c r="A53" s="347">
        <v>108</v>
      </c>
      <c r="B53" s="347" t="s">
        <v>304</v>
      </c>
      <c r="C53" s="347" t="s">
        <v>17</v>
      </c>
      <c r="D53" s="346" t="s">
        <v>330</v>
      </c>
      <c r="E53" s="346">
        <v>7</v>
      </c>
      <c r="F53" s="359">
        <v>7</v>
      </c>
      <c r="G53" s="359">
        <v>10</v>
      </c>
      <c r="H53" s="359">
        <v>10</v>
      </c>
      <c r="I53" s="359">
        <v>10</v>
      </c>
      <c r="J53" s="359">
        <v>10</v>
      </c>
      <c r="K53" s="359">
        <v>10</v>
      </c>
      <c r="L53" s="359">
        <v>10</v>
      </c>
      <c r="M53" s="358">
        <v>10</v>
      </c>
      <c r="N53" s="358">
        <v>10</v>
      </c>
      <c r="O53" s="358">
        <v>10</v>
      </c>
      <c r="P53" s="347">
        <v>1</v>
      </c>
      <c r="Q53" s="357" t="s">
        <v>450</v>
      </c>
      <c r="V53" s="347" t="s">
        <v>170</v>
      </c>
      <c r="W53" s="357" t="s">
        <v>450</v>
      </c>
      <c r="X53" s="358">
        <v>7</v>
      </c>
      <c r="Y53" s="358">
        <v>7</v>
      </c>
      <c r="Z53" s="358">
        <v>10</v>
      </c>
      <c r="AA53" s="347">
        <v>1</v>
      </c>
      <c r="AB53" s="347"/>
      <c r="AC53" s="347"/>
      <c r="AD53" s="347" t="s">
        <v>160</v>
      </c>
      <c r="AE53" s="357" t="s">
        <v>463</v>
      </c>
      <c r="AF53" s="358">
        <v>10</v>
      </c>
      <c r="AG53" s="358">
        <v>10</v>
      </c>
      <c r="AH53" s="358">
        <v>10</v>
      </c>
      <c r="AI53" s="347"/>
      <c r="AJ53" s="347"/>
      <c r="AK53" s="347"/>
    </row>
    <row r="54" spans="1:56" ht="13.5" customHeight="1" thickBot="1" x14ac:dyDescent="0.3">
      <c r="A54" s="347">
        <v>109</v>
      </c>
      <c r="B54" s="347" t="s">
        <v>304</v>
      </c>
      <c r="C54" s="347" t="s">
        <v>17</v>
      </c>
      <c r="D54" s="359" t="s">
        <v>331</v>
      </c>
      <c r="E54" s="359">
        <v>10</v>
      </c>
      <c r="F54" s="359">
        <v>10</v>
      </c>
      <c r="G54" s="359">
        <v>10</v>
      </c>
      <c r="H54" s="359">
        <v>10</v>
      </c>
      <c r="I54" s="359">
        <v>10</v>
      </c>
      <c r="J54" s="359">
        <v>10</v>
      </c>
      <c r="K54" s="359">
        <v>10</v>
      </c>
      <c r="L54" s="359">
        <v>10</v>
      </c>
      <c r="M54" s="358">
        <v>10</v>
      </c>
      <c r="N54" s="358">
        <v>10</v>
      </c>
      <c r="O54" s="358">
        <v>10</v>
      </c>
      <c r="P54" s="347">
        <v>2</v>
      </c>
      <c r="Q54" s="357" t="s">
        <v>331</v>
      </c>
      <c r="V54" s="347" t="s">
        <v>170</v>
      </c>
      <c r="W54" s="357" t="s">
        <v>331</v>
      </c>
      <c r="X54" s="358">
        <v>7</v>
      </c>
      <c r="Y54" s="358">
        <v>7</v>
      </c>
      <c r="Z54" s="358">
        <v>7</v>
      </c>
      <c r="AA54" s="347">
        <v>2</v>
      </c>
      <c r="AB54" s="347"/>
      <c r="AC54" s="347"/>
      <c r="AD54" s="347" t="s">
        <v>160</v>
      </c>
      <c r="AE54" s="357" t="s">
        <v>464</v>
      </c>
      <c r="AF54" s="358">
        <v>7</v>
      </c>
      <c r="AG54" s="358">
        <v>10</v>
      </c>
      <c r="AH54" s="358">
        <v>7</v>
      </c>
      <c r="AI54" s="347"/>
      <c r="AJ54" s="347"/>
      <c r="AK54" s="347"/>
    </row>
    <row r="55" spans="1:56" ht="13.5" customHeight="1" thickBot="1" x14ac:dyDescent="0.3">
      <c r="A55" s="347">
        <v>110</v>
      </c>
      <c r="B55" s="347" t="s">
        <v>304</v>
      </c>
      <c r="C55" s="347" t="s">
        <v>17</v>
      </c>
      <c r="D55" s="359" t="s">
        <v>329</v>
      </c>
      <c r="E55" s="359">
        <v>7</v>
      </c>
      <c r="F55" s="359">
        <v>7</v>
      </c>
      <c r="G55" s="359">
        <v>10</v>
      </c>
      <c r="H55" s="359">
        <v>10</v>
      </c>
      <c r="I55" s="359">
        <v>7</v>
      </c>
      <c r="J55" s="359">
        <v>7</v>
      </c>
      <c r="K55" s="359">
        <v>10</v>
      </c>
      <c r="L55" s="359">
        <v>10</v>
      </c>
      <c r="M55" s="358">
        <v>10</v>
      </c>
      <c r="N55" s="358">
        <v>10</v>
      </c>
      <c r="O55" s="358">
        <v>10</v>
      </c>
      <c r="P55" s="347">
        <v>3</v>
      </c>
      <c r="Q55" s="357" t="s">
        <v>329</v>
      </c>
      <c r="V55" s="347" t="s">
        <v>170</v>
      </c>
      <c r="W55" s="357" t="s">
        <v>329</v>
      </c>
      <c r="X55" s="358">
        <v>7</v>
      </c>
      <c r="Y55" s="358">
        <v>7</v>
      </c>
      <c r="Z55" s="358">
        <v>7</v>
      </c>
      <c r="AA55" s="347">
        <v>3</v>
      </c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</row>
    <row r="56" spans="1:56" ht="13.5" customHeight="1" thickBot="1" x14ac:dyDescent="0.3">
      <c r="A56" s="347">
        <v>111</v>
      </c>
      <c r="B56" s="347" t="s">
        <v>304</v>
      </c>
      <c r="C56" s="347" t="s">
        <v>17</v>
      </c>
      <c r="D56" s="359" t="s">
        <v>332</v>
      </c>
      <c r="E56" s="359">
        <v>3</v>
      </c>
      <c r="F56" s="359">
        <v>3</v>
      </c>
      <c r="G56" s="359">
        <v>3</v>
      </c>
      <c r="H56" s="359">
        <v>10</v>
      </c>
      <c r="I56" s="359">
        <v>10</v>
      </c>
      <c r="J56" s="359">
        <v>3</v>
      </c>
      <c r="K56" s="359">
        <v>0</v>
      </c>
      <c r="L56" s="359">
        <v>7</v>
      </c>
      <c r="M56" s="358">
        <v>3</v>
      </c>
      <c r="N56" s="358">
        <v>3</v>
      </c>
      <c r="O56" s="358">
        <v>3</v>
      </c>
      <c r="P56" s="347">
        <v>4</v>
      </c>
      <c r="Q56" s="357" t="s">
        <v>455</v>
      </c>
      <c r="V56" s="347" t="s">
        <v>170</v>
      </c>
      <c r="W56" s="362" t="s">
        <v>455</v>
      </c>
      <c r="X56" s="363">
        <v>0</v>
      </c>
      <c r="Y56" s="363">
        <v>0</v>
      </c>
      <c r="Z56" s="363">
        <v>0</v>
      </c>
      <c r="AA56" s="347">
        <v>4</v>
      </c>
      <c r="AB56" s="347"/>
      <c r="AC56" s="347"/>
      <c r="AD56" s="347" t="s">
        <v>170</v>
      </c>
      <c r="AE56" s="353" t="s">
        <v>451</v>
      </c>
      <c r="AF56" s="354" t="s">
        <v>452</v>
      </c>
      <c r="AG56" s="354" t="s">
        <v>452</v>
      </c>
      <c r="AH56" s="354" t="s">
        <v>452</v>
      </c>
      <c r="AI56" s="347"/>
      <c r="AJ56" s="347"/>
      <c r="AK56" s="347"/>
    </row>
    <row r="57" spans="1:56" ht="13.5" customHeight="1" thickBot="1" x14ac:dyDescent="0.3">
      <c r="A57" s="347">
        <v>112</v>
      </c>
      <c r="B57" s="347" t="s">
        <v>304</v>
      </c>
      <c r="C57" s="347" t="s">
        <v>17</v>
      </c>
      <c r="D57" s="359" t="s">
        <v>333</v>
      </c>
      <c r="E57" s="359">
        <v>10</v>
      </c>
      <c r="F57" s="359">
        <v>10</v>
      </c>
      <c r="G57" s="359">
        <v>10</v>
      </c>
      <c r="H57" s="359">
        <v>10</v>
      </c>
      <c r="I57" s="359">
        <v>10</v>
      </c>
      <c r="J57" s="359">
        <v>10</v>
      </c>
      <c r="K57" s="359">
        <v>10</v>
      </c>
      <c r="L57" s="359">
        <v>10</v>
      </c>
      <c r="M57" s="358">
        <v>10</v>
      </c>
      <c r="N57" s="358">
        <v>10</v>
      </c>
      <c r="O57" s="358">
        <v>10</v>
      </c>
      <c r="P57" s="347">
        <v>5</v>
      </c>
      <c r="Q57" s="357" t="s">
        <v>456</v>
      </c>
      <c r="V57" s="347" t="s">
        <v>170</v>
      </c>
      <c r="W57" s="353" t="s">
        <v>456</v>
      </c>
      <c r="X57" s="354">
        <v>10</v>
      </c>
      <c r="Y57" s="354">
        <v>10</v>
      </c>
      <c r="Z57" s="354">
        <v>10</v>
      </c>
      <c r="AA57" s="347">
        <v>5</v>
      </c>
      <c r="AB57" s="347"/>
      <c r="AC57" s="347"/>
      <c r="AD57" s="347" t="s">
        <v>170</v>
      </c>
      <c r="AE57" s="357" t="s">
        <v>453</v>
      </c>
      <c r="AF57" s="358" t="s">
        <v>452</v>
      </c>
      <c r="AG57" s="358" t="s">
        <v>452</v>
      </c>
      <c r="AH57" s="358" t="s">
        <v>452</v>
      </c>
      <c r="AI57" s="347"/>
      <c r="AJ57" s="347"/>
      <c r="AK57" s="347"/>
    </row>
    <row r="58" spans="1:56" ht="13.5" customHeight="1" thickBot="1" x14ac:dyDescent="0.3">
      <c r="A58" s="347">
        <v>113</v>
      </c>
      <c r="B58" s="347" t="s">
        <v>304</v>
      </c>
      <c r="C58" s="347" t="s">
        <v>17</v>
      </c>
      <c r="D58" s="359" t="s">
        <v>334</v>
      </c>
      <c r="E58" s="359">
        <v>3</v>
      </c>
      <c r="F58" s="359">
        <v>7</v>
      </c>
      <c r="G58" s="359">
        <v>3</v>
      </c>
      <c r="H58" s="359">
        <v>7</v>
      </c>
      <c r="I58" s="359">
        <v>7</v>
      </c>
      <c r="J58" s="359">
        <v>7</v>
      </c>
      <c r="K58" s="359">
        <v>7</v>
      </c>
      <c r="L58" s="359">
        <v>7</v>
      </c>
      <c r="M58" s="358">
        <v>7</v>
      </c>
      <c r="N58" s="358">
        <v>7</v>
      </c>
      <c r="O58" s="358">
        <v>7</v>
      </c>
      <c r="P58" s="347">
        <v>6</v>
      </c>
      <c r="Q58" s="357" t="s">
        <v>458</v>
      </c>
      <c r="V58" s="347" t="s">
        <v>170</v>
      </c>
      <c r="W58" s="357" t="s">
        <v>458</v>
      </c>
      <c r="X58" s="358">
        <v>0</v>
      </c>
      <c r="Y58" s="358">
        <v>0</v>
      </c>
      <c r="Z58" s="358">
        <v>3</v>
      </c>
      <c r="AA58" s="347">
        <v>6</v>
      </c>
      <c r="AB58" s="347"/>
      <c r="AC58" s="347"/>
      <c r="AD58" s="347" t="s">
        <v>170</v>
      </c>
      <c r="AE58" s="357" t="s">
        <v>454</v>
      </c>
      <c r="AF58" s="358" t="s">
        <v>452</v>
      </c>
      <c r="AG58" s="358" t="s">
        <v>452</v>
      </c>
      <c r="AH58" s="358" t="s">
        <v>452</v>
      </c>
      <c r="AI58" s="347"/>
      <c r="AJ58" s="347"/>
      <c r="AK58" s="347"/>
      <c r="AW58" s="348" t="s">
        <v>286</v>
      </c>
      <c r="AX58" s="348" t="s">
        <v>9</v>
      </c>
      <c r="AY58" s="348" t="s">
        <v>17</v>
      </c>
      <c r="AZ58" s="348" t="s">
        <v>11</v>
      </c>
      <c r="BB58" s="348" t="s">
        <v>466</v>
      </c>
      <c r="BC58" s="348" t="s">
        <v>467</v>
      </c>
      <c r="BD58" s="348" t="s">
        <v>468</v>
      </c>
    </row>
    <row r="59" spans="1:56" ht="13.5" customHeight="1" thickBot="1" x14ac:dyDescent="0.3">
      <c r="A59" s="347">
        <v>114</v>
      </c>
      <c r="B59" s="347" t="s">
        <v>304</v>
      </c>
      <c r="C59" s="347" t="s">
        <v>17</v>
      </c>
      <c r="D59" s="359" t="s">
        <v>335</v>
      </c>
      <c r="E59" s="359">
        <v>3</v>
      </c>
      <c r="F59" s="359">
        <v>3</v>
      </c>
      <c r="G59" s="359">
        <v>7</v>
      </c>
      <c r="H59" s="359">
        <v>7</v>
      </c>
      <c r="I59" s="359">
        <v>7</v>
      </c>
      <c r="J59" s="359">
        <v>3</v>
      </c>
      <c r="K59" s="359">
        <v>0</v>
      </c>
      <c r="L59" s="359">
        <v>7</v>
      </c>
      <c r="M59" s="358">
        <v>7</v>
      </c>
      <c r="N59" s="358">
        <v>3</v>
      </c>
      <c r="O59" s="358">
        <v>7</v>
      </c>
      <c r="P59" s="347">
        <v>7</v>
      </c>
      <c r="Q59" s="357" t="s">
        <v>460</v>
      </c>
      <c r="V59" s="347" t="s">
        <v>170</v>
      </c>
      <c r="W59" s="357" t="s">
        <v>460</v>
      </c>
      <c r="X59" s="358">
        <v>0</v>
      </c>
      <c r="Y59" s="358">
        <v>0</v>
      </c>
      <c r="Z59" s="358">
        <v>0</v>
      </c>
      <c r="AA59" s="347">
        <v>7</v>
      </c>
      <c r="AB59" s="347"/>
      <c r="AC59" s="347"/>
      <c r="AD59" s="347" t="s">
        <v>170</v>
      </c>
      <c r="AE59" s="357" t="s">
        <v>450</v>
      </c>
      <c r="AF59" s="358">
        <v>7</v>
      </c>
      <c r="AG59" s="358">
        <v>7</v>
      </c>
      <c r="AH59" s="358">
        <v>10</v>
      </c>
      <c r="AI59" s="347"/>
      <c r="AJ59" s="347"/>
      <c r="AK59" s="347"/>
      <c r="AS59" s="348" t="s">
        <v>283</v>
      </c>
      <c r="AT59" s="348" t="s">
        <v>284</v>
      </c>
      <c r="AU59" s="348" t="s">
        <v>285</v>
      </c>
      <c r="AW59" s="351">
        <v>2013</v>
      </c>
      <c r="AX59" s="348">
        <v>10</v>
      </c>
      <c r="AY59" s="348">
        <v>7</v>
      </c>
      <c r="AZ59" s="348">
        <v>5</v>
      </c>
      <c r="BB59" s="361">
        <v>0.69834761999999995</v>
      </c>
      <c r="BC59" s="361">
        <v>0.60478677999999997</v>
      </c>
      <c r="BD59" s="361">
        <v>0.60478677999999997</v>
      </c>
    </row>
    <row r="60" spans="1:56" ht="13.5" customHeight="1" thickBot="1" x14ac:dyDescent="0.3">
      <c r="A60" s="347">
        <v>115</v>
      </c>
      <c r="B60" s="347" t="s">
        <v>304</v>
      </c>
      <c r="C60" s="347" t="s">
        <v>17</v>
      </c>
      <c r="D60" s="359" t="s">
        <v>336</v>
      </c>
      <c r="E60" s="359">
        <v>10</v>
      </c>
      <c r="F60" s="359">
        <v>10</v>
      </c>
      <c r="G60" s="359">
        <v>10</v>
      </c>
      <c r="H60" s="359">
        <v>7</v>
      </c>
      <c r="I60" s="359">
        <v>10</v>
      </c>
      <c r="J60" s="359">
        <v>10</v>
      </c>
      <c r="K60" s="359">
        <v>10</v>
      </c>
      <c r="L60" s="359">
        <v>10</v>
      </c>
      <c r="M60" s="363">
        <v>10</v>
      </c>
      <c r="N60" s="363">
        <v>10</v>
      </c>
      <c r="O60" s="363">
        <v>10</v>
      </c>
      <c r="P60" s="347">
        <v>8</v>
      </c>
      <c r="Q60" s="362" t="s">
        <v>461</v>
      </c>
      <c r="V60" s="347" t="s">
        <v>170</v>
      </c>
      <c r="W60" s="357" t="s">
        <v>461</v>
      </c>
      <c r="X60" s="358">
        <v>10</v>
      </c>
      <c r="Y60" s="358">
        <v>10</v>
      </c>
      <c r="Z60" s="358">
        <v>10</v>
      </c>
      <c r="AA60" s="347">
        <v>8</v>
      </c>
      <c r="AB60" s="347"/>
      <c r="AC60" s="347"/>
      <c r="AD60" s="347" t="s">
        <v>170</v>
      </c>
      <c r="AE60" s="357" t="s">
        <v>457</v>
      </c>
      <c r="AF60" s="358" t="s">
        <v>452</v>
      </c>
      <c r="AG60" s="358" t="s">
        <v>452</v>
      </c>
      <c r="AH60" s="358" t="s">
        <v>452</v>
      </c>
      <c r="AI60" s="347"/>
      <c r="AJ60" s="347"/>
      <c r="AK60" s="347"/>
      <c r="AS60" s="348" t="s">
        <v>289</v>
      </c>
      <c r="AT60" s="348">
        <v>10</v>
      </c>
      <c r="AU60" s="348">
        <v>0.69834761999999995</v>
      </c>
      <c r="AW60" s="351">
        <v>2014</v>
      </c>
      <c r="AX60" s="348">
        <v>10</v>
      </c>
      <c r="AY60" s="348">
        <v>8.5</v>
      </c>
      <c r="AZ60" s="348">
        <v>2.25</v>
      </c>
      <c r="BB60" s="361">
        <v>0.69834761999999995</v>
      </c>
      <c r="BC60" s="361">
        <v>0.60478677999999997</v>
      </c>
      <c r="BD60" s="361">
        <v>0.60478677999999997</v>
      </c>
    </row>
    <row r="61" spans="1:56" ht="13.5" customHeight="1" thickBot="1" x14ac:dyDescent="0.3">
      <c r="A61" s="347">
        <v>116</v>
      </c>
      <c r="B61" s="347" t="s">
        <v>304</v>
      </c>
      <c r="C61" s="347" t="s">
        <v>17</v>
      </c>
      <c r="D61" s="359" t="s">
        <v>337</v>
      </c>
      <c r="E61" s="359">
        <v>10</v>
      </c>
      <c r="F61" s="359">
        <v>10</v>
      </c>
      <c r="G61" s="359">
        <v>10</v>
      </c>
      <c r="H61" s="359">
        <v>10</v>
      </c>
      <c r="I61" s="359">
        <v>7</v>
      </c>
      <c r="J61" s="359">
        <v>7</v>
      </c>
      <c r="K61" s="359">
        <v>10</v>
      </c>
      <c r="L61" s="359">
        <v>10</v>
      </c>
      <c r="M61" s="354">
        <v>10</v>
      </c>
      <c r="N61" s="354">
        <v>10</v>
      </c>
      <c r="O61" s="354">
        <v>10</v>
      </c>
      <c r="P61" s="347">
        <v>9</v>
      </c>
      <c r="Q61" s="353" t="s">
        <v>463</v>
      </c>
      <c r="V61" s="347" t="s">
        <v>170</v>
      </c>
      <c r="W61" s="357" t="s">
        <v>463</v>
      </c>
      <c r="X61" s="358">
        <v>0</v>
      </c>
      <c r="Y61" s="358">
        <v>0</v>
      </c>
      <c r="Z61" s="358">
        <v>3</v>
      </c>
      <c r="AA61" s="347">
        <v>9</v>
      </c>
      <c r="AB61" s="347"/>
      <c r="AC61" s="347"/>
      <c r="AD61" s="347" t="s">
        <v>170</v>
      </c>
      <c r="AE61" s="357" t="s">
        <v>459</v>
      </c>
      <c r="AF61" s="358" t="s">
        <v>452</v>
      </c>
      <c r="AG61" s="358" t="s">
        <v>452</v>
      </c>
      <c r="AH61" s="358" t="s">
        <v>452</v>
      </c>
      <c r="AI61" s="347"/>
      <c r="AJ61" s="347"/>
      <c r="AK61" s="347"/>
      <c r="AL61" s="348" t="s">
        <v>290</v>
      </c>
      <c r="AM61" s="348">
        <v>0.82875200000000004</v>
      </c>
      <c r="AS61" s="348" t="s">
        <v>291</v>
      </c>
      <c r="AT61" s="348">
        <v>10</v>
      </c>
      <c r="AU61" s="348">
        <v>0.69834761999999995</v>
      </c>
      <c r="AW61" s="351">
        <v>2015</v>
      </c>
      <c r="AX61" s="348">
        <v>10</v>
      </c>
      <c r="AY61" s="348">
        <v>10</v>
      </c>
      <c r="AZ61" s="348">
        <v>3</v>
      </c>
      <c r="BB61" s="361">
        <v>0.69834761999999995</v>
      </c>
      <c r="BC61" s="361">
        <v>0.60478677999999997</v>
      </c>
      <c r="BD61" s="361">
        <v>0.60478677999999997</v>
      </c>
    </row>
    <row r="62" spans="1:56" ht="13.5" customHeight="1" thickBot="1" x14ac:dyDescent="0.3">
      <c r="A62" s="347">
        <v>117</v>
      </c>
      <c r="B62" s="347" t="s">
        <v>304</v>
      </c>
      <c r="C62" s="347" t="s">
        <v>17</v>
      </c>
      <c r="D62" s="359" t="s">
        <v>338</v>
      </c>
      <c r="E62" s="359">
        <v>7</v>
      </c>
      <c r="F62" s="359">
        <v>7</v>
      </c>
      <c r="G62" s="359">
        <v>10</v>
      </c>
      <c r="H62" s="359">
        <v>10</v>
      </c>
      <c r="I62" s="359">
        <v>10</v>
      </c>
      <c r="J62" s="359">
        <v>7</v>
      </c>
      <c r="K62" s="359">
        <v>0</v>
      </c>
      <c r="L62" s="359">
        <v>0</v>
      </c>
      <c r="M62" s="358">
        <v>0</v>
      </c>
      <c r="N62" s="358">
        <v>0</v>
      </c>
      <c r="O62" s="358">
        <v>7</v>
      </c>
      <c r="P62" s="347">
        <v>10</v>
      </c>
      <c r="Q62" s="357" t="s">
        <v>464</v>
      </c>
      <c r="V62" s="347" t="s">
        <v>170</v>
      </c>
      <c r="W62" s="357" t="s">
        <v>464</v>
      </c>
      <c r="X62" s="358">
        <v>0</v>
      </c>
      <c r="Y62" s="358">
        <v>7</v>
      </c>
      <c r="Z62" s="358">
        <v>0</v>
      </c>
      <c r="AA62" s="347">
        <v>10</v>
      </c>
      <c r="AB62" s="347"/>
      <c r="AC62" s="347"/>
      <c r="AD62" s="347" t="s">
        <v>170</v>
      </c>
      <c r="AE62" s="357" t="s">
        <v>331</v>
      </c>
      <c r="AF62" s="358">
        <v>7</v>
      </c>
      <c r="AG62" s="358">
        <v>7</v>
      </c>
      <c r="AH62" s="358">
        <v>7</v>
      </c>
      <c r="AI62" s="347"/>
      <c r="AJ62" s="347"/>
      <c r="AK62" s="347"/>
      <c r="AL62" s="348" t="s">
        <v>292</v>
      </c>
      <c r="AM62" s="348">
        <v>0.76648000000000005</v>
      </c>
      <c r="AS62" s="348" t="s">
        <v>293</v>
      </c>
      <c r="AT62" s="348">
        <v>10</v>
      </c>
      <c r="AU62" s="348">
        <v>0.69834761999999995</v>
      </c>
      <c r="AW62" s="351">
        <v>2016</v>
      </c>
      <c r="AX62" s="348">
        <v>10</v>
      </c>
      <c r="AY62" s="348">
        <v>10</v>
      </c>
      <c r="AZ62" s="348">
        <v>6</v>
      </c>
      <c r="BB62" s="361">
        <v>0.69834761999999995</v>
      </c>
      <c r="BC62" s="361">
        <v>0.60478677999999997</v>
      </c>
      <c r="BD62" s="361">
        <v>0.60478677999999997</v>
      </c>
    </row>
    <row r="63" spans="1:56" ht="13.5" customHeight="1" thickBot="1" x14ac:dyDescent="0.3">
      <c r="A63" s="347">
        <v>120</v>
      </c>
      <c r="B63" s="347" t="s">
        <v>306</v>
      </c>
      <c r="C63" s="347" t="s">
        <v>11</v>
      </c>
      <c r="D63" s="346" t="s">
        <v>330</v>
      </c>
      <c r="E63" s="346">
        <v>3</v>
      </c>
      <c r="F63" s="359">
        <v>7</v>
      </c>
      <c r="G63" s="374">
        <v>7</v>
      </c>
      <c r="H63" s="374">
        <v>7</v>
      </c>
      <c r="I63" s="359">
        <v>10</v>
      </c>
      <c r="J63" s="359">
        <v>7</v>
      </c>
      <c r="K63" s="359">
        <v>7</v>
      </c>
      <c r="L63" s="359">
        <v>7</v>
      </c>
      <c r="M63" s="358">
        <v>10</v>
      </c>
      <c r="N63" s="358">
        <v>10</v>
      </c>
      <c r="O63" s="358">
        <v>10</v>
      </c>
      <c r="P63" s="347">
        <v>1</v>
      </c>
      <c r="Q63" s="357" t="s">
        <v>450</v>
      </c>
      <c r="V63" s="347" t="s">
        <v>180</v>
      </c>
      <c r="W63" s="357" t="s">
        <v>450</v>
      </c>
      <c r="X63" s="358">
        <v>10</v>
      </c>
      <c r="Y63" s="358">
        <v>10</v>
      </c>
      <c r="Z63" s="358">
        <v>10</v>
      </c>
      <c r="AA63" s="347">
        <v>1</v>
      </c>
      <c r="AB63" s="347"/>
      <c r="AC63" s="347"/>
      <c r="AD63" s="347" t="s">
        <v>170</v>
      </c>
      <c r="AE63" s="357" t="s">
        <v>462</v>
      </c>
      <c r="AF63" s="358" t="s">
        <v>452</v>
      </c>
      <c r="AG63" s="358" t="s">
        <v>452</v>
      </c>
      <c r="AH63" s="358" t="s">
        <v>452</v>
      </c>
      <c r="AI63" s="347"/>
      <c r="AJ63" s="347"/>
      <c r="AK63" s="347"/>
      <c r="AL63" s="348" t="s">
        <v>294</v>
      </c>
      <c r="AM63" s="348">
        <v>1.2095739999999999</v>
      </c>
      <c r="AS63" s="348" t="s">
        <v>295</v>
      </c>
      <c r="AT63" s="348">
        <v>10</v>
      </c>
      <c r="AU63" s="348">
        <v>0.69834761999999995</v>
      </c>
      <c r="AW63" s="351">
        <v>2017</v>
      </c>
      <c r="AX63" s="348">
        <v>10</v>
      </c>
      <c r="AY63" s="348">
        <v>9.25</v>
      </c>
      <c r="AZ63" s="348">
        <v>7.75</v>
      </c>
      <c r="BB63" s="361">
        <v>0.69834761999999995</v>
      </c>
      <c r="BC63" s="361">
        <v>0.60478677999999997</v>
      </c>
      <c r="BD63" s="361">
        <v>0.60478677999999997</v>
      </c>
    </row>
    <row r="64" spans="1:56" ht="13.5" customHeight="1" thickBot="1" x14ac:dyDescent="0.3">
      <c r="A64" s="347">
        <v>121</v>
      </c>
      <c r="B64" s="347" t="s">
        <v>306</v>
      </c>
      <c r="C64" s="347" t="s">
        <v>11</v>
      </c>
      <c r="D64" s="359" t="s">
        <v>331</v>
      </c>
      <c r="E64" s="359">
        <v>3</v>
      </c>
      <c r="F64" s="359">
        <v>3</v>
      </c>
      <c r="G64" s="374">
        <v>3</v>
      </c>
      <c r="H64" s="374">
        <v>3</v>
      </c>
      <c r="I64" s="359">
        <v>3</v>
      </c>
      <c r="J64" s="359">
        <v>3</v>
      </c>
      <c r="K64" s="359">
        <v>3</v>
      </c>
      <c r="L64" s="359">
        <v>0</v>
      </c>
      <c r="M64" s="358">
        <v>0</v>
      </c>
      <c r="N64" s="358">
        <v>3</v>
      </c>
      <c r="O64" s="358">
        <v>3</v>
      </c>
      <c r="P64" s="347">
        <v>2</v>
      </c>
      <c r="Q64" s="357" t="s">
        <v>331</v>
      </c>
      <c r="V64" s="347" t="s">
        <v>180</v>
      </c>
      <c r="W64" s="357" t="s">
        <v>331</v>
      </c>
      <c r="X64" s="358">
        <v>10</v>
      </c>
      <c r="Y64" s="358">
        <v>10</v>
      </c>
      <c r="Z64" s="358">
        <v>10</v>
      </c>
      <c r="AA64" s="347">
        <v>2</v>
      </c>
      <c r="AB64" s="347"/>
      <c r="AC64" s="347"/>
      <c r="AD64" s="347" t="s">
        <v>170</v>
      </c>
      <c r="AE64" s="357" t="s">
        <v>329</v>
      </c>
      <c r="AF64" s="358">
        <v>7</v>
      </c>
      <c r="AG64" s="358">
        <v>7</v>
      </c>
      <c r="AH64" s="358">
        <v>7</v>
      </c>
      <c r="AI64" s="347"/>
      <c r="AJ64" s="347"/>
      <c r="AK64" s="347"/>
      <c r="AL64" s="348" t="s">
        <v>296</v>
      </c>
      <c r="AM64" s="348">
        <v>8.2066119999999998</v>
      </c>
      <c r="AS64" s="348" t="s">
        <v>297</v>
      </c>
      <c r="AT64" s="348">
        <v>10</v>
      </c>
      <c r="AU64" s="348">
        <v>0.69834761999999995</v>
      </c>
      <c r="AW64" s="351">
        <v>2018</v>
      </c>
      <c r="AX64" s="348">
        <v>10</v>
      </c>
      <c r="AY64" s="348">
        <v>9.25</v>
      </c>
      <c r="AZ64" s="348">
        <v>6</v>
      </c>
      <c r="BB64" s="361">
        <v>0.69834761999999995</v>
      </c>
      <c r="BC64" s="361">
        <v>0.60478677999999997</v>
      </c>
      <c r="BD64" s="361">
        <v>0.60478677999999997</v>
      </c>
    </row>
    <row r="65" spans="1:56" ht="13.5" customHeight="1" thickBot="1" x14ac:dyDescent="0.3">
      <c r="A65" s="347">
        <v>122</v>
      </c>
      <c r="B65" s="347" t="s">
        <v>306</v>
      </c>
      <c r="C65" s="347" t="s">
        <v>11</v>
      </c>
      <c r="D65" s="359" t="s">
        <v>329</v>
      </c>
      <c r="E65" s="359">
        <v>3</v>
      </c>
      <c r="F65" s="359">
        <v>0</v>
      </c>
      <c r="G65" s="374">
        <v>3</v>
      </c>
      <c r="H65" s="374">
        <v>3</v>
      </c>
      <c r="I65" s="359">
        <v>7</v>
      </c>
      <c r="J65" s="359">
        <v>3</v>
      </c>
      <c r="K65" s="359">
        <v>3</v>
      </c>
      <c r="L65" s="359">
        <v>3</v>
      </c>
      <c r="M65" s="358">
        <v>7</v>
      </c>
      <c r="N65" s="358">
        <v>7</v>
      </c>
      <c r="O65" s="358">
        <v>7</v>
      </c>
      <c r="P65" s="347">
        <v>3</v>
      </c>
      <c r="Q65" s="357" t="s">
        <v>329</v>
      </c>
      <c r="V65" s="347" t="s">
        <v>180</v>
      </c>
      <c r="W65" s="357" t="s">
        <v>329</v>
      </c>
      <c r="X65" s="358">
        <v>10</v>
      </c>
      <c r="Y65" s="358">
        <v>10</v>
      </c>
      <c r="Z65" s="358">
        <v>10</v>
      </c>
      <c r="AA65" s="347">
        <v>3</v>
      </c>
      <c r="AB65" s="347"/>
      <c r="AC65" s="347"/>
      <c r="AD65" s="347" t="s">
        <v>170</v>
      </c>
      <c r="AE65" s="357" t="s">
        <v>455</v>
      </c>
      <c r="AF65" s="358">
        <v>0</v>
      </c>
      <c r="AG65" s="358">
        <v>0</v>
      </c>
      <c r="AH65" s="358">
        <v>0</v>
      </c>
      <c r="AI65" s="347"/>
      <c r="AJ65" s="347"/>
      <c r="AK65" s="347"/>
      <c r="AL65" s="348" t="s">
        <v>298</v>
      </c>
      <c r="AM65" s="348">
        <v>121</v>
      </c>
      <c r="AS65" s="348" t="s">
        <v>299</v>
      </c>
      <c r="AT65" s="348">
        <v>10</v>
      </c>
      <c r="AU65" s="348">
        <v>0.69834761999999995</v>
      </c>
      <c r="AW65" s="351">
        <v>2019</v>
      </c>
      <c r="AX65" s="348">
        <v>10</v>
      </c>
      <c r="AY65" s="348">
        <v>10</v>
      </c>
      <c r="AZ65" s="348">
        <v>6.75</v>
      </c>
      <c r="BB65" s="361">
        <v>0.69834761999999995</v>
      </c>
      <c r="BC65" s="361">
        <v>0.60478677999999997</v>
      </c>
      <c r="BD65" s="361">
        <v>0.60478677999999997</v>
      </c>
    </row>
    <row r="66" spans="1:56" ht="13.5" customHeight="1" thickBot="1" x14ac:dyDescent="0.3">
      <c r="A66" s="347">
        <v>123</v>
      </c>
      <c r="B66" s="347" t="s">
        <v>306</v>
      </c>
      <c r="C66" s="347" t="s">
        <v>11</v>
      </c>
      <c r="D66" s="359" t="s">
        <v>332</v>
      </c>
      <c r="E66" s="359">
        <v>0</v>
      </c>
      <c r="F66" s="359">
        <v>0</v>
      </c>
      <c r="G66" s="374">
        <v>0</v>
      </c>
      <c r="H66" s="374">
        <v>0</v>
      </c>
      <c r="I66" s="359">
        <v>0</v>
      </c>
      <c r="J66" s="359">
        <v>0</v>
      </c>
      <c r="K66" s="359">
        <v>3</v>
      </c>
      <c r="L66" s="359">
        <v>7</v>
      </c>
      <c r="M66" s="358">
        <v>3</v>
      </c>
      <c r="N66" s="358">
        <v>3</v>
      </c>
      <c r="O66" s="358">
        <v>0</v>
      </c>
      <c r="P66" s="347">
        <v>4</v>
      </c>
      <c r="Q66" s="357" t="s">
        <v>455</v>
      </c>
      <c r="V66" s="347" t="s">
        <v>180</v>
      </c>
      <c r="W66" s="357" t="s">
        <v>455</v>
      </c>
      <c r="X66" s="358">
        <v>10</v>
      </c>
      <c r="Y66" s="358">
        <v>10</v>
      </c>
      <c r="Z66" s="358">
        <v>10</v>
      </c>
      <c r="AA66" s="347">
        <v>4</v>
      </c>
      <c r="AB66" s="347"/>
      <c r="AC66" s="347"/>
      <c r="AD66" s="347" t="s">
        <v>170</v>
      </c>
      <c r="AE66" s="357" t="s">
        <v>456</v>
      </c>
      <c r="AF66" s="358">
        <v>10</v>
      </c>
      <c r="AG66" s="358">
        <v>10</v>
      </c>
      <c r="AH66" s="358">
        <v>10</v>
      </c>
      <c r="AI66" s="347"/>
      <c r="AJ66" s="347"/>
      <c r="AK66" s="347"/>
      <c r="AS66" s="348" t="s">
        <v>469</v>
      </c>
      <c r="AT66" s="348">
        <v>10</v>
      </c>
      <c r="AU66" s="348">
        <v>0.69834761999999995</v>
      </c>
      <c r="AW66" s="351">
        <v>2020</v>
      </c>
      <c r="AX66" s="348">
        <v>10</v>
      </c>
      <c r="AY66" s="348">
        <v>10</v>
      </c>
      <c r="AZ66" s="348">
        <v>5</v>
      </c>
      <c r="BB66" s="361">
        <v>0.69834761999999995</v>
      </c>
      <c r="BC66" s="361">
        <v>0.60478677999999997</v>
      </c>
      <c r="BD66" s="361">
        <v>0.60478677999999997</v>
      </c>
    </row>
    <row r="67" spans="1:56" ht="13.5" customHeight="1" thickBot="1" x14ac:dyDescent="0.3">
      <c r="A67" s="347">
        <v>124</v>
      </c>
      <c r="B67" s="347" t="s">
        <v>306</v>
      </c>
      <c r="C67" s="347" t="s">
        <v>11</v>
      </c>
      <c r="D67" s="359" t="s">
        <v>333</v>
      </c>
      <c r="E67" s="359">
        <v>0</v>
      </c>
      <c r="F67" s="359">
        <v>0</v>
      </c>
      <c r="G67" s="374">
        <v>0</v>
      </c>
      <c r="H67" s="374">
        <v>0</v>
      </c>
      <c r="I67" s="359">
        <v>3</v>
      </c>
      <c r="J67" s="359">
        <v>7</v>
      </c>
      <c r="K67" s="359">
        <v>7</v>
      </c>
      <c r="L67" s="359">
        <v>3</v>
      </c>
      <c r="M67" s="358">
        <v>0</v>
      </c>
      <c r="N67" s="358">
        <v>7</v>
      </c>
      <c r="O67" s="358">
        <v>3</v>
      </c>
      <c r="P67" s="347">
        <v>5</v>
      </c>
      <c r="Q67" s="357" t="s">
        <v>456</v>
      </c>
      <c r="V67" s="347" t="s">
        <v>180</v>
      </c>
      <c r="W67" s="357" t="s">
        <v>456</v>
      </c>
      <c r="X67" s="358">
        <v>7</v>
      </c>
      <c r="Y67" s="358">
        <v>0</v>
      </c>
      <c r="Z67" s="358">
        <v>7</v>
      </c>
      <c r="AA67" s="347">
        <v>5</v>
      </c>
      <c r="AB67" s="347"/>
      <c r="AC67" s="347"/>
      <c r="AD67" s="347" t="s">
        <v>170</v>
      </c>
      <c r="AE67" s="357" t="s">
        <v>458</v>
      </c>
      <c r="AF67" s="358">
        <v>0</v>
      </c>
      <c r="AG67" s="358">
        <v>0</v>
      </c>
      <c r="AH67" s="358">
        <v>3</v>
      </c>
      <c r="AI67" s="347"/>
      <c r="AJ67" s="347"/>
      <c r="AK67" s="347"/>
      <c r="AS67" s="348" t="s">
        <v>470</v>
      </c>
      <c r="AT67" s="348">
        <v>10</v>
      </c>
      <c r="AU67" s="348">
        <v>0.69834761999999995</v>
      </c>
      <c r="AW67" s="351">
        <v>2021</v>
      </c>
      <c r="AX67" s="348">
        <v>10</v>
      </c>
      <c r="AY67" s="348">
        <v>10</v>
      </c>
      <c r="AZ67" s="348">
        <v>7</v>
      </c>
      <c r="BB67" s="361">
        <v>0.69834761999999995</v>
      </c>
      <c r="BC67" s="361">
        <v>0.60478677999999997</v>
      </c>
      <c r="BD67" s="361">
        <v>0.60478677999999997</v>
      </c>
    </row>
    <row r="68" spans="1:56" ht="13.5" customHeight="1" thickBot="1" x14ac:dyDescent="0.3">
      <c r="A68" s="347">
        <v>125</v>
      </c>
      <c r="B68" s="347" t="s">
        <v>306</v>
      </c>
      <c r="C68" s="347" t="s">
        <v>11</v>
      </c>
      <c r="D68" s="359" t="s">
        <v>334</v>
      </c>
      <c r="E68" s="359">
        <v>7</v>
      </c>
      <c r="F68" s="359">
        <v>0</v>
      </c>
      <c r="G68" s="374">
        <v>10</v>
      </c>
      <c r="H68" s="374">
        <v>7</v>
      </c>
      <c r="I68" s="359">
        <v>7</v>
      </c>
      <c r="J68" s="359">
        <v>0</v>
      </c>
      <c r="K68" s="359">
        <v>10</v>
      </c>
      <c r="L68" s="359">
        <v>7</v>
      </c>
      <c r="M68" s="358">
        <v>7</v>
      </c>
      <c r="N68" s="358">
        <v>10</v>
      </c>
      <c r="O68" s="358">
        <v>7</v>
      </c>
      <c r="P68" s="347">
        <v>6</v>
      </c>
      <c r="Q68" s="357" t="s">
        <v>458</v>
      </c>
      <c r="V68" s="347" t="s">
        <v>180</v>
      </c>
      <c r="W68" s="357" t="s">
        <v>458</v>
      </c>
      <c r="X68" s="358">
        <v>10</v>
      </c>
      <c r="Y68" s="358">
        <v>10</v>
      </c>
      <c r="Z68" s="358">
        <v>10</v>
      </c>
      <c r="AA68" s="347">
        <v>6</v>
      </c>
      <c r="AB68" s="347"/>
      <c r="AC68" s="347"/>
      <c r="AD68" s="347" t="s">
        <v>170</v>
      </c>
      <c r="AE68" s="357" t="s">
        <v>460</v>
      </c>
      <c r="AF68" s="358">
        <v>0</v>
      </c>
      <c r="AG68" s="358">
        <v>0</v>
      </c>
      <c r="AH68" s="358">
        <v>0</v>
      </c>
      <c r="AI68" s="347"/>
      <c r="AJ68" s="347"/>
      <c r="AK68" s="347"/>
      <c r="AS68" s="348" t="s">
        <v>471</v>
      </c>
      <c r="AT68" s="348">
        <v>10</v>
      </c>
      <c r="AU68" s="348">
        <v>0.69834761999999995</v>
      </c>
      <c r="AW68" s="351">
        <v>2022</v>
      </c>
      <c r="AX68" s="348">
        <v>10</v>
      </c>
      <c r="AY68" s="348">
        <v>10</v>
      </c>
      <c r="AZ68" s="348">
        <v>6</v>
      </c>
      <c r="BB68" s="361">
        <v>0.69834761999999995</v>
      </c>
      <c r="BC68" s="361">
        <v>0.60478677999999997</v>
      </c>
      <c r="BD68" s="361">
        <v>0.60478677999999997</v>
      </c>
    </row>
    <row r="69" spans="1:56" ht="13.5" customHeight="1" thickBot="1" x14ac:dyDescent="0.3">
      <c r="A69" s="347">
        <v>126</v>
      </c>
      <c r="B69" s="347" t="s">
        <v>306</v>
      </c>
      <c r="C69" s="347" t="s">
        <v>11</v>
      </c>
      <c r="D69" s="359" t="s">
        <v>335</v>
      </c>
      <c r="E69" s="359">
        <v>3</v>
      </c>
      <c r="F69" s="359">
        <v>0</v>
      </c>
      <c r="G69" s="374">
        <v>3</v>
      </c>
      <c r="H69" s="374">
        <v>0</v>
      </c>
      <c r="I69" s="359">
        <v>3</v>
      </c>
      <c r="J69" s="359">
        <v>3</v>
      </c>
      <c r="K69" s="359">
        <v>3</v>
      </c>
      <c r="L69" s="359">
        <v>3</v>
      </c>
      <c r="M69" s="358">
        <v>3</v>
      </c>
      <c r="N69" s="358">
        <v>7</v>
      </c>
      <c r="O69" s="358">
        <v>3</v>
      </c>
      <c r="P69" s="347">
        <v>7</v>
      </c>
      <c r="Q69" s="357" t="s">
        <v>460</v>
      </c>
      <c r="V69" s="347" t="s">
        <v>180</v>
      </c>
      <c r="W69" s="357" t="s">
        <v>460</v>
      </c>
      <c r="X69" s="358">
        <v>10</v>
      </c>
      <c r="Y69" s="358">
        <v>10</v>
      </c>
      <c r="Z69" s="358">
        <v>10</v>
      </c>
      <c r="AA69" s="347">
        <v>7</v>
      </c>
      <c r="AB69" s="347"/>
      <c r="AC69" s="347"/>
      <c r="AD69" s="347" t="s">
        <v>170</v>
      </c>
      <c r="AE69" s="357" t="s">
        <v>465</v>
      </c>
      <c r="AF69" s="358" t="s">
        <v>452</v>
      </c>
      <c r="AG69" s="358" t="s">
        <v>452</v>
      </c>
      <c r="AH69" s="358" t="s">
        <v>452</v>
      </c>
      <c r="AI69" s="347"/>
      <c r="AJ69" s="347"/>
      <c r="AK69" s="347"/>
      <c r="AS69" s="348" t="s">
        <v>472</v>
      </c>
      <c r="AT69" s="348">
        <v>10</v>
      </c>
      <c r="AU69" s="348">
        <v>0.69834761999999995</v>
      </c>
      <c r="AW69" s="351">
        <v>2023</v>
      </c>
      <c r="AX69" s="348">
        <v>10</v>
      </c>
      <c r="AY69" s="348">
        <v>10</v>
      </c>
      <c r="AZ69" s="348">
        <v>7</v>
      </c>
      <c r="BB69" s="361">
        <v>0.69834761999999995</v>
      </c>
      <c r="BC69" s="361">
        <v>0.60478677999999997</v>
      </c>
      <c r="BD69" s="361">
        <v>0.60478677999999997</v>
      </c>
    </row>
    <row r="70" spans="1:56" ht="13.5" customHeight="1" thickBot="1" x14ac:dyDescent="0.3">
      <c r="A70" s="347">
        <v>127</v>
      </c>
      <c r="B70" s="347" t="s">
        <v>306</v>
      </c>
      <c r="C70" s="347" t="s">
        <v>11</v>
      </c>
      <c r="D70" s="359" t="s">
        <v>336</v>
      </c>
      <c r="E70" s="359">
        <v>10</v>
      </c>
      <c r="F70" s="359">
        <v>10</v>
      </c>
      <c r="G70" s="374">
        <v>10</v>
      </c>
      <c r="H70" s="374">
        <v>10</v>
      </c>
      <c r="I70" s="359">
        <v>10</v>
      </c>
      <c r="J70" s="359">
        <v>10</v>
      </c>
      <c r="K70" s="359">
        <v>10</v>
      </c>
      <c r="L70" s="359">
        <v>10</v>
      </c>
      <c r="M70" s="358">
        <v>10</v>
      </c>
      <c r="N70" s="358">
        <v>7</v>
      </c>
      <c r="O70" s="358">
        <v>10</v>
      </c>
      <c r="P70" s="347">
        <v>8</v>
      </c>
      <c r="Q70" s="357" t="s">
        <v>461</v>
      </c>
      <c r="V70" s="347" t="s">
        <v>180</v>
      </c>
      <c r="W70" s="357" t="s">
        <v>461</v>
      </c>
      <c r="X70" s="358">
        <v>0</v>
      </c>
      <c r="Y70" s="358">
        <v>0</v>
      </c>
      <c r="Z70" s="358">
        <v>0</v>
      </c>
      <c r="AA70" s="347">
        <v>8</v>
      </c>
      <c r="AB70" s="347"/>
      <c r="AC70" s="347"/>
      <c r="AD70" s="347" t="s">
        <v>170</v>
      </c>
      <c r="AE70" s="357" t="s">
        <v>461</v>
      </c>
      <c r="AF70" s="358">
        <v>10</v>
      </c>
      <c r="AG70" s="358">
        <v>10</v>
      </c>
      <c r="AH70" s="358">
        <v>10</v>
      </c>
      <c r="AI70" s="347"/>
      <c r="AJ70" s="347"/>
      <c r="AK70" s="347"/>
      <c r="AL70" s="348" t="s">
        <v>302</v>
      </c>
      <c r="AS70" s="348" t="s">
        <v>473</v>
      </c>
      <c r="AT70" s="348">
        <v>10</v>
      </c>
      <c r="AU70" s="348">
        <v>0.69834761999999995</v>
      </c>
    </row>
    <row r="71" spans="1:56" ht="13.5" customHeight="1" thickBot="1" x14ac:dyDescent="0.3">
      <c r="A71" s="347">
        <v>128</v>
      </c>
      <c r="B71" s="347" t="s">
        <v>306</v>
      </c>
      <c r="C71" s="347" t="s">
        <v>11</v>
      </c>
      <c r="D71" s="359" t="s">
        <v>337</v>
      </c>
      <c r="E71" s="359">
        <v>0</v>
      </c>
      <c r="F71" s="359">
        <v>0</v>
      </c>
      <c r="G71" s="374">
        <v>0</v>
      </c>
      <c r="H71" s="374">
        <v>3</v>
      </c>
      <c r="I71" s="359">
        <v>0</v>
      </c>
      <c r="J71" s="359">
        <v>0</v>
      </c>
      <c r="K71" s="359">
        <v>0</v>
      </c>
      <c r="L71" s="359">
        <v>0</v>
      </c>
      <c r="M71" s="358">
        <v>0</v>
      </c>
      <c r="N71" s="358">
        <v>0</v>
      </c>
      <c r="O71" s="358">
        <v>0</v>
      </c>
      <c r="P71" s="347">
        <v>9</v>
      </c>
      <c r="Q71" s="357" t="s">
        <v>463</v>
      </c>
      <c r="V71" s="347" t="s">
        <v>180</v>
      </c>
      <c r="W71" s="357" t="s">
        <v>463</v>
      </c>
      <c r="X71" s="358">
        <v>3</v>
      </c>
      <c r="Y71" s="358">
        <v>7</v>
      </c>
      <c r="Z71" s="358">
        <v>3</v>
      </c>
      <c r="AA71" s="347">
        <v>9</v>
      </c>
      <c r="AB71" s="347"/>
      <c r="AC71" s="347"/>
      <c r="AD71" s="347" t="s">
        <v>170</v>
      </c>
      <c r="AE71" s="357" t="s">
        <v>463</v>
      </c>
      <c r="AF71" s="358">
        <v>0</v>
      </c>
      <c r="AG71" s="358">
        <v>0</v>
      </c>
      <c r="AH71" s="358">
        <v>3</v>
      </c>
      <c r="AI71" s="347"/>
      <c r="AJ71" s="347"/>
      <c r="AK71" s="347"/>
      <c r="AS71" s="348" t="s">
        <v>300</v>
      </c>
      <c r="AT71" s="348">
        <v>7</v>
      </c>
      <c r="AU71" s="348">
        <v>0.60478677999999997</v>
      </c>
    </row>
    <row r="72" spans="1:56" ht="13.5" customHeight="1" thickBot="1" x14ac:dyDescent="0.3">
      <c r="A72" s="347">
        <v>129</v>
      </c>
      <c r="B72" s="347" t="s">
        <v>306</v>
      </c>
      <c r="C72" s="347" t="s">
        <v>11</v>
      </c>
      <c r="D72" s="359" t="s">
        <v>338</v>
      </c>
      <c r="E72" s="359">
        <v>0</v>
      </c>
      <c r="F72" s="359">
        <v>10</v>
      </c>
      <c r="G72" s="374">
        <v>10</v>
      </c>
      <c r="H72" s="374">
        <v>7</v>
      </c>
      <c r="I72" s="359">
        <v>10</v>
      </c>
      <c r="J72" s="359">
        <v>7</v>
      </c>
      <c r="K72" s="359">
        <v>10</v>
      </c>
      <c r="L72" s="359">
        <v>7</v>
      </c>
      <c r="M72" s="358">
        <v>10</v>
      </c>
      <c r="N72" s="358">
        <v>10</v>
      </c>
      <c r="O72" s="358">
        <v>10</v>
      </c>
      <c r="P72" s="347">
        <v>10</v>
      </c>
      <c r="Q72" s="357" t="s">
        <v>464</v>
      </c>
      <c r="V72" s="347" t="s">
        <v>180</v>
      </c>
      <c r="W72" s="357" t="s">
        <v>464</v>
      </c>
      <c r="X72" s="358">
        <v>3</v>
      </c>
      <c r="Y72" s="358">
        <v>7</v>
      </c>
      <c r="Z72" s="358">
        <v>7</v>
      </c>
      <c r="AA72" s="347">
        <v>10</v>
      </c>
      <c r="AB72" s="347"/>
      <c r="AC72" s="347"/>
      <c r="AD72" s="347" t="s">
        <v>170</v>
      </c>
      <c r="AE72" s="357" t="s">
        <v>464</v>
      </c>
      <c r="AF72" s="358">
        <v>0</v>
      </c>
      <c r="AG72" s="358">
        <v>7</v>
      </c>
      <c r="AH72" s="358">
        <v>0</v>
      </c>
      <c r="AI72" s="347"/>
      <c r="AJ72" s="347"/>
      <c r="AK72" s="347"/>
      <c r="AL72" s="348" t="s">
        <v>307</v>
      </c>
      <c r="AM72" s="348" t="s">
        <v>308</v>
      </c>
      <c r="AN72" s="348" t="s">
        <v>309</v>
      </c>
      <c r="AO72" s="348" t="s">
        <v>310</v>
      </c>
      <c r="AP72" s="348" t="s">
        <v>311</v>
      </c>
      <c r="AS72" s="348" t="s">
        <v>303</v>
      </c>
      <c r="AT72" s="348">
        <v>8.5</v>
      </c>
      <c r="AU72" s="348">
        <v>0.60478677999999997</v>
      </c>
    </row>
    <row r="73" spans="1:56" ht="13.5" customHeight="1" thickBot="1" x14ac:dyDescent="0.3">
      <c r="A73" s="347">
        <v>12</v>
      </c>
      <c r="B73" s="347" t="s">
        <v>135</v>
      </c>
      <c r="C73" s="347" t="s">
        <v>17</v>
      </c>
      <c r="D73" s="346" t="s">
        <v>330</v>
      </c>
      <c r="E73" s="346">
        <v>10</v>
      </c>
      <c r="F73" s="359">
        <v>10</v>
      </c>
      <c r="G73" s="366">
        <v>10</v>
      </c>
      <c r="H73" s="359">
        <v>10</v>
      </c>
      <c r="I73" s="359">
        <v>10</v>
      </c>
      <c r="J73" s="359">
        <v>10</v>
      </c>
      <c r="K73" s="359">
        <v>10</v>
      </c>
      <c r="L73" s="359">
        <v>10</v>
      </c>
      <c r="M73" s="358">
        <v>10</v>
      </c>
      <c r="N73" s="358">
        <v>10</v>
      </c>
      <c r="O73" s="358">
        <v>10</v>
      </c>
      <c r="P73" s="347">
        <v>1</v>
      </c>
      <c r="Q73" s="357" t="s">
        <v>450</v>
      </c>
      <c r="V73" s="347" t="s">
        <v>184</v>
      </c>
      <c r="W73" s="357" t="s">
        <v>450</v>
      </c>
      <c r="X73" s="358">
        <v>10</v>
      </c>
      <c r="Y73" s="358">
        <v>10</v>
      </c>
      <c r="Z73" s="358">
        <v>10</v>
      </c>
      <c r="AA73" s="347">
        <v>1</v>
      </c>
      <c r="AB73" s="347"/>
      <c r="AC73" s="347"/>
      <c r="AD73" s="347"/>
      <c r="AE73" s="347"/>
      <c r="AF73" s="347"/>
      <c r="AG73" s="347"/>
      <c r="AH73" s="347"/>
      <c r="AI73" s="347"/>
      <c r="AJ73" s="347"/>
      <c r="AK73" s="347"/>
      <c r="AL73" s="348" t="s">
        <v>313</v>
      </c>
      <c r="AM73" s="348">
        <v>32</v>
      </c>
      <c r="AN73" s="348">
        <v>623.08470999999997</v>
      </c>
      <c r="AO73" s="348">
        <v>19.471399999999999</v>
      </c>
      <c r="AP73" s="348">
        <v>13.3086</v>
      </c>
      <c r="AS73" s="348" t="s">
        <v>305</v>
      </c>
      <c r="AT73" s="348">
        <v>10</v>
      </c>
      <c r="AU73" s="348">
        <v>0.60478677999999997</v>
      </c>
    </row>
    <row r="74" spans="1:56" ht="13.5" customHeight="1" thickBot="1" x14ac:dyDescent="0.3">
      <c r="A74" s="347">
        <v>13</v>
      </c>
      <c r="B74" s="347" t="s">
        <v>135</v>
      </c>
      <c r="C74" s="347" t="s">
        <v>17</v>
      </c>
      <c r="D74" s="359" t="s">
        <v>331</v>
      </c>
      <c r="E74" s="359">
        <v>10</v>
      </c>
      <c r="F74" s="359">
        <v>10</v>
      </c>
      <c r="G74" s="366">
        <v>10</v>
      </c>
      <c r="H74" s="359">
        <v>10</v>
      </c>
      <c r="I74" s="359">
        <v>10</v>
      </c>
      <c r="J74" s="359">
        <v>10</v>
      </c>
      <c r="K74" s="359">
        <v>10</v>
      </c>
      <c r="L74" s="359">
        <v>10</v>
      </c>
      <c r="M74" s="358">
        <v>10</v>
      </c>
      <c r="N74" s="358">
        <v>10</v>
      </c>
      <c r="O74" s="358">
        <v>10</v>
      </c>
      <c r="P74" s="347">
        <v>2</v>
      </c>
      <c r="Q74" s="357" t="s">
        <v>331</v>
      </c>
      <c r="V74" s="347" t="s">
        <v>184</v>
      </c>
      <c r="W74" s="362" t="s">
        <v>331</v>
      </c>
      <c r="X74" s="363">
        <v>10</v>
      </c>
      <c r="Y74" s="363">
        <v>10</v>
      </c>
      <c r="Z74" s="363">
        <v>10</v>
      </c>
      <c r="AA74" s="347">
        <v>2</v>
      </c>
      <c r="AB74" s="347"/>
      <c r="AC74" s="347"/>
      <c r="AD74" s="347" t="s">
        <v>180</v>
      </c>
      <c r="AE74" s="353" t="s">
        <v>451</v>
      </c>
      <c r="AF74" s="354" t="s">
        <v>452</v>
      </c>
      <c r="AG74" s="354" t="s">
        <v>452</v>
      </c>
      <c r="AH74" s="354" t="s">
        <v>452</v>
      </c>
      <c r="AI74" s="347"/>
      <c r="AJ74" s="347"/>
      <c r="AK74" s="347"/>
      <c r="AL74" s="348" t="s">
        <v>315</v>
      </c>
      <c r="AM74" s="348">
        <v>88</v>
      </c>
      <c r="AN74" s="348">
        <v>128.75</v>
      </c>
      <c r="AO74" s="348">
        <v>1.4631000000000001</v>
      </c>
      <c r="AQ74" s="348" t="s">
        <v>316</v>
      </c>
      <c r="AS74" s="348" t="s">
        <v>312</v>
      </c>
      <c r="AT74" s="348">
        <v>10</v>
      </c>
      <c r="AU74" s="348">
        <v>0.60478677999999997</v>
      </c>
    </row>
    <row r="75" spans="1:56" ht="13.5" customHeight="1" thickBot="1" x14ac:dyDescent="0.3">
      <c r="A75" s="347">
        <v>14</v>
      </c>
      <c r="B75" s="347" t="s">
        <v>135</v>
      </c>
      <c r="C75" s="347" t="s">
        <v>17</v>
      </c>
      <c r="D75" s="359" t="s">
        <v>329</v>
      </c>
      <c r="E75" s="359">
        <v>7</v>
      </c>
      <c r="F75" s="359">
        <v>10</v>
      </c>
      <c r="G75" s="366">
        <v>10</v>
      </c>
      <c r="H75" s="359">
        <v>10</v>
      </c>
      <c r="I75" s="359">
        <v>10</v>
      </c>
      <c r="J75" s="359">
        <v>10</v>
      </c>
      <c r="K75" s="359">
        <v>10</v>
      </c>
      <c r="L75" s="359">
        <v>10</v>
      </c>
      <c r="M75" s="358">
        <v>10</v>
      </c>
      <c r="N75" s="358">
        <v>10</v>
      </c>
      <c r="O75" s="358">
        <v>10</v>
      </c>
      <c r="P75" s="347">
        <v>3</v>
      </c>
      <c r="Q75" s="357" t="s">
        <v>329</v>
      </c>
      <c r="V75" s="347" t="s">
        <v>184</v>
      </c>
      <c r="W75" s="353" t="s">
        <v>329</v>
      </c>
      <c r="X75" s="354">
        <v>10</v>
      </c>
      <c r="Y75" s="354">
        <v>10</v>
      </c>
      <c r="Z75" s="354">
        <v>10</v>
      </c>
      <c r="AA75" s="347">
        <v>3</v>
      </c>
      <c r="AB75" s="347"/>
      <c r="AC75" s="347"/>
      <c r="AD75" s="347" t="s">
        <v>180</v>
      </c>
      <c r="AE75" s="357" t="s">
        <v>453</v>
      </c>
      <c r="AF75" s="358" t="s">
        <v>452</v>
      </c>
      <c r="AG75" s="358" t="s">
        <v>452</v>
      </c>
      <c r="AH75" s="358" t="s">
        <v>452</v>
      </c>
      <c r="AI75" s="347"/>
      <c r="AJ75" s="347"/>
      <c r="AK75" s="347"/>
      <c r="AL75" s="348" t="s">
        <v>318</v>
      </c>
      <c r="AM75" s="348">
        <v>120</v>
      </c>
      <c r="AN75" s="348">
        <v>751.83470999999997</v>
      </c>
      <c r="AP75" s="348" t="s">
        <v>319</v>
      </c>
      <c r="AS75" s="348" t="s">
        <v>314</v>
      </c>
      <c r="AT75" s="348">
        <v>9.25</v>
      </c>
      <c r="AU75" s="348">
        <v>0.60478677999999997</v>
      </c>
    </row>
    <row r="76" spans="1:56" ht="13.5" customHeight="1" thickBot="1" x14ac:dyDescent="0.3">
      <c r="A76" s="347">
        <v>15</v>
      </c>
      <c r="B76" s="347" t="s">
        <v>135</v>
      </c>
      <c r="C76" s="347" t="s">
        <v>17</v>
      </c>
      <c r="D76" s="359" t="s">
        <v>332</v>
      </c>
      <c r="E76" s="359">
        <v>3</v>
      </c>
      <c r="F76" s="359">
        <v>7</v>
      </c>
      <c r="G76" s="366">
        <v>3</v>
      </c>
      <c r="H76" s="359">
        <v>10</v>
      </c>
      <c r="I76" s="359">
        <v>10</v>
      </c>
      <c r="J76" s="359">
        <v>0</v>
      </c>
      <c r="K76" s="359">
        <v>0</v>
      </c>
      <c r="L76" s="359">
        <v>3</v>
      </c>
      <c r="M76" s="358">
        <v>3</v>
      </c>
      <c r="N76" s="358">
        <v>3</v>
      </c>
      <c r="O76" s="358">
        <v>10</v>
      </c>
      <c r="P76" s="347">
        <v>4</v>
      </c>
      <c r="Q76" s="357" t="s">
        <v>455</v>
      </c>
      <c r="V76" s="347" t="s">
        <v>184</v>
      </c>
      <c r="W76" s="357" t="s">
        <v>455</v>
      </c>
      <c r="X76" s="358">
        <v>7</v>
      </c>
      <c r="Y76" s="358">
        <v>7</v>
      </c>
      <c r="Z76" s="358">
        <v>3</v>
      </c>
      <c r="AA76" s="347">
        <v>4</v>
      </c>
      <c r="AB76" s="347"/>
      <c r="AC76" s="347"/>
      <c r="AD76" s="347" t="s">
        <v>180</v>
      </c>
      <c r="AE76" s="357" t="s">
        <v>454</v>
      </c>
      <c r="AF76" s="358" t="s">
        <v>452</v>
      </c>
      <c r="AG76" s="358" t="s">
        <v>452</v>
      </c>
      <c r="AH76" s="358" t="s">
        <v>452</v>
      </c>
      <c r="AI76" s="347"/>
      <c r="AJ76" s="347"/>
      <c r="AK76" s="347"/>
      <c r="AS76" s="348" t="s">
        <v>317</v>
      </c>
      <c r="AT76" s="348">
        <v>9.25</v>
      </c>
      <c r="AU76" s="348">
        <v>0.60478677999999997</v>
      </c>
    </row>
    <row r="77" spans="1:56" ht="13.5" customHeight="1" thickBot="1" x14ac:dyDescent="0.3">
      <c r="A77" s="347">
        <v>16</v>
      </c>
      <c r="B77" s="347" t="s">
        <v>135</v>
      </c>
      <c r="C77" s="347" t="s">
        <v>17</v>
      </c>
      <c r="D77" s="359" t="s">
        <v>333</v>
      </c>
      <c r="E77" s="359">
        <v>7</v>
      </c>
      <c r="F77" s="359">
        <v>7</v>
      </c>
      <c r="G77" s="366">
        <v>7</v>
      </c>
      <c r="H77" s="359">
        <v>10</v>
      </c>
      <c r="I77" s="359">
        <v>10</v>
      </c>
      <c r="J77" s="359">
        <v>10</v>
      </c>
      <c r="K77" s="359">
        <v>10</v>
      </c>
      <c r="L77" s="359">
        <v>10</v>
      </c>
      <c r="M77" s="358">
        <v>10</v>
      </c>
      <c r="N77" s="358">
        <v>10</v>
      </c>
      <c r="O77" s="358">
        <v>10</v>
      </c>
      <c r="P77" s="347">
        <v>5</v>
      </c>
      <c r="Q77" s="357" t="s">
        <v>456</v>
      </c>
      <c r="V77" s="347" t="s">
        <v>184</v>
      </c>
      <c r="W77" s="357" t="s">
        <v>456</v>
      </c>
      <c r="X77" s="358">
        <v>10</v>
      </c>
      <c r="Y77" s="358">
        <v>10</v>
      </c>
      <c r="Z77" s="358">
        <v>10</v>
      </c>
      <c r="AA77" s="347">
        <v>5</v>
      </c>
      <c r="AB77" s="347"/>
      <c r="AC77" s="347"/>
      <c r="AD77" s="347" t="s">
        <v>180</v>
      </c>
      <c r="AE77" s="357" t="s">
        <v>450</v>
      </c>
      <c r="AF77" s="358">
        <v>10</v>
      </c>
      <c r="AG77" s="358">
        <v>10</v>
      </c>
      <c r="AH77" s="358">
        <v>10</v>
      </c>
      <c r="AI77" s="347"/>
      <c r="AJ77" s="347"/>
      <c r="AK77" s="347"/>
      <c r="AS77" s="348" t="s">
        <v>476</v>
      </c>
      <c r="AT77" s="348">
        <v>10</v>
      </c>
      <c r="AU77" s="348">
        <v>0.60478677999999997</v>
      </c>
    </row>
    <row r="78" spans="1:56" ht="13.5" customHeight="1" thickBot="1" x14ac:dyDescent="0.3">
      <c r="A78" s="347">
        <v>17</v>
      </c>
      <c r="B78" s="347" t="s">
        <v>135</v>
      </c>
      <c r="C78" s="347" t="s">
        <v>17</v>
      </c>
      <c r="D78" s="359" t="s">
        <v>334</v>
      </c>
      <c r="E78" s="359">
        <v>7</v>
      </c>
      <c r="F78" s="359">
        <v>7</v>
      </c>
      <c r="G78" s="366">
        <v>7</v>
      </c>
      <c r="H78" s="359">
        <v>7</v>
      </c>
      <c r="I78" s="359">
        <v>7</v>
      </c>
      <c r="J78" s="359">
        <v>7</v>
      </c>
      <c r="K78" s="359">
        <v>10</v>
      </c>
      <c r="L78" s="359">
        <v>7</v>
      </c>
      <c r="M78" s="363">
        <v>10</v>
      </c>
      <c r="N78" s="363">
        <v>7</v>
      </c>
      <c r="O78" s="363">
        <v>10</v>
      </c>
      <c r="P78" s="347">
        <v>6</v>
      </c>
      <c r="Q78" s="362" t="s">
        <v>458</v>
      </c>
      <c r="V78" s="347" t="s">
        <v>184</v>
      </c>
      <c r="W78" s="357" t="s">
        <v>458</v>
      </c>
      <c r="X78" s="358">
        <v>7</v>
      </c>
      <c r="Y78" s="358">
        <v>10</v>
      </c>
      <c r="Z78" s="358">
        <v>10</v>
      </c>
      <c r="AA78" s="347">
        <v>6</v>
      </c>
      <c r="AB78" s="347"/>
      <c r="AC78" s="347"/>
      <c r="AD78" s="347" t="s">
        <v>180</v>
      </c>
      <c r="AE78" s="357" t="s">
        <v>457</v>
      </c>
      <c r="AF78" s="358" t="s">
        <v>452</v>
      </c>
      <c r="AG78" s="358" t="s">
        <v>452</v>
      </c>
      <c r="AH78" s="358" t="s">
        <v>452</v>
      </c>
      <c r="AI78" s="347"/>
      <c r="AJ78" s="347"/>
      <c r="AK78" s="347"/>
      <c r="AS78" s="348" t="s">
        <v>477</v>
      </c>
      <c r="AT78" s="348">
        <v>10</v>
      </c>
      <c r="AU78" s="348">
        <v>0.60478677999999997</v>
      </c>
    </row>
    <row r="79" spans="1:56" ht="13.5" customHeight="1" thickBot="1" x14ac:dyDescent="0.3">
      <c r="A79" s="347">
        <v>18</v>
      </c>
      <c r="B79" s="347" t="s">
        <v>135</v>
      </c>
      <c r="C79" s="347" t="s">
        <v>17</v>
      </c>
      <c r="D79" s="359" t="s">
        <v>335</v>
      </c>
      <c r="E79" s="359">
        <v>3</v>
      </c>
      <c r="F79" s="359">
        <v>0</v>
      </c>
      <c r="G79" s="366">
        <v>0</v>
      </c>
      <c r="H79" s="359">
        <v>0</v>
      </c>
      <c r="I79" s="359">
        <v>7</v>
      </c>
      <c r="J79" s="359">
        <v>3</v>
      </c>
      <c r="K79" s="359">
        <v>7</v>
      </c>
      <c r="L79" s="359">
        <v>7</v>
      </c>
      <c r="M79" s="354">
        <v>3</v>
      </c>
      <c r="N79" s="354">
        <v>0</v>
      </c>
      <c r="O79" s="354">
        <v>3</v>
      </c>
      <c r="P79" s="347">
        <v>7</v>
      </c>
      <c r="Q79" s="353" t="s">
        <v>460</v>
      </c>
      <c r="V79" s="347" t="s">
        <v>184</v>
      </c>
      <c r="W79" s="357" t="s">
        <v>460</v>
      </c>
      <c r="X79" s="358">
        <v>7</v>
      </c>
      <c r="Y79" s="358">
        <v>7</v>
      </c>
      <c r="Z79" s="358">
        <v>7</v>
      </c>
      <c r="AA79" s="347">
        <v>7</v>
      </c>
      <c r="AB79" s="347"/>
      <c r="AC79" s="347"/>
      <c r="AD79" s="347" t="s">
        <v>180</v>
      </c>
      <c r="AE79" s="357" t="s">
        <v>459</v>
      </c>
      <c r="AF79" s="358" t="s">
        <v>452</v>
      </c>
      <c r="AG79" s="358" t="s">
        <v>452</v>
      </c>
      <c r="AH79" s="358" t="s">
        <v>452</v>
      </c>
      <c r="AI79" s="347"/>
      <c r="AJ79" s="347"/>
      <c r="AK79" s="347"/>
      <c r="AS79" s="348" t="s">
        <v>478</v>
      </c>
      <c r="AT79" s="348">
        <v>10</v>
      </c>
      <c r="AU79" s="348">
        <v>0.60478677999999997</v>
      </c>
    </row>
    <row r="80" spans="1:56" ht="13.5" customHeight="1" thickBot="1" x14ac:dyDescent="0.3">
      <c r="A80" s="347">
        <v>19</v>
      </c>
      <c r="B80" s="347" t="s">
        <v>135</v>
      </c>
      <c r="C80" s="347" t="s">
        <v>17</v>
      </c>
      <c r="D80" s="359" t="s">
        <v>336</v>
      </c>
      <c r="E80" s="359">
        <v>10</v>
      </c>
      <c r="F80" s="359">
        <v>10</v>
      </c>
      <c r="G80" s="366">
        <v>0</v>
      </c>
      <c r="H80" s="359">
        <v>0</v>
      </c>
      <c r="I80" s="359">
        <v>10</v>
      </c>
      <c r="J80" s="359">
        <v>10</v>
      </c>
      <c r="K80" s="359">
        <v>10</v>
      </c>
      <c r="L80" s="359">
        <v>10</v>
      </c>
      <c r="M80" s="358">
        <v>10</v>
      </c>
      <c r="N80" s="358">
        <v>10</v>
      </c>
      <c r="O80" s="358">
        <v>10</v>
      </c>
      <c r="P80" s="347">
        <v>8</v>
      </c>
      <c r="Q80" s="357" t="s">
        <v>461</v>
      </c>
      <c r="V80" s="347" t="s">
        <v>184</v>
      </c>
      <c r="W80" s="357" t="s">
        <v>461</v>
      </c>
      <c r="X80" s="358">
        <v>10</v>
      </c>
      <c r="Y80" s="358">
        <v>10</v>
      </c>
      <c r="Z80" s="358">
        <v>10</v>
      </c>
      <c r="AA80" s="347">
        <v>8</v>
      </c>
      <c r="AB80" s="347"/>
      <c r="AC80" s="347"/>
      <c r="AD80" s="347" t="s">
        <v>180</v>
      </c>
      <c r="AE80" s="357" t="s">
        <v>331</v>
      </c>
      <c r="AF80" s="358">
        <v>10</v>
      </c>
      <c r="AG80" s="358">
        <v>10</v>
      </c>
      <c r="AH80" s="358">
        <v>10</v>
      </c>
      <c r="AI80" s="347"/>
      <c r="AJ80" s="347"/>
      <c r="AK80" s="347"/>
      <c r="AS80" s="348" t="s">
        <v>479</v>
      </c>
      <c r="AT80" s="348">
        <v>10</v>
      </c>
      <c r="AU80" s="348">
        <v>0.60478677999999997</v>
      </c>
    </row>
    <row r="81" spans="1:47" ht="13.5" customHeight="1" thickBot="1" x14ac:dyDescent="0.3">
      <c r="A81" s="347">
        <v>20</v>
      </c>
      <c r="B81" s="347" t="s">
        <v>135</v>
      </c>
      <c r="C81" s="347" t="s">
        <v>17</v>
      </c>
      <c r="D81" s="359" t="s">
        <v>337</v>
      </c>
      <c r="E81" s="359">
        <v>10</v>
      </c>
      <c r="F81" s="359">
        <v>10</v>
      </c>
      <c r="G81" s="366">
        <v>10</v>
      </c>
      <c r="H81" s="359">
        <v>10</v>
      </c>
      <c r="I81" s="359">
        <v>7</v>
      </c>
      <c r="J81" s="359">
        <v>10</v>
      </c>
      <c r="K81" s="359">
        <v>10</v>
      </c>
      <c r="L81" s="359">
        <v>10</v>
      </c>
      <c r="M81" s="358">
        <v>10</v>
      </c>
      <c r="N81" s="358">
        <v>10</v>
      </c>
      <c r="O81" s="358">
        <v>10</v>
      </c>
      <c r="P81" s="347">
        <v>9</v>
      </c>
      <c r="Q81" s="357" t="s">
        <v>463</v>
      </c>
      <c r="V81" s="347" t="s">
        <v>184</v>
      </c>
      <c r="W81" s="357" t="s">
        <v>463</v>
      </c>
      <c r="X81" s="358">
        <v>10</v>
      </c>
      <c r="Y81" s="358">
        <v>10</v>
      </c>
      <c r="Z81" s="358">
        <v>10</v>
      </c>
      <c r="AA81" s="347">
        <v>9</v>
      </c>
      <c r="AB81" s="347"/>
      <c r="AC81" s="347"/>
      <c r="AD81" s="347" t="s">
        <v>180</v>
      </c>
      <c r="AE81" s="357" t="s">
        <v>462</v>
      </c>
      <c r="AF81" s="358" t="s">
        <v>452</v>
      </c>
      <c r="AG81" s="358" t="s">
        <v>452</v>
      </c>
      <c r="AH81" s="358" t="s">
        <v>452</v>
      </c>
      <c r="AI81" s="347"/>
      <c r="AJ81" s="347"/>
      <c r="AK81" s="347"/>
      <c r="AL81" s="348" t="s">
        <v>322</v>
      </c>
      <c r="AS81" s="348" t="s">
        <v>480</v>
      </c>
      <c r="AT81" s="348">
        <v>10</v>
      </c>
      <c r="AU81" s="348">
        <v>0.60478677999999997</v>
      </c>
    </row>
    <row r="82" spans="1:47" ht="13.5" customHeight="1" thickBot="1" x14ac:dyDescent="0.3">
      <c r="A82" s="347">
        <v>21</v>
      </c>
      <c r="B82" s="347" t="s">
        <v>135</v>
      </c>
      <c r="C82" s="347" t="s">
        <v>17</v>
      </c>
      <c r="D82" s="359" t="s">
        <v>338</v>
      </c>
      <c r="E82" s="359">
        <v>10</v>
      </c>
      <c r="F82" s="359">
        <v>3</v>
      </c>
      <c r="G82" s="366">
        <v>10</v>
      </c>
      <c r="H82" s="359">
        <v>0</v>
      </c>
      <c r="I82" s="359">
        <v>0</v>
      </c>
      <c r="J82" s="359">
        <v>0</v>
      </c>
      <c r="K82" s="359">
        <v>3</v>
      </c>
      <c r="L82" s="359">
        <v>0</v>
      </c>
      <c r="M82" s="358">
        <v>0</v>
      </c>
      <c r="N82" s="358">
        <v>3</v>
      </c>
      <c r="O82" s="358">
        <v>0</v>
      </c>
      <c r="P82" s="347">
        <v>10</v>
      </c>
      <c r="Q82" s="357" t="s">
        <v>464</v>
      </c>
      <c r="V82" s="347" t="s">
        <v>184</v>
      </c>
      <c r="W82" s="357" t="s">
        <v>464</v>
      </c>
      <c r="X82" s="358">
        <v>10</v>
      </c>
      <c r="Y82" s="358">
        <v>10</v>
      </c>
      <c r="Z82" s="358">
        <v>10</v>
      </c>
      <c r="AA82" s="347">
        <v>10</v>
      </c>
      <c r="AB82" s="347"/>
      <c r="AC82" s="347"/>
      <c r="AD82" s="347" t="s">
        <v>180</v>
      </c>
      <c r="AE82" s="357" t="s">
        <v>329</v>
      </c>
      <c r="AF82" s="358">
        <v>10</v>
      </c>
      <c r="AG82" s="358">
        <v>10</v>
      </c>
      <c r="AH82" s="358">
        <v>10</v>
      </c>
      <c r="AI82" s="347"/>
      <c r="AJ82" s="347"/>
      <c r="AK82" s="347"/>
      <c r="AS82" s="348" t="s">
        <v>320</v>
      </c>
      <c r="AT82" s="348">
        <v>5</v>
      </c>
      <c r="AU82" s="348">
        <v>0.60478677999999997</v>
      </c>
    </row>
    <row r="83" spans="1:47" ht="13.5" customHeight="1" thickBot="1" x14ac:dyDescent="0.3">
      <c r="A83" s="347">
        <v>24</v>
      </c>
      <c r="B83" s="347" t="s">
        <v>160</v>
      </c>
      <c r="C83" s="347" t="s">
        <v>9</v>
      </c>
      <c r="D83" s="346" t="s">
        <v>330</v>
      </c>
      <c r="E83" s="346">
        <v>10</v>
      </c>
      <c r="F83" s="359">
        <v>10</v>
      </c>
      <c r="G83" s="366">
        <v>10</v>
      </c>
      <c r="H83" s="359">
        <v>10</v>
      </c>
      <c r="I83" s="359">
        <v>10</v>
      </c>
      <c r="J83" s="359">
        <v>7</v>
      </c>
      <c r="K83" s="359">
        <v>10</v>
      </c>
      <c r="L83" s="359">
        <v>10</v>
      </c>
      <c r="M83" s="358">
        <v>10</v>
      </c>
      <c r="N83" s="358">
        <v>10</v>
      </c>
      <c r="O83" s="358">
        <v>10</v>
      </c>
      <c r="P83" s="347">
        <v>1</v>
      </c>
      <c r="Q83" s="357" t="s">
        <v>450</v>
      </c>
      <c r="V83" s="347" t="s">
        <v>191</v>
      </c>
      <c r="W83" s="357" t="s">
        <v>450</v>
      </c>
      <c r="X83" s="358">
        <v>10</v>
      </c>
      <c r="Y83" s="358">
        <v>10</v>
      </c>
      <c r="Z83" s="358">
        <v>10</v>
      </c>
      <c r="AA83" s="347">
        <v>1</v>
      </c>
      <c r="AB83" s="347"/>
      <c r="AC83" s="347"/>
      <c r="AD83" s="347" t="s">
        <v>180</v>
      </c>
      <c r="AE83" s="357" t="s">
        <v>455</v>
      </c>
      <c r="AF83" s="358">
        <v>10</v>
      </c>
      <c r="AG83" s="358">
        <v>10</v>
      </c>
      <c r="AH83" s="358">
        <v>10</v>
      </c>
      <c r="AI83" s="347"/>
      <c r="AJ83" s="347"/>
      <c r="AK83" s="347"/>
      <c r="AL83" s="348" t="s">
        <v>307</v>
      </c>
      <c r="AM83" s="348" t="s">
        <v>325</v>
      </c>
      <c r="AN83" s="348" t="s">
        <v>308</v>
      </c>
      <c r="AO83" s="348" t="s">
        <v>309</v>
      </c>
      <c r="AP83" s="348" t="s">
        <v>311</v>
      </c>
      <c r="AQ83" s="348" t="s">
        <v>316</v>
      </c>
      <c r="AS83" s="348" t="s">
        <v>321</v>
      </c>
      <c r="AT83" s="348">
        <v>2.25</v>
      </c>
      <c r="AU83" s="348">
        <v>0.60478677999999997</v>
      </c>
    </row>
    <row r="84" spans="1:47" ht="13.5" customHeight="1" thickBot="1" x14ac:dyDescent="0.3">
      <c r="A84" s="347">
        <v>25</v>
      </c>
      <c r="B84" s="347" t="s">
        <v>160</v>
      </c>
      <c r="C84" s="347" t="s">
        <v>9</v>
      </c>
      <c r="D84" s="359" t="s">
        <v>331</v>
      </c>
      <c r="E84" s="359">
        <v>10</v>
      </c>
      <c r="F84" s="359">
        <v>10</v>
      </c>
      <c r="G84" s="366">
        <v>10</v>
      </c>
      <c r="H84" s="359">
        <v>10</v>
      </c>
      <c r="I84" s="359">
        <v>10</v>
      </c>
      <c r="J84" s="359">
        <v>10</v>
      </c>
      <c r="K84" s="359">
        <v>10</v>
      </c>
      <c r="L84" s="359">
        <v>10</v>
      </c>
      <c r="M84" s="358">
        <v>10</v>
      </c>
      <c r="N84" s="358">
        <v>10</v>
      </c>
      <c r="O84" s="358">
        <v>10</v>
      </c>
      <c r="P84" s="347">
        <v>2</v>
      </c>
      <c r="Q84" s="357" t="s">
        <v>331</v>
      </c>
      <c r="V84" s="347" t="s">
        <v>191</v>
      </c>
      <c r="W84" s="357" t="s">
        <v>331</v>
      </c>
      <c r="X84" s="358">
        <v>3</v>
      </c>
      <c r="Y84" s="358">
        <v>3</v>
      </c>
      <c r="Z84" s="358">
        <v>3</v>
      </c>
      <c r="AA84" s="347">
        <v>2</v>
      </c>
      <c r="AB84" s="347"/>
      <c r="AC84" s="347"/>
      <c r="AD84" s="347" t="s">
        <v>180</v>
      </c>
      <c r="AE84" s="357" t="s">
        <v>456</v>
      </c>
      <c r="AF84" s="358">
        <v>7</v>
      </c>
      <c r="AG84" s="358">
        <v>0</v>
      </c>
      <c r="AH84" s="358">
        <v>7</v>
      </c>
      <c r="AI84" s="347"/>
      <c r="AJ84" s="347"/>
      <c r="AK84" s="347"/>
      <c r="AL84" s="348" t="s">
        <v>280</v>
      </c>
      <c r="AM84" s="348">
        <v>2</v>
      </c>
      <c r="AN84" s="348">
        <v>2</v>
      </c>
      <c r="AO84" s="348">
        <v>470.49380000000002</v>
      </c>
      <c r="AP84" s="348">
        <v>160.7901</v>
      </c>
      <c r="AQ84" s="348" t="s">
        <v>319</v>
      </c>
      <c r="AS84" s="348" t="s">
        <v>323</v>
      </c>
      <c r="AT84" s="348">
        <v>3</v>
      </c>
      <c r="AU84" s="348">
        <v>0.60478677999999997</v>
      </c>
    </row>
    <row r="85" spans="1:47" ht="13.5" customHeight="1" thickBot="1" x14ac:dyDescent="0.3">
      <c r="A85" s="347">
        <v>26</v>
      </c>
      <c r="B85" s="347" t="s">
        <v>160</v>
      </c>
      <c r="C85" s="347" t="s">
        <v>9</v>
      </c>
      <c r="D85" s="359" t="s">
        <v>329</v>
      </c>
      <c r="E85" s="359">
        <v>10</v>
      </c>
      <c r="F85" s="359">
        <v>10</v>
      </c>
      <c r="G85" s="366">
        <v>10</v>
      </c>
      <c r="H85" s="359">
        <v>10</v>
      </c>
      <c r="I85" s="359">
        <v>10</v>
      </c>
      <c r="J85" s="359">
        <v>10</v>
      </c>
      <c r="K85" s="359">
        <v>10</v>
      </c>
      <c r="L85" s="359">
        <v>10</v>
      </c>
      <c r="M85" s="358">
        <v>10</v>
      </c>
      <c r="N85" s="358">
        <v>10</v>
      </c>
      <c r="O85" s="358">
        <v>10</v>
      </c>
      <c r="P85" s="347">
        <v>3</v>
      </c>
      <c r="Q85" s="357" t="s">
        <v>329</v>
      </c>
      <c r="V85" s="347" t="s">
        <v>191</v>
      </c>
      <c r="W85" s="357" t="s">
        <v>329</v>
      </c>
      <c r="X85" s="358">
        <v>7</v>
      </c>
      <c r="Y85" s="358">
        <v>3</v>
      </c>
      <c r="Z85" s="358">
        <v>7</v>
      </c>
      <c r="AA85" s="347">
        <v>3</v>
      </c>
      <c r="AB85" s="347"/>
      <c r="AC85" s="347"/>
      <c r="AD85" s="347" t="s">
        <v>180</v>
      </c>
      <c r="AE85" s="357" t="s">
        <v>458</v>
      </c>
      <c r="AF85" s="358">
        <v>10</v>
      </c>
      <c r="AG85" s="358">
        <v>10</v>
      </c>
      <c r="AH85" s="358">
        <v>10</v>
      </c>
      <c r="AI85" s="347"/>
      <c r="AJ85" s="347"/>
      <c r="AK85" s="347"/>
      <c r="AL85" s="348" t="s">
        <v>474</v>
      </c>
      <c r="AM85" s="348">
        <v>10</v>
      </c>
      <c r="AN85" s="348">
        <v>10</v>
      </c>
      <c r="AO85" s="348">
        <v>57.763640000000002</v>
      </c>
      <c r="AP85" s="348">
        <v>3.9481000000000002</v>
      </c>
      <c r="AQ85" s="348">
        <v>2.0000000000000001E-4</v>
      </c>
      <c r="AS85" s="348" t="s">
        <v>324</v>
      </c>
      <c r="AT85" s="348">
        <v>6</v>
      </c>
      <c r="AU85" s="348">
        <v>0.60478677999999997</v>
      </c>
    </row>
    <row r="86" spans="1:47" ht="13.5" customHeight="1" thickBot="1" x14ac:dyDescent="0.3">
      <c r="A86" s="347">
        <v>27</v>
      </c>
      <c r="B86" s="347" t="s">
        <v>160</v>
      </c>
      <c r="C86" s="347" t="s">
        <v>9</v>
      </c>
      <c r="D86" s="359" t="s">
        <v>332</v>
      </c>
      <c r="E86" s="359">
        <v>0</v>
      </c>
      <c r="F86" s="359">
        <v>7</v>
      </c>
      <c r="G86" s="366">
        <v>10</v>
      </c>
      <c r="H86" s="359">
        <v>10</v>
      </c>
      <c r="I86" s="359">
        <v>10</v>
      </c>
      <c r="J86" s="359">
        <v>10</v>
      </c>
      <c r="K86" s="359">
        <v>10</v>
      </c>
      <c r="L86" s="359">
        <v>10</v>
      </c>
      <c r="M86" s="358">
        <v>10</v>
      </c>
      <c r="N86" s="358">
        <v>10</v>
      </c>
      <c r="O86" s="358">
        <v>10</v>
      </c>
      <c r="P86" s="347">
        <v>4</v>
      </c>
      <c r="Q86" s="357" t="s">
        <v>455</v>
      </c>
      <c r="V86" s="347" t="s">
        <v>191</v>
      </c>
      <c r="W86" s="357" t="s">
        <v>455</v>
      </c>
      <c r="X86" s="358">
        <v>0</v>
      </c>
      <c r="Y86" s="358">
        <v>3</v>
      </c>
      <c r="Z86" s="358">
        <v>0</v>
      </c>
      <c r="AA86" s="347">
        <v>4</v>
      </c>
      <c r="AB86" s="347"/>
      <c r="AC86" s="347"/>
      <c r="AD86" s="347" t="s">
        <v>180</v>
      </c>
      <c r="AE86" s="357" t="s">
        <v>460</v>
      </c>
      <c r="AF86" s="358">
        <v>10</v>
      </c>
      <c r="AG86" s="358">
        <v>10</v>
      </c>
      <c r="AH86" s="358">
        <v>10</v>
      </c>
      <c r="AI86" s="347"/>
      <c r="AJ86" s="347"/>
      <c r="AK86" s="347"/>
      <c r="AL86" s="348" t="s">
        <v>475</v>
      </c>
      <c r="AM86" s="348">
        <v>20</v>
      </c>
      <c r="AN86" s="348">
        <v>20</v>
      </c>
      <c r="AO86" s="348">
        <v>82.574380000000005</v>
      </c>
      <c r="AP86" s="348">
        <v>2.8220000000000001</v>
      </c>
      <c r="AQ86" s="348">
        <v>5.0000000000000001E-4</v>
      </c>
      <c r="AS86" s="348" t="s">
        <v>326</v>
      </c>
      <c r="AT86" s="348">
        <v>7.75</v>
      </c>
      <c r="AU86" s="348">
        <v>0.60478677999999997</v>
      </c>
    </row>
    <row r="87" spans="1:47" ht="13.5" customHeight="1" thickBot="1" x14ac:dyDescent="0.3">
      <c r="A87" s="347">
        <v>28</v>
      </c>
      <c r="B87" s="347" t="s">
        <v>160</v>
      </c>
      <c r="C87" s="347" t="s">
        <v>9</v>
      </c>
      <c r="D87" s="359" t="s">
        <v>333</v>
      </c>
      <c r="E87" s="359">
        <v>10</v>
      </c>
      <c r="F87" s="359">
        <v>10</v>
      </c>
      <c r="G87" s="366">
        <v>7</v>
      </c>
      <c r="H87" s="359">
        <v>7</v>
      </c>
      <c r="I87" s="359">
        <v>7</v>
      </c>
      <c r="J87" s="359">
        <v>7</v>
      </c>
      <c r="K87" s="359">
        <v>7</v>
      </c>
      <c r="L87" s="359">
        <v>7</v>
      </c>
      <c r="M87" s="358">
        <v>10</v>
      </c>
      <c r="N87" s="358">
        <v>7</v>
      </c>
      <c r="O87" s="358">
        <v>7</v>
      </c>
      <c r="P87" s="347">
        <v>5</v>
      </c>
      <c r="Q87" s="357" t="s">
        <v>456</v>
      </c>
      <c r="V87" s="347" t="s">
        <v>191</v>
      </c>
      <c r="W87" s="357" t="s">
        <v>456</v>
      </c>
      <c r="X87" s="358">
        <v>10</v>
      </c>
      <c r="Y87" s="358">
        <v>10</v>
      </c>
      <c r="Z87" s="358">
        <v>10</v>
      </c>
      <c r="AA87" s="347">
        <v>5</v>
      </c>
      <c r="AB87" s="347"/>
      <c r="AC87" s="347"/>
      <c r="AD87" s="347" t="s">
        <v>180</v>
      </c>
      <c r="AE87" s="357" t="s">
        <v>465</v>
      </c>
      <c r="AF87" s="358" t="s">
        <v>452</v>
      </c>
      <c r="AG87" s="358" t="s">
        <v>452</v>
      </c>
      <c r="AH87" s="358" t="s">
        <v>452</v>
      </c>
      <c r="AI87" s="347"/>
      <c r="AJ87" s="347"/>
      <c r="AK87" s="347"/>
      <c r="AS87" s="348" t="s">
        <v>327</v>
      </c>
      <c r="AT87" s="348">
        <v>6</v>
      </c>
      <c r="AU87" s="348">
        <v>0.60478677999999997</v>
      </c>
    </row>
    <row r="88" spans="1:47" ht="13.5" customHeight="1" thickBot="1" x14ac:dyDescent="0.3">
      <c r="A88" s="347">
        <v>29</v>
      </c>
      <c r="B88" s="347" t="s">
        <v>160</v>
      </c>
      <c r="C88" s="347" t="s">
        <v>9</v>
      </c>
      <c r="D88" s="359" t="s">
        <v>334</v>
      </c>
      <c r="E88" s="359">
        <v>10</v>
      </c>
      <c r="F88" s="359">
        <v>10</v>
      </c>
      <c r="G88" s="366">
        <v>10</v>
      </c>
      <c r="H88" s="359">
        <v>10</v>
      </c>
      <c r="I88" s="359">
        <v>10</v>
      </c>
      <c r="J88" s="359">
        <v>10</v>
      </c>
      <c r="K88" s="359">
        <v>10</v>
      </c>
      <c r="L88" s="359">
        <v>10</v>
      </c>
      <c r="M88" s="358">
        <v>10</v>
      </c>
      <c r="N88" s="358">
        <v>10</v>
      </c>
      <c r="O88" s="358">
        <v>10</v>
      </c>
      <c r="P88" s="347">
        <v>6</v>
      </c>
      <c r="Q88" s="357" t="s">
        <v>458</v>
      </c>
      <c r="V88" s="347" t="s">
        <v>191</v>
      </c>
      <c r="W88" s="357" t="s">
        <v>458</v>
      </c>
      <c r="X88" s="358">
        <v>0</v>
      </c>
      <c r="Y88" s="358">
        <v>0</v>
      </c>
      <c r="Z88" s="358">
        <v>3</v>
      </c>
      <c r="AA88" s="347">
        <v>6</v>
      </c>
      <c r="AB88" s="347"/>
      <c r="AC88" s="347"/>
      <c r="AD88" s="347" t="s">
        <v>180</v>
      </c>
      <c r="AE88" s="357" t="s">
        <v>461</v>
      </c>
      <c r="AF88" s="358">
        <v>0</v>
      </c>
      <c r="AG88" s="358">
        <v>0</v>
      </c>
      <c r="AH88" s="358">
        <v>0</v>
      </c>
      <c r="AI88" s="347"/>
      <c r="AJ88" s="347"/>
      <c r="AK88" s="347"/>
      <c r="AS88" s="348" t="s">
        <v>481</v>
      </c>
      <c r="AT88" s="348">
        <v>6.75</v>
      </c>
      <c r="AU88" s="348">
        <v>0.60478677999999997</v>
      </c>
    </row>
    <row r="89" spans="1:47" ht="13.5" customHeight="1" thickBot="1" x14ac:dyDescent="0.3">
      <c r="A89" s="347">
        <v>30</v>
      </c>
      <c r="B89" s="347" t="s">
        <v>160</v>
      </c>
      <c r="C89" s="347" t="s">
        <v>9</v>
      </c>
      <c r="D89" s="359" t="s">
        <v>335</v>
      </c>
      <c r="E89" s="359">
        <v>7</v>
      </c>
      <c r="F89" s="359">
        <v>10</v>
      </c>
      <c r="G89" s="366">
        <v>7</v>
      </c>
      <c r="H89" s="359">
        <v>10</v>
      </c>
      <c r="I89" s="359">
        <v>7</v>
      </c>
      <c r="J89" s="359">
        <v>7</v>
      </c>
      <c r="K89" s="359">
        <v>7</v>
      </c>
      <c r="L89" s="359">
        <v>7</v>
      </c>
      <c r="M89" s="358">
        <v>10</v>
      </c>
      <c r="N89" s="358">
        <v>10</v>
      </c>
      <c r="O89" s="358">
        <v>7</v>
      </c>
      <c r="P89" s="347">
        <v>7</v>
      </c>
      <c r="Q89" s="357" t="s">
        <v>460</v>
      </c>
      <c r="V89" s="347" t="s">
        <v>191</v>
      </c>
      <c r="W89" s="357" t="s">
        <v>460</v>
      </c>
      <c r="X89" s="358">
        <v>3</v>
      </c>
      <c r="Y89" s="358">
        <v>0</v>
      </c>
      <c r="Z89" s="358">
        <v>0</v>
      </c>
      <c r="AA89" s="347">
        <v>7</v>
      </c>
      <c r="AB89" s="347"/>
      <c r="AC89" s="347"/>
      <c r="AD89" s="347" t="s">
        <v>180</v>
      </c>
      <c r="AE89" s="357" t="s">
        <v>463</v>
      </c>
      <c r="AF89" s="358">
        <v>3</v>
      </c>
      <c r="AG89" s="358">
        <v>7</v>
      </c>
      <c r="AH89" s="358">
        <v>3</v>
      </c>
      <c r="AI89" s="347"/>
      <c r="AJ89" s="347"/>
      <c r="AK89" s="347"/>
      <c r="AS89" s="348" t="s">
        <v>482</v>
      </c>
      <c r="AT89" s="348">
        <v>5</v>
      </c>
      <c r="AU89" s="348">
        <v>0.60478677999999997</v>
      </c>
    </row>
    <row r="90" spans="1:47" ht="13.5" customHeight="1" thickBot="1" x14ac:dyDescent="0.3">
      <c r="A90" s="347">
        <v>31</v>
      </c>
      <c r="B90" s="347" t="s">
        <v>160</v>
      </c>
      <c r="C90" s="347" t="s">
        <v>9</v>
      </c>
      <c r="D90" s="359" t="s">
        <v>336</v>
      </c>
      <c r="E90" s="359">
        <v>0</v>
      </c>
      <c r="F90" s="359">
        <v>0</v>
      </c>
      <c r="G90" s="366">
        <v>0</v>
      </c>
      <c r="H90" s="359">
        <v>0</v>
      </c>
      <c r="I90" s="359">
        <v>0</v>
      </c>
      <c r="J90" s="359">
        <v>10</v>
      </c>
      <c r="K90" s="359">
        <v>10</v>
      </c>
      <c r="L90" s="359">
        <v>10</v>
      </c>
      <c r="M90" s="358">
        <v>0</v>
      </c>
      <c r="N90" s="358">
        <v>0</v>
      </c>
      <c r="O90" s="358">
        <v>0</v>
      </c>
      <c r="P90" s="347">
        <v>8</v>
      </c>
      <c r="Q90" s="357" t="s">
        <v>461</v>
      </c>
      <c r="V90" s="347" t="s">
        <v>191</v>
      </c>
      <c r="W90" s="357" t="s">
        <v>461</v>
      </c>
      <c r="X90" s="358">
        <v>0</v>
      </c>
      <c r="Y90" s="358">
        <v>10</v>
      </c>
      <c r="Z90" s="358">
        <v>0</v>
      </c>
      <c r="AA90" s="347">
        <v>8</v>
      </c>
      <c r="AB90" s="347"/>
      <c r="AC90" s="347"/>
      <c r="AD90" s="347" t="s">
        <v>180</v>
      </c>
      <c r="AE90" s="357" t="s">
        <v>464</v>
      </c>
      <c r="AF90" s="358">
        <v>3</v>
      </c>
      <c r="AG90" s="358">
        <v>7</v>
      </c>
      <c r="AH90" s="358">
        <v>7</v>
      </c>
      <c r="AI90" s="347"/>
      <c r="AJ90" s="347"/>
      <c r="AK90" s="347"/>
      <c r="AS90" s="348" t="s">
        <v>483</v>
      </c>
      <c r="AT90" s="348">
        <v>7</v>
      </c>
      <c r="AU90" s="348">
        <v>0.60478677999999997</v>
      </c>
    </row>
    <row r="91" spans="1:47" ht="13.5" customHeight="1" thickBot="1" x14ac:dyDescent="0.3">
      <c r="A91" s="347">
        <v>32</v>
      </c>
      <c r="B91" s="347" t="s">
        <v>160</v>
      </c>
      <c r="C91" s="347" t="s">
        <v>9</v>
      </c>
      <c r="D91" s="359" t="s">
        <v>337</v>
      </c>
      <c r="E91" s="359">
        <v>10</v>
      </c>
      <c r="F91" s="359">
        <v>10</v>
      </c>
      <c r="G91" s="366">
        <v>10</v>
      </c>
      <c r="H91" s="359">
        <v>10</v>
      </c>
      <c r="I91" s="359">
        <v>10</v>
      </c>
      <c r="J91" s="359">
        <v>10</v>
      </c>
      <c r="K91" s="359">
        <v>10</v>
      </c>
      <c r="L91" s="359">
        <v>10</v>
      </c>
      <c r="M91" s="358">
        <v>10</v>
      </c>
      <c r="N91" s="358">
        <v>10</v>
      </c>
      <c r="O91" s="358">
        <v>10</v>
      </c>
      <c r="P91" s="347">
        <v>9</v>
      </c>
      <c r="Q91" s="357" t="s">
        <v>463</v>
      </c>
      <c r="V91" s="347" t="s">
        <v>191</v>
      </c>
      <c r="W91" s="357" t="s">
        <v>463</v>
      </c>
      <c r="X91" s="358">
        <v>0</v>
      </c>
      <c r="Y91" s="358">
        <v>0</v>
      </c>
      <c r="Z91" s="358">
        <v>0</v>
      </c>
      <c r="AA91" s="347">
        <v>9</v>
      </c>
      <c r="AB91" s="347"/>
      <c r="AC91" s="347"/>
      <c r="AD91" s="347"/>
      <c r="AE91" s="347"/>
      <c r="AF91" s="347"/>
      <c r="AG91" s="347"/>
      <c r="AH91" s="347"/>
      <c r="AI91" s="347"/>
      <c r="AJ91" s="347"/>
      <c r="AK91" s="347"/>
      <c r="AS91" s="348" t="s">
        <v>484</v>
      </c>
      <c r="AT91" s="348">
        <v>6</v>
      </c>
      <c r="AU91" s="348">
        <v>0.60478677999999997</v>
      </c>
    </row>
    <row r="92" spans="1:47" ht="13.5" customHeight="1" thickBot="1" x14ac:dyDescent="0.3">
      <c r="A92" s="347">
        <v>33</v>
      </c>
      <c r="B92" s="347" t="s">
        <v>160</v>
      </c>
      <c r="C92" s="347" t="s">
        <v>9</v>
      </c>
      <c r="D92" s="359" t="s">
        <v>338</v>
      </c>
      <c r="E92" s="359">
        <v>10</v>
      </c>
      <c r="F92" s="359">
        <v>3</v>
      </c>
      <c r="G92" s="366">
        <v>10</v>
      </c>
      <c r="H92" s="359">
        <v>3</v>
      </c>
      <c r="I92" s="359">
        <v>7</v>
      </c>
      <c r="J92" s="359">
        <v>10</v>
      </c>
      <c r="K92" s="359">
        <v>10</v>
      </c>
      <c r="L92" s="359">
        <v>10</v>
      </c>
      <c r="M92" s="358">
        <v>7</v>
      </c>
      <c r="N92" s="358">
        <v>10</v>
      </c>
      <c r="O92" s="358">
        <v>7</v>
      </c>
      <c r="P92" s="347">
        <v>10</v>
      </c>
      <c r="Q92" s="357" t="s">
        <v>464</v>
      </c>
      <c r="V92" s="347" t="s">
        <v>191</v>
      </c>
      <c r="W92" s="362" t="s">
        <v>464</v>
      </c>
      <c r="X92" s="363">
        <v>0</v>
      </c>
      <c r="Y92" s="363">
        <v>0</v>
      </c>
      <c r="Z92" s="363">
        <v>0</v>
      </c>
      <c r="AA92" s="347">
        <v>10</v>
      </c>
      <c r="AB92" s="347"/>
      <c r="AC92" s="347"/>
      <c r="AD92" s="347" t="s">
        <v>184</v>
      </c>
      <c r="AE92" s="353" t="s">
        <v>451</v>
      </c>
      <c r="AF92" s="354" t="s">
        <v>452</v>
      </c>
      <c r="AG92" s="354" t="s">
        <v>452</v>
      </c>
      <c r="AH92" s="354" t="s">
        <v>452</v>
      </c>
      <c r="AI92" s="347"/>
      <c r="AJ92" s="347"/>
      <c r="AK92" s="347"/>
      <c r="AS92" s="348" t="s">
        <v>485</v>
      </c>
      <c r="AT92" s="348">
        <v>7</v>
      </c>
      <c r="AU92" s="348">
        <v>0.60478677999999997</v>
      </c>
    </row>
    <row r="93" spans="1:47" ht="13.5" customHeight="1" thickBot="1" x14ac:dyDescent="0.3">
      <c r="A93" s="347">
        <v>36</v>
      </c>
      <c r="B93" s="347" t="s">
        <v>170</v>
      </c>
      <c r="C93" s="347" t="s">
        <v>11</v>
      </c>
      <c r="D93" s="346" t="s">
        <v>330</v>
      </c>
      <c r="E93" s="346">
        <v>7</v>
      </c>
      <c r="F93" s="359">
        <v>3</v>
      </c>
      <c r="G93" s="366">
        <v>10</v>
      </c>
      <c r="H93" s="359">
        <v>10</v>
      </c>
      <c r="I93" s="359">
        <v>7</v>
      </c>
      <c r="J93" s="359">
        <v>7</v>
      </c>
      <c r="K93" s="359">
        <v>7</v>
      </c>
      <c r="L93" s="359">
        <v>7</v>
      </c>
      <c r="M93" s="358">
        <v>7</v>
      </c>
      <c r="N93" s="358">
        <v>7</v>
      </c>
      <c r="O93" s="358">
        <v>10</v>
      </c>
      <c r="P93" s="347">
        <v>1</v>
      </c>
      <c r="Q93" s="357" t="s">
        <v>450</v>
      </c>
      <c r="V93" s="347" t="s">
        <v>198</v>
      </c>
      <c r="W93" s="353" t="s">
        <v>450</v>
      </c>
      <c r="X93" s="354">
        <v>10</v>
      </c>
      <c r="Y93" s="354">
        <v>10</v>
      </c>
      <c r="Z93" s="354">
        <v>10</v>
      </c>
      <c r="AA93" s="347">
        <v>1</v>
      </c>
      <c r="AB93" s="347"/>
      <c r="AC93" s="347"/>
      <c r="AD93" s="347" t="s">
        <v>184</v>
      </c>
      <c r="AE93" s="357" t="s">
        <v>453</v>
      </c>
      <c r="AF93" s="358" t="s">
        <v>452</v>
      </c>
      <c r="AG93" s="358" t="s">
        <v>452</v>
      </c>
      <c r="AH93" s="358" t="s">
        <v>452</v>
      </c>
      <c r="AI93" s="347"/>
      <c r="AJ93" s="347"/>
      <c r="AK93" s="347"/>
    </row>
    <row r="94" spans="1:47" ht="13.5" customHeight="1" thickBot="1" x14ac:dyDescent="0.3">
      <c r="A94" s="347">
        <v>37</v>
      </c>
      <c r="B94" s="347" t="s">
        <v>170</v>
      </c>
      <c r="C94" s="347" t="s">
        <v>11</v>
      </c>
      <c r="D94" s="359" t="s">
        <v>331</v>
      </c>
      <c r="E94" s="359">
        <v>10</v>
      </c>
      <c r="F94" s="359">
        <v>3</v>
      </c>
      <c r="G94" s="366">
        <v>7</v>
      </c>
      <c r="H94" s="359">
        <v>10</v>
      </c>
      <c r="I94" s="359">
        <v>7</v>
      </c>
      <c r="J94" s="359">
        <v>7</v>
      </c>
      <c r="K94" s="359">
        <v>7</v>
      </c>
      <c r="L94" s="359">
        <v>3</v>
      </c>
      <c r="M94" s="358">
        <v>7</v>
      </c>
      <c r="N94" s="358">
        <v>7</v>
      </c>
      <c r="O94" s="358">
        <v>7</v>
      </c>
      <c r="P94" s="347">
        <v>2</v>
      </c>
      <c r="Q94" s="357" t="s">
        <v>331</v>
      </c>
      <c r="V94" s="347" t="s">
        <v>198</v>
      </c>
      <c r="W94" s="357" t="s">
        <v>331</v>
      </c>
      <c r="X94" s="358">
        <v>7</v>
      </c>
      <c r="Y94" s="358">
        <v>10</v>
      </c>
      <c r="Z94" s="358">
        <v>10</v>
      </c>
      <c r="AA94" s="347">
        <v>2</v>
      </c>
      <c r="AB94" s="347"/>
      <c r="AC94" s="347"/>
      <c r="AD94" s="347" t="s">
        <v>184</v>
      </c>
      <c r="AE94" s="357" t="s">
        <v>454</v>
      </c>
      <c r="AF94" s="358" t="s">
        <v>452</v>
      </c>
      <c r="AG94" s="358" t="s">
        <v>452</v>
      </c>
      <c r="AH94" s="358" t="s">
        <v>452</v>
      </c>
      <c r="AI94" s="347"/>
      <c r="AJ94" s="347"/>
      <c r="AK94" s="347"/>
    </row>
    <row r="95" spans="1:47" ht="13.5" customHeight="1" thickBot="1" x14ac:dyDescent="0.3">
      <c r="A95" s="347">
        <v>38</v>
      </c>
      <c r="B95" s="347" t="s">
        <v>170</v>
      </c>
      <c r="C95" s="347" t="s">
        <v>11</v>
      </c>
      <c r="D95" s="359" t="s">
        <v>329</v>
      </c>
      <c r="E95" s="359">
        <v>3</v>
      </c>
      <c r="F95" s="359">
        <v>3</v>
      </c>
      <c r="G95" s="366">
        <v>3</v>
      </c>
      <c r="H95" s="359">
        <v>7</v>
      </c>
      <c r="I95" s="359">
        <v>7</v>
      </c>
      <c r="J95" s="359">
        <v>7</v>
      </c>
      <c r="K95" s="359">
        <v>7</v>
      </c>
      <c r="L95" s="359">
        <v>3</v>
      </c>
      <c r="M95" s="358">
        <v>7</v>
      </c>
      <c r="N95" s="358">
        <v>7</v>
      </c>
      <c r="O95" s="358">
        <v>7</v>
      </c>
      <c r="P95" s="347">
        <v>3</v>
      </c>
      <c r="Q95" s="357" t="s">
        <v>329</v>
      </c>
      <c r="V95" s="347" t="s">
        <v>198</v>
      </c>
      <c r="W95" s="357" t="s">
        <v>329</v>
      </c>
      <c r="X95" s="358">
        <v>10</v>
      </c>
      <c r="Y95" s="358">
        <v>10</v>
      </c>
      <c r="Z95" s="358">
        <v>10</v>
      </c>
      <c r="AA95" s="347">
        <v>3</v>
      </c>
      <c r="AB95" s="347"/>
      <c r="AC95" s="347"/>
      <c r="AD95" s="347" t="s">
        <v>184</v>
      </c>
      <c r="AE95" s="357" t="s">
        <v>450</v>
      </c>
      <c r="AF95" s="358">
        <v>10</v>
      </c>
      <c r="AG95" s="358">
        <v>10</v>
      </c>
      <c r="AH95" s="358">
        <v>10</v>
      </c>
      <c r="AI95" s="347"/>
      <c r="AJ95" s="347"/>
      <c r="AK95" s="347"/>
    </row>
    <row r="96" spans="1:47" ht="13.5" customHeight="1" thickBot="1" x14ac:dyDescent="0.3">
      <c r="A96" s="347">
        <v>39</v>
      </c>
      <c r="B96" s="347" t="s">
        <v>170</v>
      </c>
      <c r="C96" s="347" t="s">
        <v>11</v>
      </c>
      <c r="D96" s="359" t="s">
        <v>332</v>
      </c>
      <c r="E96" s="359">
        <v>0</v>
      </c>
      <c r="F96" s="359">
        <v>0</v>
      </c>
      <c r="G96" s="369">
        <v>0</v>
      </c>
      <c r="H96" s="359">
        <v>0</v>
      </c>
      <c r="I96" s="359">
        <v>3</v>
      </c>
      <c r="J96" s="359">
        <v>0</v>
      </c>
      <c r="K96" s="359">
        <v>0</v>
      </c>
      <c r="L96" s="359">
        <v>0</v>
      </c>
      <c r="M96" s="363">
        <v>0</v>
      </c>
      <c r="N96" s="363">
        <v>0</v>
      </c>
      <c r="O96" s="363">
        <v>0</v>
      </c>
      <c r="P96" s="347">
        <v>4</v>
      </c>
      <c r="Q96" s="362" t="s">
        <v>455</v>
      </c>
      <c r="V96" s="347" t="s">
        <v>198</v>
      </c>
      <c r="W96" s="357" t="s">
        <v>455</v>
      </c>
      <c r="X96" s="358">
        <v>10</v>
      </c>
      <c r="Y96" s="358">
        <v>10</v>
      </c>
      <c r="Z96" s="358">
        <v>10</v>
      </c>
      <c r="AA96" s="347">
        <v>4</v>
      </c>
      <c r="AB96" s="347"/>
      <c r="AC96" s="347"/>
      <c r="AD96" s="347" t="s">
        <v>184</v>
      </c>
      <c r="AE96" s="357" t="s">
        <v>457</v>
      </c>
      <c r="AF96" s="358" t="s">
        <v>452</v>
      </c>
      <c r="AG96" s="358" t="s">
        <v>452</v>
      </c>
      <c r="AH96" s="358" t="s">
        <v>452</v>
      </c>
      <c r="AI96" s="347"/>
      <c r="AJ96" s="347"/>
      <c r="AK96" s="347"/>
    </row>
    <row r="97" spans="1:37" ht="13.5" customHeight="1" thickBot="1" x14ac:dyDescent="0.3">
      <c r="A97" s="347">
        <v>40</v>
      </c>
      <c r="B97" s="347" t="s">
        <v>170</v>
      </c>
      <c r="C97" s="347" t="s">
        <v>11</v>
      </c>
      <c r="D97" s="359" t="s">
        <v>333</v>
      </c>
      <c r="E97" s="359">
        <v>7</v>
      </c>
      <c r="F97" s="359">
        <v>7</v>
      </c>
      <c r="G97" s="366">
        <v>10</v>
      </c>
      <c r="H97" s="359">
        <v>7</v>
      </c>
      <c r="I97" s="359">
        <v>7</v>
      </c>
      <c r="J97" s="359">
        <v>10</v>
      </c>
      <c r="K97" s="359">
        <v>7</v>
      </c>
      <c r="L97" s="359">
        <v>7</v>
      </c>
      <c r="M97" s="354">
        <v>10</v>
      </c>
      <c r="N97" s="354">
        <v>10</v>
      </c>
      <c r="O97" s="354">
        <v>10</v>
      </c>
      <c r="P97" s="347">
        <v>5</v>
      </c>
      <c r="Q97" s="353" t="s">
        <v>456</v>
      </c>
      <c r="V97" s="347" t="s">
        <v>198</v>
      </c>
      <c r="W97" s="357" t="s">
        <v>456</v>
      </c>
      <c r="X97" s="358">
        <v>7</v>
      </c>
      <c r="Y97" s="358">
        <v>7</v>
      </c>
      <c r="Z97" s="358">
        <v>10</v>
      </c>
      <c r="AA97" s="347">
        <v>5</v>
      </c>
      <c r="AB97" s="347"/>
      <c r="AC97" s="347"/>
      <c r="AD97" s="347" t="s">
        <v>184</v>
      </c>
      <c r="AE97" s="357" t="s">
        <v>459</v>
      </c>
      <c r="AF97" s="358" t="s">
        <v>452</v>
      </c>
      <c r="AG97" s="358" t="s">
        <v>452</v>
      </c>
      <c r="AH97" s="358" t="s">
        <v>452</v>
      </c>
      <c r="AI97" s="347"/>
      <c r="AJ97" s="347"/>
      <c r="AK97" s="347"/>
    </row>
    <row r="98" spans="1:37" ht="13.5" customHeight="1" thickBot="1" x14ac:dyDescent="0.3">
      <c r="A98" s="347">
        <v>41</v>
      </c>
      <c r="B98" s="347" t="s">
        <v>170</v>
      </c>
      <c r="C98" s="347" t="s">
        <v>11</v>
      </c>
      <c r="D98" s="359" t="s">
        <v>334</v>
      </c>
      <c r="E98" s="359">
        <v>0</v>
      </c>
      <c r="F98" s="359">
        <v>0</v>
      </c>
      <c r="G98" s="366">
        <v>3</v>
      </c>
      <c r="H98" s="359">
        <v>3</v>
      </c>
      <c r="I98" s="359">
        <v>3</v>
      </c>
      <c r="J98" s="359">
        <v>0</v>
      </c>
      <c r="K98" s="359">
        <v>0</v>
      </c>
      <c r="L98" s="359">
        <v>3</v>
      </c>
      <c r="M98" s="358">
        <v>0</v>
      </c>
      <c r="N98" s="358">
        <v>0</v>
      </c>
      <c r="O98" s="358">
        <v>3</v>
      </c>
      <c r="P98" s="347">
        <v>6</v>
      </c>
      <c r="Q98" s="357" t="s">
        <v>458</v>
      </c>
      <c r="V98" s="347" t="s">
        <v>198</v>
      </c>
      <c r="W98" s="357" t="s">
        <v>458</v>
      </c>
      <c r="X98" s="358">
        <v>10</v>
      </c>
      <c r="Y98" s="358">
        <v>10</v>
      </c>
      <c r="Z98" s="358">
        <v>10</v>
      </c>
      <c r="AA98" s="347">
        <v>6</v>
      </c>
      <c r="AB98" s="347"/>
      <c r="AC98" s="347"/>
      <c r="AD98" s="347" t="s">
        <v>184</v>
      </c>
      <c r="AE98" s="357" t="s">
        <v>331</v>
      </c>
      <c r="AF98" s="358">
        <v>10</v>
      </c>
      <c r="AG98" s="358">
        <v>10</v>
      </c>
      <c r="AH98" s="358">
        <v>10</v>
      </c>
      <c r="AI98" s="347"/>
      <c r="AJ98" s="347"/>
      <c r="AK98" s="347"/>
    </row>
    <row r="99" spans="1:37" ht="13.5" customHeight="1" thickBot="1" x14ac:dyDescent="0.3">
      <c r="A99" s="347">
        <v>42</v>
      </c>
      <c r="B99" s="347" t="s">
        <v>170</v>
      </c>
      <c r="C99" s="347" t="s">
        <v>11</v>
      </c>
      <c r="D99" s="359" t="s">
        <v>335</v>
      </c>
      <c r="E99" s="359">
        <v>3</v>
      </c>
      <c r="F99" s="359">
        <v>7</v>
      </c>
      <c r="G99" s="366">
        <v>7</v>
      </c>
      <c r="H99" s="359">
        <v>3</v>
      </c>
      <c r="I99" s="359">
        <v>3</v>
      </c>
      <c r="J99" s="359">
        <v>0</v>
      </c>
      <c r="K99" s="359">
        <v>7</v>
      </c>
      <c r="L99" s="359">
        <v>3</v>
      </c>
      <c r="M99" s="358">
        <v>0</v>
      </c>
      <c r="N99" s="358">
        <v>0</v>
      </c>
      <c r="O99" s="358">
        <v>0</v>
      </c>
      <c r="P99" s="347">
        <v>7</v>
      </c>
      <c r="Q99" s="357" t="s">
        <v>460</v>
      </c>
      <c r="V99" s="347" t="s">
        <v>198</v>
      </c>
      <c r="W99" s="357" t="s">
        <v>460</v>
      </c>
      <c r="X99" s="358">
        <v>7</v>
      </c>
      <c r="Y99" s="358">
        <v>7</v>
      </c>
      <c r="Z99" s="358">
        <v>10</v>
      </c>
      <c r="AA99" s="347">
        <v>7</v>
      </c>
      <c r="AB99" s="347"/>
      <c r="AC99" s="347"/>
      <c r="AD99" s="347" t="s">
        <v>184</v>
      </c>
      <c r="AE99" s="357" t="s">
        <v>462</v>
      </c>
      <c r="AF99" s="358" t="s">
        <v>452</v>
      </c>
      <c r="AG99" s="358" t="s">
        <v>452</v>
      </c>
      <c r="AH99" s="358" t="s">
        <v>452</v>
      </c>
      <c r="AI99" s="347"/>
      <c r="AJ99" s="347"/>
      <c r="AK99" s="347"/>
    </row>
    <row r="100" spans="1:37" ht="13.5" customHeight="1" thickBot="1" x14ac:dyDescent="0.3">
      <c r="A100" s="347">
        <v>43</v>
      </c>
      <c r="B100" s="347" t="s">
        <v>170</v>
      </c>
      <c r="C100" s="347" t="s">
        <v>11</v>
      </c>
      <c r="D100" s="359" t="s">
        <v>336</v>
      </c>
      <c r="E100" s="359">
        <v>10</v>
      </c>
      <c r="F100" s="359">
        <v>10</v>
      </c>
      <c r="G100" s="366">
        <v>10</v>
      </c>
      <c r="H100" s="359">
        <v>7</v>
      </c>
      <c r="I100" s="359">
        <v>10</v>
      </c>
      <c r="J100" s="359">
        <v>10</v>
      </c>
      <c r="K100" s="359">
        <v>10</v>
      </c>
      <c r="L100" s="359">
        <v>10</v>
      </c>
      <c r="M100" s="358">
        <v>10</v>
      </c>
      <c r="N100" s="358">
        <v>10</v>
      </c>
      <c r="O100" s="358">
        <v>10</v>
      </c>
      <c r="P100" s="347">
        <v>8</v>
      </c>
      <c r="Q100" s="357" t="s">
        <v>461</v>
      </c>
      <c r="V100" s="347" t="s">
        <v>198</v>
      </c>
      <c r="W100" s="357" t="s">
        <v>461</v>
      </c>
      <c r="X100" s="358">
        <v>10</v>
      </c>
      <c r="Y100" s="358">
        <v>10</v>
      </c>
      <c r="Z100" s="358">
        <v>10</v>
      </c>
      <c r="AA100" s="347">
        <v>8</v>
      </c>
      <c r="AB100" s="347"/>
      <c r="AC100" s="347"/>
      <c r="AD100" s="347" t="s">
        <v>184</v>
      </c>
      <c r="AE100" s="357" t="s">
        <v>329</v>
      </c>
      <c r="AF100" s="358">
        <v>10</v>
      </c>
      <c r="AG100" s="358">
        <v>10</v>
      </c>
      <c r="AH100" s="358">
        <v>10</v>
      </c>
      <c r="AI100" s="347"/>
      <c r="AJ100" s="347"/>
      <c r="AK100" s="347"/>
    </row>
    <row r="101" spans="1:37" ht="13.5" customHeight="1" thickBot="1" x14ac:dyDescent="0.3">
      <c r="A101" s="347">
        <v>44</v>
      </c>
      <c r="B101" s="347" t="s">
        <v>170</v>
      </c>
      <c r="C101" s="347" t="s">
        <v>11</v>
      </c>
      <c r="D101" s="359" t="s">
        <v>337</v>
      </c>
      <c r="E101" s="359">
        <v>7</v>
      </c>
      <c r="F101" s="359">
        <v>0</v>
      </c>
      <c r="G101" s="366">
        <v>0</v>
      </c>
      <c r="H101" s="359">
        <v>0</v>
      </c>
      <c r="I101" s="359">
        <v>0</v>
      </c>
      <c r="J101" s="359">
        <v>0</v>
      </c>
      <c r="K101" s="359">
        <v>0</v>
      </c>
      <c r="L101" s="359">
        <v>0</v>
      </c>
      <c r="M101" s="358">
        <v>0</v>
      </c>
      <c r="N101" s="358">
        <v>0</v>
      </c>
      <c r="O101" s="358">
        <v>3</v>
      </c>
      <c r="P101" s="347">
        <v>9</v>
      </c>
      <c r="Q101" s="357" t="s">
        <v>463</v>
      </c>
      <c r="V101" s="347" t="s">
        <v>198</v>
      </c>
      <c r="W101" s="357" t="s">
        <v>463</v>
      </c>
      <c r="X101" s="358">
        <v>10</v>
      </c>
      <c r="Y101" s="358">
        <v>10</v>
      </c>
      <c r="Z101" s="358">
        <v>10</v>
      </c>
      <c r="AA101" s="347">
        <v>9</v>
      </c>
      <c r="AB101" s="347"/>
      <c r="AC101" s="347"/>
      <c r="AD101" s="347" t="s">
        <v>184</v>
      </c>
      <c r="AE101" s="357" t="s">
        <v>455</v>
      </c>
      <c r="AF101" s="358">
        <v>7</v>
      </c>
      <c r="AG101" s="358">
        <v>7</v>
      </c>
      <c r="AH101" s="358">
        <v>3</v>
      </c>
      <c r="AI101" s="347"/>
      <c r="AJ101" s="347"/>
      <c r="AK101" s="347"/>
    </row>
    <row r="102" spans="1:37" ht="13.5" customHeight="1" thickBot="1" x14ac:dyDescent="0.3">
      <c r="A102" s="347">
        <v>45</v>
      </c>
      <c r="B102" s="347" t="s">
        <v>170</v>
      </c>
      <c r="C102" s="347" t="s">
        <v>11</v>
      </c>
      <c r="D102" s="359" t="s">
        <v>338</v>
      </c>
      <c r="E102" s="359">
        <v>3</v>
      </c>
      <c r="F102" s="359">
        <v>10</v>
      </c>
      <c r="G102" s="366">
        <v>7</v>
      </c>
      <c r="H102" s="359">
        <v>3</v>
      </c>
      <c r="I102" s="359">
        <v>7</v>
      </c>
      <c r="J102" s="359">
        <v>3</v>
      </c>
      <c r="K102" s="359">
        <v>7</v>
      </c>
      <c r="L102" s="359">
        <v>0</v>
      </c>
      <c r="M102" s="358">
        <v>0</v>
      </c>
      <c r="N102" s="358">
        <v>7</v>
      </c>
      <c r="O102" s="358">
        <v>0</v>
      </c>
      <c r="P102" s="347">
        <v>10</v>
      </c>
      <c r="Q102" s="357" t="s">
        <v>464</v>
      </c>
      <c r="V102" s="347" t="s">
        <v>198</v>
      </c>
      <c r="W102" s="357" t="s">
        <v>464</v>
      </c>
      <c r="X102" s="358">
        <v>3</v>
      </c>
      <c r="Y102" s="358">
        <v>3</v>
      </c>
      <c r="Z102" s="358">
        <v>3</v>
      </c>
      <c r="AA102" s="347">
        <v>10</v>
      </c>
      <c r="AB102" s="347"/>
      <c r="AC102" s="347"/>
      <c r="AD102" s="347" t="s">
        <v>184</v>
      </c>
      <c r="AE102" s="357" t="s">
        <v>456</v>
      </c>
      <c r="AF102" s="358">
        <v>10</v>
      </c>
      <c r="AG102" s="358">
        <v>10</v>
      </c>
      <c r="AH102" s="358">
        <v>10</v>
      </c>
      <c r="AI102" s="347"/>
      <c r="AJ102" s="347"/>
      <c r="AK102" s="347"/>
    </row>
    <row r="103" spans="1:37" ht="13.5" customHeight="1" thickBot="1" x14ac:dyDescent="0.3">
      <c r="A103" s="347">
        <v>48</v>
      </c>
      <c r="B103" s="347" t="s">
        <v>180</v>
      </c>
      <c r="C103" s="347" t="s">
        <v>9</v>
      </c>
      <c r="D103" s="346" t="s">
        <v>330</v>
      </c>
      <c r="E103" s="346">
        <v>10</v>
      </c>
      <c r="F103" s="359">
        <v>10</v>
      </c>
      <c r="G103" s="366">
        <v>10</v>
      </c>
      <c r="H103" s="359">
        <v>10</v>
      </c>
      <c r="I103" s="359">
        <v>10</v>
      </c>
      <c r="J103" s="359">
        <v>10</v>
      </c>
      <c r="K103" s="359">
        <v>10</v>
      </c>
      <c r="L103" s="359">
        <v>10</v>
      </c>
      <c r="M103" s="358">
        <v>10</v>
      </c>
      <c r="N103" s="358">
        <v>10</v>
      </c>
      <c r="O103" s="358">
        <v>10</v>
      </c>
      <c r="P103" s="347">
        <v>1</v>
      </c>
      <c r="Q103" s="357" t="s">
        <v>450</v>
      </c>
      <c r="V103" s="347" t="s">
        <v>301</v>
      </c>
      <c r="W103" s="357" t="s">
        <v>450</v>
      </c>
      <c r="X103" s="358">
        <v>10</v>
      </c>
      <c r="Y103" s="358">
        <v>10</v>
      </c>
      <c r="Z103" s="358">
        <v>10</v>
      </c>
      <c r="AA103" s="347">
        <v>1</v>
      </c>
      <c r="AB103" s="347"/>
      <c r="AC103" s="347"/>
      <c r="AD103" s="347" t="s">
        <v>184</v>
      </c>
      <c r="AE103" s="357" t="s">
        <v>458</v>
      </c>
      <c r="AF103" s="358">
        <v>7</v>
      </c>
      <c r="AG103" s="358">
        <v>10</v>
      </c>
      <c r="AH103" s="358">
        <v>10</v>
      </c>
      <c r="AI103" s="347"/>
      <c r="AJ103" s="347"/>
      <c r="AK103" s="347"/>
    </row>
    <row r="104" spans="1:37" ht="13.5" customHeight="1" thickBot="1" x14ac:dyDescent="0.3">
      <c r="A104" s="347">
        <v>49</v>
      </c>
      <c r="B104" s="347" t="s">
        <v>180</v>
      </c>
      <c r="C104" s="347" t="s">
        <v>9</v>
      </c>
      <c r="D104" s="359" t="s">
        <v>331</v>
      </c>
      <c r="E104" s="359">
        <v>10</v>
      </c>
      <c r="F104" s="359">
        <v>10</v>
      </c>
      <c r="G104" s="366">
        <v>10</v>
      </c>
      <c r="H104" s="359">
        <v>10</v>
      </c>
      <c r="I104" s="359">
        <v>10</v>
      </c>
      <c r="J104" s="359">
        <v>10</v>
      </c>
      <c r="K104" s="359">
        <v>10</v>
      </c>
      <c r="L104" s="359">
        <v>10</v>
      </c>
      <c r="M104" s="358">
        <v>10</v>
      </c>
      <c r="N104" s="358">
        <v>10</v>
      </c>
      <c r="O104" s="358">
        <v>10</v>
      </c>
      <c r="P104" s="347">
        <v>2</v>
      </c>
      <c r="Q104" s="357" t="s">
        <v>331</v>
      </c>
      <c r="V104" s="347" t="s">
        <v>301</v>
      </c>
      <c r="W104" s="357" t="s">
        <v>331</v>
      </c>
      <c r="X104" s="358">
        <v>10</v>
      </c>
      <c r="Y104" s="358">
        <v>10</v>
      </c>
      <c r="Z104" s="358">
        <v>10</v>
      </c>
      <c r="AA104" s="347">
        <v>2</v>
      </c>
      <c r="AB104" s="347"/>
      <c r="AC104" s="347"/>
      <c r="AD104" s="347" t="s">
        <v>184</v>
      </c>
      <c r="AE104" s="357" t="s">
        <v>460</v>
      </c>
      <c r="AF104" s="358">
        <v>7</v>
      </c>
      <c r="AG104" s="358">
        <v>7</v>
      </c>
      <c r="AH104" s="358">
        <v>7</v>
      </c>
      <c r="AI104" s="347"/>
      <c r="AJ104" s="347"/>
      <c r="AK104" s="347"/>
    </row>
    <row r="105" spans="1:37" ht="13.5" customHeight="1" thickBot="1" x14ac:dyDescent="0.3">
      <c r="A105" s="347">
        <v>50</v>
      </c>
      <c r="B105" s="347" t="s">
        <v>180</v>
      </c>
      <c r="C105" s="347" t="s">
        <v>9</v>
      </c>
      <c r="D105" s="359" t="s">
        <v>329</v>
      </c>
      <c r="E105" s="359">
        <v>10</v>
      </c>
      <c r="F105" s="359">
        <v>10</v>
      </c>
      <c r="G105" s="366">
        <v>10</v>
      </c>
      <c r="H105" s="359">
        <v>10</v>
      </c>
      <c r="I105" s="359">
        <v>10</v>
      </c>
      <c r="J105" s="359">
        <v>10</v>
      </c>
      <c r="K105" s="359">
        <v>10</v>
      </c>
      <c r="L105" s="359">
        <v>10</v>
      </c>
      <c r="M105" s="358">
        <v>10</v>
      </c>
      <c r="N105" s="358">
        <v>10</v>
      </c>
      <c r="O105" s="358">
        <v>10</v>
      </c>
      <c r="P105" s="347">
        <v>3</v>
      </c>
      <c r="Q105" s="357" t="s">
        <v>329</v>
      </c>
      <c r="V105" s="347" t="s">
        <v>301</v>
      </c>
      <c r="W105" s="357" t="s">
        <v>329</v>
      </c>
      <c r="X105" s="358">
        <v>10</v>
      </c>
      <c r="Y105" s="358">
        <v>10</v>
      </c>
      <c r="Z105" s="358">
        <v>10</v>
      </c>
      <c r="AA105" s="347">
        <v>3</v>
      </c>
      <c r="AB105" s="347"/>
      <c r="AC105" s="347"/>
      <c r="AD105" s="347" t="s">
        <v>184</v>
      </c>
      <c r="AE105" s="357" t="s">
        <v>465</v>
      </c>
      <c r="AF105" s="358" t="s">
        <v>452</v>
      </c>
      <c r="AG105" s="358" t="s">
        <v>452</v>
      </c>
      <c r="AH105" s="358" t="s">
        <v>452</v>
      </c>
      <c r="AI105" s="347"/>
      <c r="AJ105" s="347"/>
      <c r="AK105" s="347"/>
    </row>
    <row r="106" spans="1:37" ht="13.5" customHeight="1" thickBot="1" x14ac:dyDescent="0.3">
      <c r="A106" s="347">
        <v>51</v>
      </c>
      <c r="B106" s="347" t="s">
        <v>180</v>
      </c>
      <c r="C106" s="347" t="s">
        <v>9</v>
      </c>
      <c r="D106" s="359" t="s">
        <v>332</v>
      </c>
      <c r="E106" s="359">
        <v>10</v>
      </c>
      <c r="F106" s="359">
        <v>10</v>
      </c>
      <c r="G106" s="366">
        <v>10</v>
      </c>
      <c r="H106" s="359">
        <v>10</v>
      </c>
      <c r="I106" s="359">
        <v>10</v>
      </c>
      <c r="J106" s="359">
        <v>3</v>
      </c>
      <c r="K106" s="359">
        <v>10</v>
      </c>
      <c r="L106" s="359">
        <v>10</v>
      </c>
      <c r="M106" s="358">
        <v>10</v>
      </c>
      <c r="N106" s="358">
        <v>10</v>
      </c>
      <c r="O106" s="358">
        <v>10</v>
      </c>
      <c r="P106" s="347">
        <v>4</v>
      </c>
      <c r="Q106" s="357" t="s">
        <v>455</v>
      </c>
      <c r="V106" s="347" t="s">
        <v>301</v>
      </c>
      <c r="W106" s="357" t="s">
        <v>455</v>
      </c>
      <c r="X106" s="358">
        <v>3</v>
      </c>
      <c r="Y106" s="358">
        <v>3</v>
      </c>
      <c r="Z106" s="358">
        <v>10</v>
      </c>
      <c r="AA106" s="347">
        <v>4</v>
      </c>
      <c r="AB106" s="347"/>
      <c r="AC106" s="347"/>
      <c r="AD106" s="347" t="s">
        <v>184</v>
      </c>
      <c r="AE106" s="357" t="s">
        <v>461</v>
      </c>
      <c r="AF106" s="358">
        <v>10</v>
      </c>
      <c r="AG106" s="358">
        <v>10</v>
      </c>
      <c r="AH106" s="358">
        <v>10</v>
      </c>
      <c r="AI106" s="347"/>
      <c r="AJ106" s="347"/>
      <c r="AK106" s="347"/>
    </row>
    <row r="107" spans="1:37" ht="13.5" customHeight="1" thickBot="1" x14ac:dyDescent="0.3">
      <c r="A107" s="347">
        <v>52</v>
      </c>
      <c r="B107" s="347" t="s">
        <v>180</v>
      </c>
      <c r="C107" s="347" t="s">
        <v>9</v>
      </c>
      <c r="D107" s="359" t="s">
        <v>333</v>
      </c>
      <c r="E107" s="359">
        <v>7</v>
      </c>
      <c r="F107" s="359">
        <v>7</v>
      </c>
      <c r="G107" s="366">
        <v>3</v>
      </c>
      <c r="H107" s="359">
        <v>3</v>
      </c>
      <c r="I107" s="359">
        <v>7</v>
      </c>
      <c r="J107" s="359">
        <v>3</v>
      </c>
      <c r="K107" s="359">
        <v>3</v>
      </c>
      <c r="L107" s="359">
        <v>0</v>
      </c>
      <c r="M107" s="358">
        <v>7</v>
      </c>
      <c r="N107" s="358">
        <v>0</v>
      </c>
      <c r="O107" s="358">
        <v>7</v>
      </c>
      <c r="P107" s="347">
        <v>5</v>
      </c>
      <c r="Q107" s="357" t="s">
        <v>456</v>
      </c>
      <c r="V107" s="347" t="s">
        <v>301</v>
      </c>
      <c r="W107" s="357" t="s">
        <v>456</v>
      </c>
      <c r="X107" s="358">
        <v>10</v>
      </c>
      <c r="Y107" s="358">
        <v>10</v>
      </c>
      <c r="Z107" s="358">
        <v>10</v>
      </c>
      <c r="AA107" s="347">
        <v>5</v>
      </c>
      <c r="AB107" s="347"/>
      <c r="AC107" s="347"/>
      <c r="AD107" s="347" t="s">
        <v>184</v>
      </c>
      <c r="AE107" s="357" t="s">
        <v>463</v>
      </c>
      <c r="AF107" s="358">
        <v>10</v>
      </c>
      <c r="AG107" s="358">
        <v>10</v>
      </c>
      <c r="AH107" s="358">
        <v>10</v>
      </c>
      <c r="AI107" s="347"/>
      <c r="AJ107" s="347"/>
      <c r="AK107" s="347"/>
    </row>
    <row r="108" spans="1:37" ht="13.5" customHeight="1" thickBot="1" x14ac:dyDescent="0.3">
      <c r="A108" s="347">
        <v>53</v>
      </c>
      <c r="B108" s="347" t="s">
        <v>180</v>
      </c>
      <c r="C108" s="347" t="s">
        <v>9</v>
      </c>
      <c r="D108" s="359" t="s">
        <v>334</v>
      </c>
      <c r="E108" s="359">
        <v>10</v>
      </c>
      <c r="F108" s="359">
        <v>10</v>
      </c>
      <c r="G108" s="366">
        <v>10</v>
      </c>
      <c r="H108" s="359">
        <v>10</v>
      </c>
      <c r="I108" s="359">
        <v>10</v>
      </c>
      <c r="J108" s="359">
        <v>10</v>
      </c>
      <c r="K108" s="359">
        <v>10</v>
      </c>
      <c r="L108" s="359">
        <v>10</v>
      </c>
      <c r="M108" s="358">
        <v>10</v>
      </c>
      <c r="N108" s="358">
        <v>10</v>
      </c>
      <c r="O108" s="358">
        <v>10</v>
      </c>
      <c r="P108" s="347">
        <v>6</v>
      </c>
      <c r="Q108" s="357" t="s">
        <v>458</v>
      </c>
      <c r="V108" s="347" t="s">
        <v>301</v>
      </c>
      <c r="W108" s="357" t="s">
        <v>458</v>
      </c>
      <c r="X108" s="358">
        <v>7</v>
      </c>
      <c r="Y108" s="358">
        <v>7</v>
      </c>
      <c r="Z108" s="358">
        <v>7</v>
      </c>
      <c r="AA108" s="347">
        <v>6</v>
      </c>
      <c r="AB108" s="347"/>
      <c r="AC108" s="347"/>
      <c r="AD108" s="347" t="s">
        <v>184</v>
      </c>
      <c r="AE108" s="357" t="s">
        <v>464</v>
      </c>
      <c r="AF108" s="358">
        <v>10</v>
      </c>
      <c r="AG108" s="358">
        <v>10</v>
      </c>
      <c r="AH108" s="358">
        <v>10</v>
      </c>
      <c r="AI108" s="347"/>
      <c r="AJ108" s="347"/>
      <c r="AK108" s="347"/>
    </row>
    <row r="109" spans="1:37" ht="13.5" customHeight="1" thickBot="1" x14ac:dyDescent="0.3">
      <c r="A109" s="347">
        <v>54</v>
      </c>
      <c r="B109" s="347" t="s">
        <v>180</v>
      </c>
      <c r="C109" s="347" t="s">
        <v>9</v>
      </c>
      <c r="D109" s="359" t="s">
        <v>335</v>
      </c>
      <c r="E109" s="359">
        <v>3</v>
      </c>
      <c r="F109" s="359">
        <v>10</v>
      </c>
      <c r="G109" s="366">
        <v>10</v>
      </c>
      <c r="H109" s="359">
        <v>10</v>
      </c>
      <c r="I109" s="359">
        <v>7</v>
      </c>
      <c r="J109" s="359">
        <v>10</v>
      </c>
      <c r="K109" s="359">
        <v>7</v>
      </c>
      <c r="L109" s="359">
        <v>10</v>
      </c>
      <c r="M109" s="358">
        <v>10</v>
      </c>
      <c r="N109" s="358">
        <v>10</v>
      </c>
      <c r="O109" s="358">
        <v>10</v>
      </c>
      <c r="P109" s="347">
        <v>7</v>
      </c>
      <c r="Q109" s="357" t="s">
        <v>460</v>
      </c>
      <c r="V109" s="347" t="s">
        <v>301</v>
      </c>
      <c r="W109" s="357" t="s">
        <v>460</v>
      </c>
      <c r="X109" s="358">
        <v>7</v>
      </c>
      <c r="Y109" s="358">
        <v>3</v>
      </c>
      <c r="Z109" s="358">
        <v>3</v>
      </c>
      <c r="AA109" s="347">
        <v>7</v>
      </c>
      <c r="AB109" s="347"/>
      <c r="AC109" s="347"/>
      <c r="AD109" s="347"/>
      <c r="AE109" s="347"/>
      <c r="AF109" s="347"/>
      <c r="AG109" s="347"/>
      <c r="AH109" s="347"/>
      <c r="AI109" s="347"/>
      <c r="AJ109" s="347"/>
      <c r="AK109" s="347"/>
    </row>
    <row r="110" spans="1:37" ht="13.5" customHeight="1" thickBot="1" x14ac:dyDescent="0.3">
      <c r="A110" s="347">
        <v>55</v>
      </c>
      <c r="B110" s="347" t="s">
        <v>180</v>
      </c>
      <c r="C110" s="347" t="s">
        <v>9</v>
      </c>
      <c r="D110" s="359" t="s">
        <v>336</v>
      </c>
      <c r="E110" s="359">
        <v>10</v>
      </c>
      <c r="F110" s="359">
        <v>10</v>
      </c>
      <c r="G110" s="366">
        <v>10</v>
      </c>
      <c r="H110" s="359">
        <v>10</v>
      </c>
      <c r="I110" s="359">
        <v>10</v>
      </c>
      <c r="J110" s="359">
        <v>10</v>
      </c>
      <c r="K110" s="359">
        <v>10</v>
      </c>
      <c r="L110" s="359">
        <v>10</v>
      </c>
      <c r="M110" s="358">
        <v>0</v>
      </c>
      <c r="N110" s="358">
        <v>0</v>
      </c>
      <c r="O110" s="358">
        <v>0</v>
      </c>
      <c r="P110" s="347">
        <v>8</v>
      </c>
      <c r="Q110" s="357" t="s">
        <v>461</v>
      </c>
      <c r="V110" s="347" t="s">
        <v>301</v>
      </c>
      <c r="W110" s="362" t="s">
        <v>461</v>
      </c>
      <c r="X110" s="363">
        <v>10</v>
      </c>
      <c r="Y110" s="363">
        <v>10</v>
      </c>
      <c r="Z110" s="363">
        <v>10</v>
      </c>
      <c r="AA110" s="347">
        <v>8</v>
      </c>
      <c r="AB110" s="347"/>
      <c r="AC110" s="347"/>
      <c r="AD110" s="347" t="s">
        <v>191</v>
      </c>
      <c r="AE110" s="353" t="s">
        <v>451</v>
      </c>
      <c r="AF110" s="354" t="s">
        <v>452</v>
      </c>
      <c r="AG110" s="354" t="s">
        <v>452</v>
      </c>
      <c r="AH110" s="354" t="s">
        <v>452</v>
      </c>
      <c r="AI110" s="347"/>
      <c r="AJ110" s="347"/>
      <c r="AK110" s="347"/>
    </row>
    <row r="111" spans="1:37" ht="13.5" customHeight="1" thickBot="1" x14ac:dyDescent="0.3">
      <c r="A111" s="347">
        <v>56</v>
      </c>
      <c r="B111" s="347" t="s">
        <v>180</v>
      </c>
      <c r="C111" s="347" t="s">
        <v>9</v>
      </c>
      <c r="D111" s="359" t="s">
        <v>337</v>
      </c>
      <c r="E111" s="359">
        <v>3</v>
      </c>
      <c r="F111" s="359">
        <v>7</v>
      </c>
      <c r="G111" s="366">
        <v>7</v>
      </c>
      <c r="H111" s="359">
        <v>3</v>
      </c>
      <c r="I111" s="359">
        <v>7</v>
      </c>
      <c r="J111" s="359">
        <v>3</v>
      </c>
      <c r="K111" s="359">
        <v>3</v>
      </c>
      <c r="L111" s="359">
        <v>3</v>
      </c>
      <c r="M111" s="358">
        <v>3</v>
      </c>
      <c r="N111" s="358">
        <v>7</v>
      </c>
      <c r="O111" s="358">
        <v>3</v>
      </c>
      <c r="P111" s="347">
        <v>9</v>
      </c>
      <c r="Q111" s="357" t="s">
        <v>463</v>
      </c>
      <c r="V111" s="347" t="s">
        <v>301</v>
      </c>
      <c r="W111" s="353" t="s">
        <v>463</v>
      </c>
      <c r="X111" s="354">
        <v>10</v>
      </c>
      <c r="Y111" s="354">
        <v>10</v>
      </c>
      <c r="Z111" s="354">
        <v>10</v>
      </c>
      <c r="AA111" s="347">
        <v>9</v>
      </c>
      <c r="AB111" s="347"/>
      <c r="AC111" s="347"/>
      <c r="AD111" s="347" t="s">
        <v>191</v>
      </c>
      <c r="AE111" s="357" t="s">
        <v>453</v>
      </c>
      <c r="AF111" s="358" t="s">
        <v>452</v>
      </c>
      <c r="AG111" s="358" t="s">
        <v>452</v>
      </c>
      <c r="AH111" s="358" t="s">
        <v>452</v>
      </c>
      <c r="AI111" s="347"/>
      <c r="AJ111" s="347"/>
      <c r="AK111" s="347"/>
    </row>
    <row r="112" spans="1:37" ht="13.5" customHeight="1" thickBot="1" x14ac:dyDescent="0.3">
      <c r="A112" s="347">
        <v>57</v>
      </c>
      <c r="B112" s="347" t="s">
        <v>180</v>
      </c>
      <c r="C112" s="347" t="s">
        <v>9</v>
      </c>
      <c r="D112" s="359" t="s">
        <v>338</v>
      </c>
      <c r="E112" s="359">
        <v>7</v>
      </c>
      <c r="F112" s="359">
        <v>10</v>
      </c>
      <c r="G112" s="359">
        <v>10</v>
      </c>
      <c r="H112" s="359">
        <v>3</v>
      </c>
      <c r="I112" s="359">
        <v>0</v>
      </c>
      <c r="J112" s="359">
        <v>10</v>
      </c>
      <c r="K112" s="359">
        <v>3</v>
      </c>
      <c r="L112" s="359">
        <v>3</v>
      </c>
      <c r="M112" s="358">
        <v>3</v>
      </c>
      <c r="N112" s="358">
        <v>7</v>
      </c>
      <c r="O112" s="358">
        <v>7</v>
      </c>
      <c r="P112" s="347">
        <v>10</v>
      </c>
      <c r="Q112" s="357" t="s">
        <v>464</v>
      </c>
      <c r="V112" s="347" t="s">
        <v>301</v>
      </c>
      <c r="W112" s="357" t="s">
        <v>464</v>
      </c>
      <c r="X112" s="358">
        <v>3</v>
      </c>
      <c r="Y112" s="358">
        <v>7</v>
      </c>
      <c r="Z112" s="358">
        <v>7</v>
      </c>
      <c r="AA112" s="347">
        <v>10</v>
      </c>
      <c r="AC112" s="347"/>
      <c r="AD112" s="347" t="s">
        <v>191</v>
      </c>
      <c r="AE112" s="357" t="s">
        <v>454</v>
      </c>
      <c r="AF112" s="358" t="s">
        <v>452</v>
      </c>
      <c r="AG112" s="358" t="s">
        <v>452</v>
      </c>
      <c r="AH112" s="358" t="s">
        <v>452</v>
      </c>
      <c r="AI112" s="347"/>
      <c r="AJ112" s="347"/>
      <c r="AK112" s="347"/>
    </row>
    <row r="113" spans="1:37" ht="13.5" customHeight="1" thickBot="1" x14ac:dyDescent="0.3">
      <c r="A113" s="347">
        <v>60</v>
      </c>
      <c r="B113" s="347" t="s">
        <v>184</v>
      </c>
      <c r="C113" s="347" t="s">
        <v>17</v>
      </c>
      <c r="D113" s="346" t="s">
        <v>330</v>
      </c>
      <c r="E113" s="346">
        <v>7</v>
      </c>
      <c r="F113" s="359">
        <v>7</v>
      </c>
      <c r="G113" s="370">
        <v>10</v>
      </c>
      <c r="H113" s="371">
        <v>10</v>
      </c>
      <c r="I113" s="359">
        <v>10</v>
      </c>
      <c r="J113" s="359">
        <v>10</v>
      </c>
      <c r="K113" s="359">
        <v>10</v>
      </c>
      <c r="L113" s="359">
        <v>10</v>
      </c>
      <c r="M113" s="358">
        <v>10</v>
      </c>
      <c r="N113" s="358">
        <v>10</v>
      </c>
      <c r="O113" s="358">
        <v>10</v>
      </c>
      <c r="P113" s="347">
        <v>1</v>
      </c>
      <c r="Q113" s="357" t="s">
        <v>450</v>
      </c>
      <c r="V113" s="347"/>
      <c r="W113" s="357"/>
      <c r="X113" s="358"/>
      <c r="Y113" s="358"/>
      <c r="Z113" s="358"/>
      <c r="AC113" s="347"/>
      <c r="AD113" s="347" t="s">
        <v>191</v>
      </c>
      <c r="AE113" s="357" t="s">
        <v>450</v>
      </c>
      <c r="AF113" s="358">
        <v>10</v>
      </c>
      <c r="AG113" s="358">
        <v>10</v>
      </c>
      <c r="AH113" s="358">
        <v>10</v>
      </c>
      <c r="AI113" s="347"/>
      <c r="AJ113" s="347"/>
      <c r="AK113" s="347"/>
    </row>
    <row r="114" spans="1:37" ht="13.5" customHeight="1" thickBot="1" x14ac:dyDescent="0.3">
      <c r="A114" s="347">
        <v>61</v>
      </c>
      <c r="B114" s="347" t="s">
        <v>184</v>
      </c>
      <c r="C114" s="347" t="s">
        <v>17</v>
      </c>
      <c r="D114" s="359" t="s">
        <v>331</v>
      </c>
      <c r="E114" s="359">
        <v>10</v>
      </c>
      <c r="F114" s="359">
        <v>10</v>
      </c>
      <c r="G114" s="370">
        <v>10</v>
      </c>
      <c r="H114" s="371">
        <v>10</v>
      </c>
      <c r="I114" s="359">
        <v>10</v>
      </c>
      <c r="J114" s="359">
        <v>10</v>
      </c>
      <c r="K114" s="359">
        <v>10</v>
      </c>
      <c r="L114" s="359">
        <v>10</v>
      </c>
      <c r="M114" s="363">
        <v>10</v>
      </c>
      <c r="N114" s="363">
        <v>10</v>
      </c>
      <c r="O114" s="363">
        <v>10</v>
      </c>
      <c r="P114" s="347">
        <v>2</v>
      </c>
      <c r="Q114" s="362" t="s">
        <v>331</v>
      </c>
      <c r="V114" s="347"/>
      <c r="W114" s="357"/>
      <c r="X114" s="358"/>
      <c r="Y114" s="358"/>
      <c r="Z114" s="358"/>
      <c r="AC114" s="347"/>
      <c r="AD114" s="347" t="s">
        <v>191</v>
      </c>
      <c r="AE114" s="357" t="s">
        <v>457</v>
      </c>
      <c r="AF114" s="358" t="s">
        <v>452</v>
      </c>
      <c r="AG114" s="358" t="s">
        <v>452</v>
      </c>
      <c r="AH114" s="358" t="s">
        <v>452</v>
      </c>
      <c r="AI114" s="347"/>
      <c r="AJ114" s="347"/>
      <c r="AK114" s="347"/>
    </row>
    <row r="115" spans="1:37" ht="13.5" customHeight="1" thickBot="1" x14ac:dyDescent="0.3">
      <c r="A115" s="347">
        <v>62</v>
      </c>
      <c r="B115" s="347" t="s">
        <v>184</v>
      </c>
      <c r="C115" s="347" t="s">
        <v>17</v>
      </c>
      <c r="D115" s="359" t="s">
        <v>329</v>
      </c>
      <c r="E115" s="359">
        <v>7</v>
      </c>
      <c r="F115" s="359">
        <v>7</v>
      </c>
      <c r="G115" s="370">
        <v>10</v>
      </c>
      <c r="H115" s="371">
        <v>10</v>
      </c>
      <c r="I115" s="359">
        <v>10</v>
      </c>
      <c r="J115" s="359">
        <v>10</v>
      </c>
      <c r="K115" s="359">
        <v>10</v>
      </c>
      <c r="L115" s="359">
        <v>10</v>
      </c>
      <c r="M115" s="354">
        <v>10</v>
      </c>
      <c r="N115" s="354">
        <v>10</v>
      </c>
      <c r="O115" s="354">
        <v>10</v>
      </c>
      <c r="P115" s="347">
        <v>3</v>
      </c>
      <c r="Q115" s="353" t="s">
        <v>329</v>
      </c>
      <c r="V115" s="347"/>
      <c r="W115" s="357"/>
      <c r="X115" s="358"/>
      <c r="Y115" s="358"/>
      <c r="Z115" s="358"/>
      <c r="AC115" s="347"/>
      <c r="AD115" s="347" t="s">
        <v>191</v>
      </c>
      <c r="AE115" s="357" t="s">
        <v>459</v>
      </c>
      <c r="AF115" s="358" t="s">
        <v>452</v>
      </c>
      <c r="AG115" s="358" t="s">
        <v>452</v>
      </c>
      <c r="AH115" s="358" t="s">
        <v>452</v>
      </c>
      <c r="AI115" s="347"/>
      <c r="AJ115" s="347"/>
      <c r="AK115" s="347"/>
    </row>
    <row r="116" spans="1:37" ht="13.5" customHeight="1" thickBot="1" x14ac:dyDescent="0.3">
      <c r="A116" s="347">
        <v>63</v>
      </c>
      <c r="B116" s="347" t="s">
        <v>184</v>
      </c>
      <c r="C116" s="347" t="s">
        <v>17</v>
      </c>
      <c r="D116" s="359" t="s">
        <v>332</v>
      </c>
      <c r="E116" s="359">
        <v>10</v>
      </c>
      <c r="F116" s="359">
        <v>10</v>
      </c>
      <c r="G116" s="370">
        <v>3</v>
      </c>
      <c r="H116" s="371">
        <v>10</v>
      </c>
      <c r="I116" s="359">
        <v>10</v>
      </c>
      <c r="J116" s="359">
        <v>3</v>
      </c>
      <c r="K116" s="359">
        <v>0</v>
      </c>
      <c r="L116" s="359">
        <v>7</v>
      </c>
      <c r="M116" s="358">
        <v>7</v>
      </c>
      <c r="N116" s="358">
        <v>7</v>
      </c>
      <c r="O116" s="358">
        <v>3</v>
      </c>
      <c r="P116" s="347">
        <v>4</v>
      </c>
      <c r="Q116" s="357" t="s">
        <v>455</v>
      </c>
      <c r="V116" s="347"/>
      <c r="W116" s="357"/>
      <c r="X116" s="358"/>
      <c r="Y116" s="358"/>
      <c r="Z116" s="358"/>
      <c r="AC116" s="347"/>
      <c r="AD116" s="347" t="s">
        <v>191</v>
      </c>
      <c r="AE116" s="357" t="s">
        <v>331</v>
      </c>
      <c r="AF116" s="358">
        <v>3</v>
      </c>
      <c r="AG116" s="358">
        <v>3</v>
      </c>
      <c r="AH116" s="358">
        <v>3</v>
      </c>
      <c r="AI116" s="347"/>
      <c r="AJ116" s="347"/>
      <c r="AK116" s="347"/>
    </row>
    <row r="117" spans="1:37" ht="13.5" customHeight="1" thickBot="1" x14ac:dyDescent="0.3">
      <c r="A117" s="347">
        <v>64</v>
      </c>
      <c r="B117" s="347" t="s">
        <v>184</v>
      </c>
      <c r="C117" s="347" t="s">
        <v>17</v>
      </c>
      <c r="D117" s="359" t="s">
        <v>333</v>
      </c>
      <c r="E117" s="359">
        <v>7</v>
      </c>
      <c r="F117" s="359">
        <v>10</v>
      </c>
      <c r="G117" s="370">
        <v>10</v>
      </c>
      <c r="H117" s="371">
        <v>10</v>
      </c>
      <c r="I117" s="359">
        <v>10</v>
      </c>
      <c r="J117" s="359">
        <v>10</v>
      </c>
      <c r="K117" s="359">
        <v>10</v>
      </c>
      <c r="L117" s="359">
        <v>10</v>
      </c>
      <c r="M117" s="358">
        <v>10</v>
      </c>
      <c r="N117" s="358">
        <v>10</v>
      </c>
      <c r="O117" s="358">
        <v>10</v>
      </c>
      <c r="P117" s="347">
        <v>5</v>
      </c>
      <c r="Q117" s="357" t="s">
        <v>456</v>
      </c>
      <c r="V117" s="347"/>
      <c r="W117" s="357"/>
      <c r="X117" s="358"/>
      <c r="Y117" s="358"/>
      <c r="Z117" s="358"/>
      <c r="AC117" s="347"/>
      <c r="AD117" s="347" t="s">
        <v>191</v>
      </c>
      <c r="AE117" s="357" t="s">
        <v>462</v>
      </c>
      <c r="AF117" s="358" t="s">
        <v>452</v>
      </c>
      <c r="AG117" s="358" t="s">
        <v>452</v>
      </c>
      <c r="AH117" s="358" t="s">
        <v>452</v>
      </c>
      <c r="AI117" s="347"/>
      <c r="AJ117" s="347"/>
      <c r="AK117" s="347"/>
    </row>
    <row r="118" spans="1:37" ht="13.5" customHeight="1" thickBot="1" x14ac:dyDescent="0.3">
      <c r="A118" s="347">
        <v>65</v>
      </c>
      <c r="B118" s="347" t="s">
        <v>184</v>
      </c>
      <c r="C118" s="347" t="s">
        <v>17</v>
      </c>
      <c r="D118" s="359" t="s">
        <v>334</v>
      </c>
      <c r="E118" s="359">
        <v>10</v>
      </c>
      <c r="F118" s="359">
        <v>7</v>
      </c>
      <c r="G118" s="370">
        <v>7</v>
      </c>
      <c r="H118" s="371">
        <v>7</v>
      </c>
      <c r="I118" s="359">
        <v>10</v>
      </c>
      <c r="J118" s="359">
        <v>10</v>
      </c>
      <c r="K118" s="359">
        <v>10</v>
      </c>
      <c r="L118" s="359">
        <v>7</v>
      </c>
      <c r="M118" s="358">
        <v>7</v>
      </c>
      <c r="N118" s="358">
        <v>10</v>
      </c>
      <c r="O118" s="358">
        <v>10</v>
      </c>
      <c r="P118" s="347">
        <v>6</v>
      </c>
      <c r="Q118" s="357" t="s">
        <v>458</v>
      </c>
      <c r="V118" s="347"/>
      <c r="W118" s="357"/>
      <c r="X118" s="358"/>
      <c r="Y118" s="358"/>
      <c r="Z118" s="358"/>
      <c r="AC118" s="347"/>
      <c r="AD118" s="347" t="s">
        <v>191</v>
      </c>
      <c r="AE118" s="357" t="s">
        <v>329</v>
      </c>
      <c r="AF118" s="358">
        <v>7</v>
      </c>
      <c r="AG118" s="358">
        <v>3</v>
      </c>
      <c r="AH118" s="358">
        <v>7</v>
      </c>
      <c r="AI118" s="347"/>
      <c r="AJ118" s="347"/>
      <c r="AK118" s="347"/>
    </row>
    <row r="119" spans="1:37" ht="13.5" customHeight="1" thickBot="1" x14ac:dyDescent="0.3">
      <c r="A119" s="347">
        <v>66</v>
      </c>
      <c r="B119" s="347" t="s">
        <v>184</v>
      </c>
      <c r="C119" s="347" t="s">
        <v>17</v>
      </c>
      <c r="D119" s="359" t="s">
        <v>335</v>
      </c>
      <c r="E119" s="359">
        <v>7</v>
      </c>
      <c r="F119" s="359">
        <v>7</v>
      </c>
      <c r="G119" s="370">
        <v>3</v>
      </c>
      <c r="H119" s="371">
        <v>10</v>
      </c>
      <c r="I119" s="359">
        <v>10</v>
      </c>
      <c r="J119" s="359">
        <v>10</v>
      </c>
      <c r="K119" s="359">
        <v>7</v>
      </c>
      <c r="L119" s="359">
        <v>7</v>
      </c>
      <c r="M119" s="358">
        <v>7</v>
      </c>
      <c r="N119" s="358">
        <v>7</v>
      </c>
      <c r="O119" s="358">
        <v>7</v>
      </c>
      <c r="P119" s="347">
        <v>7</v>
      </c>
      <c r="Q119" s="357" t="s">
        <v>460</v>
      </c>
      <c r="W119" s="372"/>
      <c r="X119" s="373"/>
      <c r="Y119" s="373"/>
      <c r="Z119" s="373"/>
      <c r="AA119" s="347"/>
      <c r="AB119" s="347"/>
      <c r="AC119" s="347"/>
      <c r="AD119" s="347" t="s">
        <v>191</v>
      </c>
      <c r="AE119" s="357" t="s">
        <v>455</v>
      </c>
      <c r="AF119" s="358">
        <v>0</v>
      </c>
      <c r="AG119" s="358">
        <v>3</v>
      </c>
      <c r="AH119" s="358">
        <v>0</v>
      </c>
      <c r="AI119" s="347"/>
      <c r="AJ119" s="347"/>
      <c r="AK119" s="347"/>
    </row>
    <row r="120" spans="1:37" ht="13.5" customHeight="1" thickBot="1" x14ac:dyDescent="0.3">
      <c r="A120" s="347">
        <v>67</v>
      </c>
      <c r="B120" s="347" t="s">
        <v>184</v>
      </c>
      <c r="C120" s="347" t="s">
        <v>17</v>
      </c>
      <c r="D120" s="359" t="s">
        <v>336</v>
      </c>
      <c r="E120" s="359">
        <v>10</v>
      </c>
      <c r="F120" s="359">
        <v>10</v>
      </c>
      <c r="G120" s="370">
        <v>10</v>
      </c>
      <c r="H120" s="371">
        <v>10</v>
      </c>
      <c r="I120" s="359">
        <v>10</v>
      </c>
      <c r="J120" s="359">
        <v>10</v>
      </c>
      <c r="K120" s="359">
        <v>10</v>
      </c>
      <c r="L120" s="359">
        <v>10</v>
      </c>
      <c r="M120" s="358">
        <v>10</v>
      </c>
      <c r="N120" s="358">
        <v>10</v>
      </c>
      <c r="O120" s="358">
        <v>10</v>
      </c>
      <c r="P120" s="347">
        <v>8</v>
      </c>
      <c r="Q120" s="357" t="s">
        <v>461</v>
      </c>
      <c r="V120" s="347"/>
      <c r="W120" s="357"/>
      <c r="X120" s="358"/>
      <c r="Y120" s="358"/>
      <c r="Z120" s="358"/>
      <c r="AA120" s="347"/>
      <c r="AB120" s="347"/>
      <c r="AC120" s="347"/>
      <c r="AD120" s="347" t="s">
        <v>191</v>
      </c>
      <c r="AE120" s="357" t="s">
        <v>456</v>
      </c>
      <c r="AF120" s="358">
        <v>10</v>
      </c>
      <c r="AG120" s="358">
        <v>10</v>
      </c>
      <c r="AH120" s="358">
        <v>10</v>
      </c>
      <c r="AI120" s="347"/>
      <c r="AJ120" s="347"/>
      <c r="AK120" s="347"/>
    </row>
    <row r="121" spans="1:37" ht="13.5" customHeight="1" thickBot="1" x14ac:dyDescent="0.3">
      <c r="A121" s="347">
        <v>68</v>
      </c>
      <c r="B121" s="347" t="s">
        <v>184</v>
      </c>
      <c r="C121" s="347" t="s">
        <v>17</v>
      </c>
      <c r="D121" s="359" t="s">
        <v>337</v>
      </c>
      <c r="E121" s="359">
        <v>10</v>
      </c>
      <c r="F121" s="359">
        <v>10</v>
      </c>
      <c r="G121" s="370">
        <v>7</v>
      </c>
      <c r="H121" s="371">
        <v>7</v>
      </c>
      <c r="I121" s="359">
        <v>10</v>
      </c>
      <c r="J121" s="359">
        <v>7</v>
      </c>
      <c r="K121" s="359">
        <v>10</v>
      </c>
      <c r="L121" s="359">
        <v>10</v>
      </c>
      <c r="M121" s="358">
        <v>10</v>
      </c>
      <c r="N121" s="358">
        <v>10</v>
      </c>
      <c r="O121" s="358">
        <v>10</v>
      </c>
      <c r="P121" s="347">
        <v>9</v>
      </c>
      <c r="Q121" s="357" t="s">
        <v>463</v>
      </c>
      <c r="V121" s="347"/>
      <c r="W121" s="357"/>
      <c r="X121" s="358"/>
      <c r="Y121" s="358"/>
      <c r="Z121" s="358"/>
      <c r="AA121" s="347"/>
      <c r="AB121" s="347"/>
      <c r="AC121" s="347"/>
      <c r="AD121" s="347" t="s">
        <v>191</v>
      </c>
      <c r="AE121" s="357" t="s">
        <v>458</v>
      </c>
      <c r="AF121" s="358">
        <v>0</v>
      </c>
      <c r="AG121" s="358">
        <v>0</v>
      </c>
      <c r="AH121" s="358">
        <v>3</v>
      </c>
      <c r="AI121" s="347"/>
      <c r="AJ121" s="347"/>
      <c r="AK121" s="347"/>
    </row>
    <row r="122" spans="1:37" ht="13.5" customHeight="1" thickBot="1" x14ac:dyDescent="0.3">
      <c r="A122" s="347">
        <v>69</v>
      </c>
      <c r="B122" s="347" t="s">
        <v>184</v>
      </c>
      <c r="C122" s="347" t="s">
        <v>17</v>
      </c>
      <c r="D122" s="359" t="s">
        <v>338</v>
      </c>
      <c r="E122" s="359">
        <v>10</v>
      </c>
      <c r="F122" s="359">
        <v>10</v>
      </c>
      <c r="G122" s="370">
        <v>10</v>
      </c>
      <c r="H122" s="371">
        <v>3</v>
      </c>
      <c r="I122" s="359">
        <v>7</v>
      </c>
      <c r="J122" s="359">
        <v>10</v>
      </c>
      <c r="K122" s="359">
        <v>7</v>
      </c>
      <c r="L122" s="359">
        <v>3</v>
      </c>
      <c r="M122" s="358">
        <v>10</v>
      </c>
      <c r="N122" s="358">
        <v>10</v>
      </c>
      <c r="O122" s="358">
        <v>10</v>
      </c>
      <c r="P122" s="347">
        <v>10</v>
      </c>
      <c r="Q122" s="357" t="s">
        <v>464</v>
      </c>
      <c r="V122" s="347"/>
      <c r="W122" s="357"/>
      <c r="X122" s="358"/>
      <c r="Y122" s="358"/>
      <c r="Z122" s="358"/>
      <c r="AA122" s="347"/>
      <c r="AB122" s="347"/>
      <c r="AC122" s="347"/>
      <c r="AD122" s="347" t="s">
        <v>191</v>
      </c>
      <c r="AE122" s="357" t="s">
        <v>460</v>
      </c>
      <c r="AF122" s="358">
        <v>3</v>
      </c>
      <c r="AG122" s="358">
        <v>0</v>
      </c>
      <c r="AH122" s="358">
        <v>0</v>
      </c>
      <c r="AI122" s="347"/>
      <c r="AJ122" s="347"/>
      <c r="AK122" s="347"/>
    </row>
    <row r="123" spans="1:37" ht="13.5" customHeight="1" thickBot="1" x14ac:dyDescent="0.3">
      <c r="A123" s="347">
        <v>72</v>
      </c>
      <c r="B123" s="347" t="s">
        <v>191</v>
      </c>
      <c r="C123" s="347" t="s">
        <v>11</v>
      </c>
      <c r="D123" s="346" t="s">
        <v>330</v>
      </c>
      <c r="E123" s="346">
        <v>10</v>
      </c>
      <c r="F123" s="359">
        <v>10</v>
      </c>
      <c r="G123" s="359">
        <v>7</v>
      </c>
      <c r="H123" s="359">
        <v>10</v>
      </c>
      <c r="I123" s="359">
        <v>10</v>
      </c>
      <c r="J123" s="359">
        <v>7</v>
      </c>
      <c r="K123" s="359">
        <v>10</v>
      </c>
      <c r="L123" s="359">
        <v>7</v>
      </c>
      <c r="M123" s="358">
        <v>10</v>
      </c>
      <c r="N123" s="358">
        <v>10</v>
      </c>
      <c r="O123" s="358">
        <v>10</v>
      </c>
      <c r="P123" s="347">
        <v>1</v>
      </c>
      <c r="Q123" s="357" t="s">
        <v>450</v>
      </c>
      <c r="V123" s="347"/>
      <c r="W123" s="357"/>
      <c r="X123" s="358"/>
      <c r="Y123" s="358"/>
      <c r="Z123" s="358"/>
      <c r="AA123" s="347"/>
      <c r="AB123" s="347"/>
      <c r="AC123" s="347"/>
      <c r="AD123" s="347" t="s">
        <v>191</v>
      </c>
      <c r="AE123" s="357" t="s">
        <v>465</v>
      </c>
      <c r="AF123" s="358" t="s">
        <v>452</v>
      </c>
      <c r="AG123" s="358" t="s">
        <v>452</v>
      </c>
      <c r="AH123" s="358" t="s">
        <v>452</v>
      </c>
      <c r="AI123" s="347"/>
      <c r="AJ123" s="347"/>
      <c r="AK123" s="347"/>
    </row>
    <row r="124" spans="1:37" ht="13.5" customHeight="1" thickBot="1" x14ac:dyDescent="0.3">
      <c r="A124" s="347">
        <v>73</v>
      </c>
      <c r="B124" s="347" t="s">
        <v>191</v>
      </c>
      <c r="C124" s="347" t="s">
        <v>11</v>
      </c>
      <c r="D124" s="359" t="s">
        <v>331</v>
      </c>
      <c r="E124" s="359">
        <v>3</v>
      </c>
      <c r="F124" s="359">
        <v>3</v>
      </c>
      <c r="G124" s="359">
        <v>7</v>
      </c>
      <c r="H124" s="359">
        <v>7</v>
      </c>
      <c r="I124" s="359">
        <v>10</v>
      </c>
      <c r="J124" s="359">
        <v>7</v>
      </c>
      <c r="K124" s="359">
        <v>3</v>
      </c>
      <c r="L124" s="359">
        <v>3</v>
      </c>
      <c r="M124" s="358">
        <v>3</v>
      </c>
      <c r="N124" s="358">
        <v>3</v>
      </c>
      <c r="O124" s="358">
        <v>3</v>
      </c>
      <c r="P124" s="347">
        <v>2</v>
      </c>
      <c r="Q124" s="357" t="s">
        <v>331</v>
      </c>
      <c r="V124" s="347"/>
      <c r="W124" s="357"/>
      <c r="X124" s="358"/>
      <c r="Y124" s="358"/>
      <c r="Z124" s="358"/>
      <c r="AA124" s="347"/>
      <c r="AB124" s="347"/>
      <c r="AC124" s="347"/>
      <c r="AD124" s="347" t="s">
        <v>191</v>
      </c>
      <c r="AE124" s="357" t="s">
        <v>461</v>
      </c>
      <c r="AF124" s="358">
        <v>0</v>
      </c>
      <c r="AG124" s="358">
        <v>10</v>
      </c>
      <c r="AH124" s="358">
        <v>0</v>
      </c>
      <c r="AI124" s="347"/>
      <c r="AJ124" s="347"/>
      <c r="AK124" s="347"/>
    </row>
    <row r="125" spans="1:37" ht="13.5" customHeight="1" thickBot="1" x14ac:dyDescent="0.3">
      <c r="A125" s="347">
        <v>74</v>
      </c>
      <c r="B125" s="347" t="s">
        <v>191</v>
      </c>
      <c r="C125" s="347" t="s">
        <v>11</v>
      </c>
      <c r="D125" s="359" t="s">
        <v>329</v>
      </c>
      <c r="E125" s="359">
        <v>7</v>
      </c>
      <c r="F125" s="359">
        <v>3</v>
      </c>
      <c r="G125" s="359">
        <v>3</v>
      </c>
      <c r="H125" s="359">
        <v>7</v>
      </c>
      <c r="I125" s="359">
        <v>10</v>
      </c>
      <c r="J125" s="359">
        <v>7</v>
      </c>
      <c r="K125" s="359">
        <v>7</v>
      </c>
      <c r="L125" s="359">
        <v>7</v>
      </c>
      <c r="M125" s="358">
        <v>7</v>
      </c>
      <c r="N125" s="358">
        <v>3</v>
      </c>
      <c r="O125" s="358">
        <v>7</v>
      </c>
      <c r="P125" s="347">
        <v>3</v>
      </c>
      <c r="Q125" s="357" t="s">
        <v>329</v>
      </c>
      <c r="V125" s="347"/>
      <c r="W125" s="357"/>
      <c r="X125" s="358"/>
      <c r="Y125" s="358"/>
      <c r="Z125" s="358"/>
      <c r="AA125" s="347"/>
      <c r="AB125" s="347"/>
      <c r="AC125" s="347"/>
      <c r="AD125" s="347" t="s">
        <v>191</v>
      </c>
      <c r="AE125" s="357" t="s">
        <v>463</v>
      </c>
      <c r="AF125" s="358">
        <v>0</v>
      </c>
      <c r="AG125" s="358">
        <v>0</v>
      </c>
      <c r="AH125" s="358">
        <v>0</v>
      </c>
      <c r="AI125" s="347"/>
      <c r="AJ125" s="347"/>
      <c r="AK125" s="347"/>
    </row>
    <row r="126" spans="1:37" ht="13.5" customHeight="1" thickBot="1" x14ac:dyDescent="0.3">
      <c r="A126" s="347">
        <v>75</v>
      </c>
      <c r="B126" s="347" t="s">
        <v>191</v>
      </c>
      <c r="C126" s="347" t="s">
        <v>11</v>
      </c>
      <c r="D126" s="359" t="s">
        <v>332</v>
      </c>
      <c r="E126" s="359">
        <v>0</v>
      </c>
      <c r="F126" s="359">
        <v>0</v>
      </c>
      <c r="G126" s="359">
        <v>0</v>
      </c>
      <c r="H126" s="359">
        <v>0</v>
      </c>
      <c r="I126" s="359">
        <v>0</v>
      </c>
      <c r="J126" s="359">
        <v>10</v>
      </c>
      <c r="K126" s="359">
        <v>0</v>
      </c>
      <c r="L126" s="359">
        <v>0</v>
      </c>
      <c r="M126" s="358">
        <v>0</v>
      </c>
      <c r="N126" s="358">
        <v>3</v>
      </c>
      <c r="O126" s="358">
        <v>0</v>
      </c>
      <c r="P126" s="347">
        <v>4</v>
      </c>
      <c r="Q126" s="357" t="s">
        <v>455</v>
      </c>
      <c r="V126" s="347"/>
      <c r="W126" s="357"/>
      <c r="X126" s="358"/>
      <c r="Y126" s="358"/>
      <c r="Z126" s="358"/>
      <c r="AA126" s="347"/>
      <c r="AB126" s="347"/>
      <c r="AC126" s="347"/>
      <c r="AD126" s="347" t="s">
        <v>191</v>
      </c>
      <c r="AE126" s="357" t="s">
        <v>464</v>
      </c>
      <c r="AF126" s="358">
        <v>0</v>
      </c>
      <c r="AG126" s="358">
        <v>0</v>
      </c>
      <c r="AH126" s="358">
        <v>0</v>
      </c>
      <c r="AI126" s="347"/>
      <c r="AJ126" s="347"/>
      <c r="AK126" s="347"/>
    </row>
    <row r="127" spans="1:37" ht="13.5" customHeight="1" thickBot="1" x14ac:dyDescent="0.3">
      <c r="A127" s="347">
        <v>76</v>
      </c>
      <c r="B127" s="347" t="s">
        <v>191</v>
      </c>
      <c r="C127" s="347" t="s">
        <v>11</v>
      </c>
      <c r="D127" s="359" t="s">
        <v>333</v>
      </c>
      <c r="E127" s="359">
        <v>10</v>
      </c>
      <c r="F127" s="359">
        <v>10</v>
      </c>
      <c r="G127" s="359">
        <v>10</v>
      </c>
      <c r="H127" s="359">
        <v>10</v>
      </c>
      <c r="I127" s="359">
        <v>10</v>
      </c>
      <c r="J127" s="359">
        <v>10</v>
      </c>
      <c r="K127" s="359">
        <v>10</v>
      </c>
      <c r="L127" s="359">
        <v>10</v>
      </c>
      <c r="M127" s="358">
        <v>10</v>
      </c>
      <c r="N127" s="358">
        <v>10</v>
      </c>
      <c r="O127" s="358">
        <v>10</v>
      </c>
      <c r="P127" s="347">
        <v>5</v>
      </c>
      <c r="Q127" s="357" t="s">
        <v>456</v>
      </c>
      <c r="V127" s="347"/>
      <c r="W127" s="347"/>
      <c r="X127" s="347"/>
      <c r="Y127" s="347"/>
      <c r="Z127" s="347"/>
      <c r="AA127" s="347"/>
      <c r="AB127" s="347"/>
      <c r="AC127" s="347"/>
      <c r="AD127" s="347"/>
      <c r="AE127" s="347"/>
      <c r="AF127" s="347"/>
      <c r="AG127" s="347"/>
      <c r="AH127" s="347"/>
      <c r="AI127" s="347"/>
      <c r="AJ127" s="347"/>
      <c r="AK127" s="347"/>
    </row>
    <row r="128" spans="1:37" ht="13.5" customHeight="1" thickBot="1" x14ac:dyDescent="0.3">
      <c r="A128" s="347">
        <v>77</v>
      </c>
      <c r="B128" s="347" t="s">
        <v>191</v>
      </c>
      <c r="C128" s="347" t="s">
        <v>11</v>
      </c>
      <c r="D128" s="359" t="s">
        <v>334</v>
      </c>
      <c r="E128" s="359">
        <v>3</v>
      </c>
      <c r="F128" s="359">
        <v>0</v>
      </c>
      <c r="G128" s="359">
        <v>0</v>
      </c>
      <c r="H128" s="359">
        <v>3</v>
      </c>
      <c r="I128" s="359">
        <v>3</v>
      </c>
      <c r="J128" s="359">
        <v>3</v>
      </c>
      <c r="K128" s="359">
        <v>3</v>
      </c>
      <c r="L128" s="359">
        <v>3</v>
      </c>
      <c r="M128" s="358">
        <v>0</v>
      </c>
      <c r="N128" s="358">
        <v>0</v>
      </c>
      <c r="O128" s="358">
        <v>3</v>
      </c>
      <c r="P128" s="347">
        <v>6</v>
      </c>
      <c r="Q128" s="357" t="s">
        <v>458</v>
      </c>
      <c r="V128" s="347"/>
      <c r="W128" s="353"/>
      <c r="X128" s="354"/>
      <c r="Y128" s="354"/>
      <c r="Z128" s="354"/>
      <c r="AA128" s="347"/>
      <c r="AB128" s="347"/>
      <c r="AC128" s="347"/>
      <c r="AD128" s="347" t="s">
        <v>198</v>
      </c>
      <c r="AE128" s="353" t="s">
        <v>451</v>
      </c>
      <c r="AF128" s="354" t="s">
        <v>452</v>
      </c>
      <c r="AG128" s="354" t="s">
        <v>452</v>
      </c>
      <c r="AH128" s="354" t="s">
        <v>452</v>
      </c>
      <c r="AI128" s="347"/>
      <c r="AJ128" s="347"/>
      <c r="AK128" s="347"/>
    </row>
    <row r="129" spans="1:37" ht="13.5" customHeight="1" thickBot="1" x14ac:dyDescent="0.3">
      <c r="A129" s="347">
        <v>78</v>
      </c>
      <c r="B129" s="347" t="s">
        <v>191</v>
      </c>
      <c r="C129" s="347" t="s">
        <v>11</v>
      </c>
      <c r="D129" s="359" t="s">
        <v>335</v>
      </c>
      <c r="E129" s="359">
        <v>0</v>
      </c>
      <c r="F129" s="359">
        <v>0</v>
      </c>
      <c r="G129" s="359">
        <v>0</v>
      </c>
      <c r="H129" s="359">
        <v>3</v>
      </c>
      <c r="I129" s="359">
        <v>3</v>
      </c>
      <c r="J129" s="359">
        <v>0</v>
      </c>
      <c r="K129" s="359">
        <v>0</v>
      </c>
      <c r="L129" s="359">
        <v>3</v>
      </c>
      <c r="M129" s="358">
        <v>3</v>
      </c>
      <c r="N129" s="358">
        <v>0</v>
      </c>
      <c r="O129" s="358">
        <v>0</v>
      </c>
      <c r="P129" s="347">
        <v>7</v>
      </c>
      <c r="Q129" s="357" t="s">
        <v>460</v>
      </c>
      <c r="V129" s="347"/>
      <c r="W129" s="357"/>
      <c r="X129" s="358"/>
      <c r="Y129" s="358"/>
      <c r="Z129" s="358"/>
      <c r="AA129" s="347"/>
      <c r="AB129" s="347"/>
      <c r="AC129" s="347"/>
      <c r="AD129" s="347" t="s">
        <v>198</v>
      </c>
      <c r="AE129" s="357" t="s">
        <v>453</v>
      </c>
      <c r="AF129" s="358" t="s">
        <v>452</v>
      </c>
      <c r="AG129" s="358" t="s">
        <v>452</v>
      </c>
      <c r="AH129" s="358" t="s">
        <v>452</v>
      </c>
      <c r="AI129" s="347"/>
      <c r="AJ129" s="347"/>
      <c r="AK129" s="347"/>
    </row>
    <row r="130" spans="1:37" ht="13.5" customHeight="1" thickBot="1" x14ac:dyDescent="0.3">
      <c r="A130" s="347">
        <v>79</v>
      </c>
      <c r="B130" s="347" t="s">
        <v>191</v>
      </c>
      <c r="C130" s="347" t="s">
        <v>11</v>
      </c>
      <c r="D130" s="359" t="s">
        <v>336</v>
      </c>
      <c r="E130" s="359">
        <v>0</v>
      </c>
      <c r="F130" s="359">
        <v>10</v>
      </c>
      <c r="G130" s="359">
        <v>10</v>
      </c>
      <c r="H130" s="359">
        <v>0</v>
      </c>
      <c r="I130" s="359">
        <v>0</v>
      </c>
      <c r="J130" s="359">
        <v>0</v>
      </c>
      <c r="K130" s="359">
        <v>10</v>
      </c>
      <c r="L130" s="359">
        <v>0</v>
      </c>
      <c r="M130" s="358">
        <v>0</v>
      </c>
      <c r="N130" s="358">
        <v>10</v>
      </c>
      <c r="O130" s="358">
        <v>0</v>
      </c>
      <c r="P130" s="347">
        <v>8</v>
      </c>
      <c r="Q130" s="357" t="s">
        <v>461</v>
      </c>
      <c r="V130" s="347"/>
      <c r="W130" s="357"/>
      <c r="X130" s="358"/>
      <c r="Y130" s="358"/>
      <c r="Z130" s="358"/>
      <c r="AA130" s="347"/>
      <c r="AB130" s="347"/>
      <c r="AC130" s="347"/>
      <c r="AD130" s="347" t="s">
        <v>198</v>
      </c>
      <c r="AE130" s="357" t="s">
        <v>454</v>
      </c>
      <c r="AF130" s="358" t="s">
        <v>452</v>
      </c>
      <c r="AG130" s="358" t="s">
        <v>452</v>
      </c>
      <c r="AH130" s="358" t="s">
        <v>452</v>
      </c>
      <c r="AI130" s="347"/>
      <c r="AJ130" s="347"/>
      <c r="AK130" s="347"/>
    </row>
    <row r="131" spans="1:37" ht="13.5" customHeight="1" thickBot="1" x14ac:dyDescent="0.3">
      <c r="A131" s="347">
        <v>80</v>
      </c>
      <c r="B131" s="347" t="s">
        <v>191</v>
      </c>
      <c r="C131" s="347" t="s">
        <v>11</v>
      </c>
      <c r="D131" s="359" t="s">
        <v>337</v>
      </c>
      <c r="E131" s="359">
        <v>0</v>
      </c>
      <c r="F131" s="359">
        <v>3</v>
      </c>
      <c r="G131" s="359">
        <v>0</v>
      </c>
      <c r="H131" s="359">
        <v>0</v>
      </c>
      <c r="I131" s="359">
        <v>0</v>
      </c>
      <c r="J131" s="359">
        <v>0</v>
      </c>
      <c r="K131" s="359">
        <v>0</v>
      </c>
      <c r="L131" s="359">
        <v>0</v>
      </c>
      <c r="M131" s="358">
        <v>0</v>
      </c>
      <c r="N131" s="358">
        <v>0</v>
      </c>
      <c r="O131" s="358">
        <v>0</v>
      </c>
      <c r="P131" s="347">
        <v>9</v>
      </c>
      <c r="Q131" s="357" t="s">
        <v>463</v>
      </c>
      <c r="V131" s="347"/>
      <c r="W131" s="357"/>
      <c r="X131" s="358"/>
      <c r="Y131" s="358"/>
      <c r="Z131" s="358"/>
      <c r="AA131" s="347"/>
      <c r="AB131" s="347"/>
      <c r="AC131" s="347"/>
      <c r="AD131" s="347" t="s">
        <v>198</v>
      </c>
      <c r="AE131" s="357" t="s">
        <v>450</v>
      </c>
      <c r="AF131" s="358">
        <v>10</v>
      </c>
      <c r="AG131" s="358">
        <v>10</v>
      </c>
      <c r="AH131" s="358">
        <v>10</v>
      </c>
      <c r="AI131" s="347"/>
      <c r="AJ131" s="347"/>
      <c r="AK131" s="347"/>
    </row>
    <row r="132" spans="1:37" ht="13.5" customHeight="1" thickBot="1" x14ac:dyDescent="0.3">
      <c r="A132" s="347">
        <v>81</v>
      </c>
      <c r="B132" s="347" t="s">
        <v>191</v>
      </c>
      <c r="C132" s="347" t="s">
        <v>11</v>
      </c>
      <c r="D132" s="359" t="s">
        <v>338</v>
      </c>
      <c r="E132" s="359">
        <v>0</v>
      </c>
      <c r="F132" s="359">
        <v>0</v>
      </c>
      <c r="G132" s="359">
        <v>3</v>
      </c>
      <c r="H132" s="359">
        <v>7</v>
      </c>
      <c r="I132" s="359">
        <v>3</v>
      </c>
      <c r="J132" s="359">
        <v>0</v>
      </c>
      <c r="K132" s="359">
        <v>0</v>
      </c>
      <c r="L132" s="359">
        <v>0</v>
      </c>
      <c r="M132" s="363">
        <v>0</v>
      </c>
      <c r="N132" s="363">
        <v>0</v>
      </c>
      <c r="O132" s="363">
        <v>0</v>
      </c>
      <c r="P132" s="347">
        <v>10</v>
      </c>
      <c r="Q132" s="362" t="s">
        <v>464</v>
      </c>
      <c r="V132" s="347"/>
      <c r="W132" s="357"/>
      <c r="X132" s="358"/>
      <c r="Y132" s="358"/>
      <c r="Z132" s="358"/>
      <c r="AA132" s="347"/>
      <c r="AB132" s="347"/>
      <c r="AC132" s="347"/>
      <c r="AD132" s="347" t="s">
        <v>198</v>
      </c>
      <c r="AE132" s="357" t="s">
        <v>457</v>
      </c>
      <c r="AF132" s="358" t="s">
        <v>452</v>
      </c>
      <c r="AG132" s="358" t="s">
        <v>452</v>
      </c>
      <c r="AH132" s="358" t="s">
        <v>452</v>
      </c>
      <c r="AI132" s="347"/>
      <c r="AJ132" s="347"/>
      <c r="AK132" s="347"/>
    </row>
    <row r="133" spans="1:37" ht="13.5" customHeight="1" thickBot="1" x14ac:dyDescent="0.3">
      <c r="A133" s="347">
        <v>84</v>
      </c>
      <c r="B133" s="347" t="s">
        <v>198</v>
      </c>
      <c r="C133" s="347" t="s">
        <v>9</v>
      </c>
      <c r="D133" s="346" t="s">
        <v>330</v>
      </c>
      <c r="E133" s="346">
        <v>10</v>
      </c>
      <c r="F133" s="359">
        <v>10</v>
      </c>
      <c r="G133" s="366">
        <v>10</v>
      </c>
      <c r="H133" s="359">
        <v>10</v>
      </c>
      <c r="I133" s="359">
        <v>10</v>
      </c>
      <c r="J133" s="359">
        <v>10</v>
      </c>
      <c r="K133" s="359">
        <v>10</v>
      </c>
      <c r="L133" s="359">
        <v>10</v>
      </c>
      <c r="M133" s="354">
        <v>10</v>
      </c>
      <c r="N133" s="354">
        <v>10</v>
      </c>
      <c r="O133" s="354">
        <v>10</v>
      </c>
      <c r="P133" s="347">
        <v>1</v>
      </c>
      <c r="Q133" s="353" t="s">
        <v>450</v>
      </c>
      <c r="V133" s="347"/>
      <c r="W133" s="357"/>
      <c r="X133" s="358"/>
      <c r="Y133" s="358"/>
      <c r="Z133" s="358"/>
      <c r="AA133" s="347"/>
      <c r="AB133" s="347"/>
      <c r="AC133" s="347"/>
      <c r="AD133" s="347" t="s">
        <v>198</v>
      </c>
      <c r="AE133" s="357" t="s">
        <v>459</v>
      </c>
      <c r="AF133" s="358" t="s">
        <v>452</v>
      </c>
      <c r="AG133" s="358" t="s">
        <v>452</v>
      </c>
      <c r="AH133" s="358" t="s">
        <v>452</v>
      </c>
      <c r="AI133" s="347"/>
      <c r="AJ133" s="347"/>
      <c r="AK133" s="347"/>
    </row>
    <row r="134" spans="1:37" ht="13.5" customHeight="1" thickBot="1" x14ac:dyDescent="0.3">
      <c r="A134" s="347">
        <v>85</v>
      </c>
      <c r="B134" s="347" t="s">
        <v>198</v>
      </c>
      <c r="C134" s="347" t="s">
        <v>9</v>
      </c>
      <c r="D134" s="359" t="s">
        <v>331</v>
      </c>
      <c r="E134" s="359">
        <v>10</v>
      </c>
      <c r="F134" s="359">
        <v>10</v>
      </c>
      <c r="G134" s="366">
        <v>10</v>
      </c>
      <c r="H134" s="359">
        <v>10</v>
      </c>
      <c r="I134" s="359">
        <v>10</v>
      </c>
      <c r="J134" s="359">
        <v>10</v>
      </c>
      <c r="K134" s="359">
        <v>10</v>
      </c>
      <c r="L134" s="359">
        <v>10</v>
      </c>
      <c r="M134" s="358">
        <v>7</v>
      </c>
      <c r="N134" s="358">
        <v>10</v>
      </c>
      <c r="O134" s="358">
        <v>10</v>
      </c>
      <c r="P134" s="347">
        <v>2</v>
      </c>
      <c r="Q134" s="357" t="s">
        <v>331</v>
      </c>
      <c r="V134" s="347"/>
      <c r="W134" s="357"/>
      <c r="X134" s="358"/>
      <c r="Y134" s="358"/>
      <c r="Z134" s="358"/>
      <c r="AA134" s="347"/>
      <c r="AB134" s="347"/>
      <c r="AC134" s="347"/>
      <c r="AD134" s="347" t="s">
        <v>198</v>
      </c>
      <c r="AE134" s="357" t="s">
        <v>331</v>
      </c>
      <c r="AF134" s="358">
        <v>7</v>
      </c>
      <c r="AG134" s="358">
        <v>10</v>
      </c>
      <c r="AH134" s="358">
        <v>10</v>
      </c>
      <c r="AI134" s="347"/>
      <c r="AJ134" s="347"/>
      <c r="AK134" s="347"/>
    </row>
    <row r="135" spans="1:37" ht="13.5" customHeight="1" thickBot="1" x14ac:dyDescent="0.3">
      <c r="A135" s="347">
        <v>86</v>
      </c>
      <c r="B135" s="347" t="s">
        <v>198</v>
      </c>
      <c r="C135" s="347" t="s">
        <v>9</v>
      </c>
      <c r="D135" s="359" t="s">
        <v>329</v>
      </c>
      <c r="E135" s="359">
        <v>10</v>
      </c>
      <c r="F135" s="359">
        <v>10</v>
      </c>
      <c r="G135" s="366">
        <v>10</v>
      </c>
      <c r="H135" s="359">
        <v>10</v>
      </c>
      <c r="I135" s="359">
        <v>10</v>
      </c>
      <c r="J135" s="359">
        <v>10</v>
      </c>
      <c r="K135" s="359">
        <v>10</v>
      </c>
      <c r="L135" s="359">
        <v>10</v>
      </c>
      <c r="M135" s="358">
        <v>10</v>
      </c>
      <c r="N135" s="358">
        <v>10</v>
      </c>
      <c r="O135" s="358">
        <v>10</v>
      </c>
      <c r="P135" s="347">
        <v>3</v>
      </c>
      <c r="Q135" s="357" t="s">
        <v>329</v>
      </c>
      <c r="V135" s="347"/>
      <c r="W135" s="373"/>
      <c r="X135" s="373"/>
      <c r="Y135" s="373"/>
      <c r="Z135" s="373"/>
      <c r="AA135" s="347"/>
      <c r="AB135" s="347"/>
      <c r="AC135" s="347"/>
      <c r="AD135" s="347" t="s">
        <v>198</v>
      </c>
      <c r="AE135" s="357" t="s">
        <v>462</v>
      </c>
      <c r="AF135" s="358" t="s">
        <v>452</v>
      </c>
      <c r="AG135" s="358" t="s">
        <v>452</v>
      </c>
      <c r="AH135" s="358" t="s">
        <v>452</v>
      </c>
      <c r="AI135" s="347"/>
      <c r="AJ135" s="347"/>
      <c r="AK135" s="347"/>
    </row>
    <row r="136" spans="1:37" ht="13.5" customHeight="1" thickBot="1" x14ac:dyDescent="0.3">
      <c r="A136" s="347">
        <v>87</v>
      </c>
      <c r="B136" s="347" t="s">
        <v>198</v>
      </c>
      <c r="C136" s="347" t="s">
        <v>9</v>
      </c>
      <c r="D136" s="359" t="s">
        <v>332</v>
      </c>
      <c r="E136" s="359">
        <v>10</v>
      </c>
      <c r="F136" s="359">
        <v>10</v>
      </c>
      <c r="G136" s="366">
        <v>10</v>
      </c>
      <c r="H136" s="359">
        <v>10</v>
      </c>
      <c r="I136" s="359">
        <v>10</v>
      </c>
      <c r="J136" s="359">
        <v>10</v>
      </c>
      <c r="K136" s="359">
        <v>10</v>
      </c>
      <c r="L136" s="359">
        <v>10</v>
      </c>
      <c r="M136" s="358">
        <v>10</v>
      </c>
      <c r="N136" s="358">
        <v>10</v>
      </c>
      <c r="O136" s="358">
        <v>10</v>
      </c>
      <c r="P136" s="347">
        <v>4</v>
      </c>
      <c r="Q136" s="357" t="s">
        <v>455</v>
      </c>
      <c r="V136" s="347"/>
      <c r="W136" s="357"/>
      <c r="X136" s="358"/>
      <c r="Y136" s="358"/>
      <c r="Z136" s="358"/>
      <c r="AA136" s="347"/>
      <c r="AB136" s="347"/>
      <c r="AC136" s="347"/>
      <c r="AD136" s="347" t="s">
        <v>198</v>
      </c>
      <c r="AE136" s="357" t="s">
        <v>329</v>
      </c>
      <c r="AF136" s="358">
        <v>10</v>
      </c>
      <c r="AG136" s="358">
        <v>10</v>
      </c>
      <c r="AH136" s="358">
        <v>10</v>
      </c>
      <c r="AI136" s="347"/>
      <c r="AJ136" s="347"/>
      <c r="AK136" s="347"/>
    </row>
    <row r="137" spans="1:37" ht="13.5" customHeight="1" thickBot="1" x14ac:dyDescent="0.3">
      <c r="A137" s="347">
        <v>88</v>
      </c>
      <c r="B137" s="347" t="s">
        <v>198</v>
      </c>
      <c r="C137" s="347" t="s">
        <v>9</v>
      </c>
      <c r="D137" s="359" t="s">
        <v>333</v>
      </c>
      <c r="E137" s="359">
        <v>10</v>
      </c>
      <c r="F137" s="359">
        <v>10</v>
      </c>
      <c r="G137" s="366">
        <v>10</v>
      </c>
      <c r="H137" s="359">
        <v>10</v>
      </c>
      <c r="I137" s="359">
        <v>10</v>
      </c>
      <c r="J137" s="359">
        <v>7</v>
      </c>
      <c r="K137" s="359">
        <v>10</v>
      </c>
      <c r="L137" s="359">
        <v>10</v>
      </c>
      <c r="M137" s="358">
        <v>7</v>
      </c>
      <c r="N137" s="358">
        <v>7</v>
      </c>
      <c r="O137" s="358">
        <v>10</v>
      </c>
      <c r="P137" s="347">
        <v>5</v>
      </c>
      <c r="Q137" s="357" t="s">
        <v>456</v>
      </c>
      <c r="V137" s="347"/>
      <c r="W137" s="357"/>
      <c r="X137" s="358"/>
      <c r="Y137" s="358"/>
      <c r="Z137" s="358"/>
      <c r="AA137" s="347"/>
      <c r="AB137" s="347"/>
      <c r="AC137" s="347"/>
      <c r="AD137" s="347" t="s">
        <v>198</v>
      </c>
      <c r="AE137" s="357" t="s">
        <v>455</v>
      </c>
      <c r="AF137" s="358">
        <v>10</v>
      </c>
      <c r="AG137" s="358">
        <v>10</v>
      </c>
      <c r="AH137" s="358">
        <v>10</v>
      </c>
      <c r="AI137" s="347"/>
      <c r="AJ137" s="347"/>
      <c r="AK137" s="347"/>
    </row>
    <row r="138" spans="1:37" ht="13.5" customHeight="1" thickBot="1" x14ac:dyDescent="0.3">
      <c r="A138" s="347">
        <v>89</v>
      </c>
      <c r="B138" s="347" t="s">
        <v>198</v>
      </c>
      <c r="C138" s="347" t="s">
        <v>9</v>
      </c>
      <c r="D138" s="359" t="s">
        <v>334</v>
      </c>
      <c r="E138" s="359">
        <v>10</v>
      </c>
      <c r="F138" s="359">
        <v>10</v>
      </c>
      <c r="G138" s="366">
        <v>10</v>
      </c>
      <c r="H138" s="359">
        <v>10</v>
      </c>
      <c r="I138" s="359">
        <v>10</v>
      </c>
      <c r="J138" s="359">
        <v>10</v>
      </c>
      <c r="K138" s="359">
        <v>10</v>
      </c>
      <c r="L138" s="359">
        <v>10</v>
      </c>
      <c r="M138" s="358">
        <v>10</v>
      </c>
      <c r="N138" s="358">
        <v>10</v>
      </c>
      <c r="O138" s="358">
        <v>10</v>
      </c>
      <c r="P138" s="347">
        <v>6</v>
      </c>
      <c r="Q138" s="357" t="s">
        <v>458</v>
      </c>
      <c r="V138" s="347"/>
      <c r="W138" s="357"/>
      <c r="X138" s="358"/>
      <c r="Y138" s="358"/>
      <c r="Z138" s="358"/>
      <c r="AA138" s="347"/>
      <c r="AB138" s="347"/>
      <c r="AC138" s="347"/>
      <c r="AD138" s="347" t="s">
        <v>198</v>
      </c>
      <c r="AE138" s="357" t="s">
        <v>456</v>
      </c>
      <c r="AF138" s="358">
        <v>7</v>
      </c>
      <c r="AG138" s="358">
        <v>7</v>
      </c>
      <c r="AH138" s="358">
        <v>10</v>
      </c>
      <c r="AI138" s="347"/>
      <c r="AJ138" s="347"/>
      <c r="AK138" s="347"/>
    </row>
    <row r="139" spans="1:37" ht="13.5" customHeight="1" thickBot="1" x14ac:dyDescent="0.3">
      <c r="A139" s="347">
        <v>90</v>
      </c>
      <c r="B139" s="347" t="s">
        <v>198</v>
      </c>
      <c r="C139" s="347" t="s">
        <v>9</v>
      </c>
      <c r="D139" s="359" t="s">
        <v>335</v>
      </c>
      <c r="E139" s="359">
        <v>10</v>
      </c>
      <c r="F139" s="359">
        <v>7</v>
      </c>
      <c r="G139" s="366">
        <v>7</v>
      </c>
      <c r="H139" s="359">
        <v>10</v>
      </c>
      <c r="I139" s="359">
        <v>10</v>
      </c>
      <c r="J139" s="359">
        <v>7</v>
      </c>
      <c r="K139" s="359">
        <v>10</v>
      </c>
      <c r="L139" s="359">
        <v>10</v>
      </c>
      <c r="M139" s="358">
        <v>7</v>
      </c>
      <c r="N139" s="358">
        <v>7</v>
      </c>
      <c r="O139" s="358">
        <v>10</v>
      </c>
      <c r="P139" s="347">
        <v>7</v>
      </c>
      <c r="Q139" s="357" t="s">
        <v>460</v>
      </c>
      <c r="V139" s="347"/>
      <c r="W139" s="357"/>
      <c r="X139" s="358"/>
      <c r="Y139" s="358"/>
      <c r="Z139" s="358"/>
      <c r="AA139" s="347"/>
      <c r="AB139" s="347"/>
      <c r="AC139" s="347"/>
      <c r="AD139" s="347" t="s">
        <v>198</v>
      </c>
      <c r="AE139" s="357" t="s">
        <v>458</v>
      </c>
      <c r="AF139" s="358">
        <v>10</v>
      </c>
      <c r="AG139" s="358">
        <v>10</v>
      </c>
      <c r="AH139" s="358">
        <v>10</v>
      </c>
      <c r="AI139" s="347"/>
      <c r="AJ139" s="347"/>
      <c r="AK139" s="347"/>
    </row>
    <row r="140" spans="1:37" ht="13.5" customHeight="1" thickBot="1" x14ac:dyDescent="0.3">
      <c r="A140" s="347">
        <v>91</v>
      </c>
      <c r="B140" s="347" t="s">
        <v>198</v>
      </c>
      <c r="C140" s="347" t="s">
        <v>9</v>
      </c>
      <c r="D140" s="359" t="s">
        <v>336</v>
      </c>
      <c r="E140" s="359">
        <v>10</v>
      </c>
      <c r="F140" s="359">
        <v>10</v>
      </c>
      <c r="G140" s="366">
        <v>0</v>
      </c>
      <c r="H140" s="359">
        <v>10</v>
      </c>
      <c r="I140" s="359">
        <v>10</v>
      </c>
      <c r="J140" s="359">
        <v>10</v>
      </c>
      <c r="K140" s="359">
        <v>10</v>
      </c>
      <c r="L140" s="359">
        <v>10</v>
      </c>
      <c r="M140" s="358">
        <v>10</v>
      </c>
      <c r="N140" s="358">
        <v>10</v>
      </c>
      <c r="O140" s="358">
        <v>10</v>
      </c>
      <c r="P140" s="347">
        <v>8</v>
      </c>
      <c r="Q140" s="357" t="s">
        <v>461</v>
      </c>
      <c r="V140" s="347"/>
      <c r="W140" s="357"/>
      <c r="X140" s="358"/>
      <c r="Y140" s="358"/>
      <c r="Z140" s="358"/>
      <c r="AA140" s="347"/>
      <c r="AB140" s="347"/>
      <c r="AC140" s="347"/>
      <c r="AD140" s="347" t="s">
        <v>198</v>
      </c>
      <c r="AE140" s="357" t="s">
        <v>460</v>
      </c>
      <c r="AF140" s="358">
        <v>7</v>
      </c>
      <c r="AG140" s="358">
        <v>7</v>
      </c>
      <c r="AH140" s="358">
        <v>10</v>
      </c>
      <c r="AI140" s="347"/>
      <c r="AJ140" s="347"/>
      <c r="AK140" s="347"/>
    </row>
    <row r="141" spans="1:37" ht="13.5" customHeight="1" thickBot="1" x14ac:dyDescent="0.3">
      <c r="A141" s="347">
        <v>92</v>
      </c>
      <c r="B141" s="347" t="s">
        <v>198</v>
      </c>
      <c r="C141" s="347" t="s">
        <v>9</v>
      </c>
      <c r="D141" s="359" t="s">
        <v>337</v>
      </c>
      <c r="E141" s="359">
        <v>10</v>
      </c>
      <c r="F141" s="359">
        <v>10</v>
      </c>
      <c r="G141" s="366">
        <v>10</v>
      </c>
      <c r="H141" s="359">
        <v>10</v>
      </c>
      <c r="I141" s="359">
        <v>10</v>
      </c>
      <c r="J141" s="359">
        <v>10</v>
      </c>
      <c r="K141" s="359">
        <v>10</v>
      </c>
      <c r="L141" s="359">
        <v>10</v>
      </c>
      <c r="M141" s="358">
        <v>10</v>
      </c>
      <c r="N141" s="358">
        <v>10</v>
      </c>
      <c r="O141" s="358">
        <v>10</v>
      </c>
      <c r="P141" s="347">
        <v>9</v>
      </c>
      <c r="Q141" s="357" t="s">
        <v>463</v>
      </c>
      <c r="V141" s="347"/>
      <c r="W141" s="357"/>
      <c r="X141" s="358"/>
      <c r="Y141" s="358"/>
      <c r="Z141" s="358"/>
      <c r="AA141" s="347"/>
      <c r="AB141" s="347"/>
      <c r="AC141" s="347"/>
      <c r="AD141" s="347" t="s">
        <v>198</v>
      </c>
      <c r="AE141" s="357" t="s">
        <v>465</v>
      </c>
      <c r="AF141" s="358" t="s">
        <v>452</v>
      </c>
      <c r="AG141" s="358" t="s">
        <v>452</v>
      </c>
      <c r="AH141" s="358" t="s">
        <v>452</v>
      </c>
      <c r="AI141" s="347"/>
      <c r="AJ141" s="347"/>
      <c r="AK141" s="347"/>
    </row>
    <row r="142" spans="1:37" ht="13.5" customHeight="1" thickBot="1" x14ac:dyDescent="0.3">
      <c r="A142" s="347">
        <v>93</v>
      </c>
      <c r="B142" s="347" t="s">
        <v>198</v>
      </c>
      <c r="C142" s="347" t="s">
        <v>9</v>
      </c>
      <c r="D142" s="359" t="s">
        <v>338</v>
      </c>
      <c r="E142" s="359">
        <v>7</v>
      </c>
      <c r="F142" s="359">
        <v>10</v>
      </c>
      <c r="G142" s="366">
        <v>7</v>
      </c>
      <c r="H142" s="359">
        <v>7</v>
      </c>
      <c r="I142" s="359">
        <v>10</v>
      </c>
      <c r="J142" s="359">
        <v>10</v>
      </c>
      <c r="K142" s="359">
        <v>10</v>
      </c>
      <c r="L142" s="359">
        <v>10</v>
      </c>
      <c r="M142" s="358">
        <v>3</v>
      </c>
      <c r="N142" s="358">
        <v>3</v>
      </c>
      <c r="O142" s="358">
        <v>3</v>
      </c>
      <c r="P142" s="347">
        <v>10</v>
      </c>
      <c r="Q142" s="357" t="s">
        <v>464</v>
      </c>
      <c r="V142" s="347"/>
      <c r="W142" s="357"/>
      <c r="X142" s="358"/>
      <c r="Y142" s="358"/>
      <c r="Z142" s="358"/>
      <c r="AA142" s="347"/>
      <c r="AB142" s="347"/>
      <c r="AC142" s="347"/>
      <c r="AD142" s="347" t="s">
        <v>198</v>
      </c>
      <c r="AE142" s="357" t="s">
        <v>461</v>
      </c>
      <c r="AF142" s="358">
        <v>10</v>
      </c>
      <c r="AG142" s="358">
        <v>10</v>
      </c>
      <c r="AH142" s="358">
        <v>10</v>
      </c>
      <c r="AI142" s="347"/>
      <c r="AJ142" s="347"/>
      <c r="AK142" s="347"/>
    </row>
    <row r="143" spans="1:37" ht="13.5" customHeight="1" thickBot="1" x14ac:dyDescent="0.3">
      <c r="A143" s="347">
        <v>96</v>
      </c>
      <c r="B143" s="347" t="s">
        <v>301</v>
      </c>
      <c r="C143" s="347" t="s">
        <v>17</v>
      </c>
      <c r="D143" s="346" t="s">
        <v>330</v>
      </c>
      <c r="E143" s="346">
        <v>10</v>
      </c>
      <c r="F143" s="359">
        <v>10</v>
      </c>
      <c r="G143" s="366">
        <v>10</v>
      </c>
      <c r="H143" s="359">
        <v>10</v>
      </c>
      <c r="I143" s="359">
        <v>10</v>
      </c>
      <c r="J143" s="359">
        <v>10</v>
      </c>
      <c r="K143" s="359">
        <v>10</v>
      </c>
      <c r="L143" s="359">
        <v>10</v>
      </c>
      <c r="M143" s="358">
        <v>10</v>
      </c>
      <c r="N143" s="358">
        <v>10</v>
      </c>
      <c r="O143" s="358">
        <v>10</v>
      </c>
      <c r="P143" s="347">
        <v>1</v>
      </c>
      <c r="Q143" s="357" t="s">
        <v>450</v>
      </c>
      <c r="V143" s="347"/>
      <c r="W143" s="373"/>
      <c r="X143" s="373"/>
      <c r="Y143" s="373"/>
      <c r="Z143" s="373"/>
      <c r="AA143" s="347"/>
      <c r="AB143" s="347"/>
      <c r="AC143" s="347"/>
      <c r="AD143" s="347" t="s">
        <v>198</v>
      </c>
      <c r="AE143" s="357" t="s">
        <v>463</v>
      </c>
      <c r="AF143" s="358">
        <v>10</v>
      </c>
      <c r="AG143" s="358">
        <v>10</v>
      </c>
      <c r="AH143" s="358">
        <v>10</v>
      </c>
      <c r="AI143" s="347"/>
      <c r="AJ143" s="347"/>
      <c r="AK143" s="347"/>
    </row>
    <row r="144" spans="1:37" ht="13.5" customHeight="1" thickBot="1" x14ac:dyDescent="0.3">
      <c r="A144" s="347">
        <v>97</v>
      </c>
      <c r="B144" s="347" t="s">
        <v>301</v>
      </c>
      <c r="C144" s="347" t="s">
        <v>17</v>
      </c>
      <c r="D144" s="359" t="s">
        <v>331</v>
      </c>
      <c r="E144" s="359">
        <v>10</v>
      </c>
      <c r="F144" s="359">
        <v>10</v>
      </c>
      <c r="G144" s="366">
        <v>10</v>
      </c>
      <c r="H144" s="359">
        <v>10</v>
      </c>
      <c r="I144" s="359">
        <v>10</v>
      </c>
      <c r="J144" s="359">
        <v>10</v>
      </c>
      <c r="K144" s="359">
        <v>10</v>
      </c>
      <c r="L144" s="359">
        <v>10</v>
      </c>
      <c r="M144" s="358">
        <v>10</v>
      </c>
      <c r="N144" s="358">
        <v>10</v>
      </c>
      <c r="O144" s="358">
        <v>10</v>
      </c>
      <c r="P144" s="347">
        <v>2</v>
      </c>
      <c r="Q144" s="357" t="s">
        <v>331</v>
      </c>
      <c r="V144" s="347"/>
      <c r="W144" s="357"/>
      <c r="X144" s="358"/>
      <c r="Y144" s="358"/>
      <c r="Z144" s="358"/>
      <c r="AA144" s="347"/>
      <c r="AB144" s="347"/>
      <c r="AC144" s="347"/>
      <c r="AD144" s="347" t="s">
        <v>198</v>
      </c>
      <c r="AE144" s="357" t="s">
        <v>464</v>
      </c>
      <c r="AF144" s="358">
        <v>3</v>
      </c>
      <c r="AG144" s="358">
        <v>3</v>
      </c>
      <c r="AH144" s="358">
        <v>3</v>
      </c>
      <c r="AI144" s="347"/>
      <c r="AJ144" s="347"/>
      <c r="AK144" s="347"/>
    </row>
    <row r="145" spans="1:37" ht="13.5" customHeight="1" thickBot="1" x14ac:dyDescent="0.3">
      <c r="A145" s="347">
        <v>98</v>
      </c>
      <c r="B145" s="347" t="s">
        <v>301</v>
      </c>
      <c r="C145" s="347" t="s">
        <v>17</v>
      </c>
      <c r="D145" s="359" t="s">
        <v>329</v>
      </c>
      <c r="E145" s="359">
        <v>7</v>
      </c>
      <c r="F145" s="359">
        <v>10</v>
      </c>
      <c r="G145" s="366">
        <v>10</v>
      </c>
      <c r="H145" s="359">
        <v>10</v>
      </c>
      <c r="I145" s="359">
        <v>10</v>
      </c>
      <c r="J145" s="359">
        <v>10</v>
      </c>
      <c r="K145" s="359">
        <v>10</v>
      </c>
      <c r="L145" s="359">
        <v>10</v>
      </c>
      <c r="M145" s="358">
        <v>10</v>
      </c>
      <c r="N145" s="358">
        <v>10</v>
      </c>
      <c r="O145" s="358">
        <v>10</v>
      </c>
      <c r="P145" s="347">
        <v>3</v>
      </c>
      <c r="Q145" s="357" t="s">
        <v>329</v>
      </c>
      <c r="V145" s="347"/>
      <c r="W145" s="362"/>
      <c r="X145" s="363"/>
      <c r="Y145" s="363"/>
      <c r="Z145" s="363"/>
      <c r="AA145" s="347"/>
      <c r="AB145" s="347"/>
      <c r="AC145" s="347"/>
      <c r="AD145" s="347"/>
      <c r="AE145" s="347"/>
      <c r="AF145" s="347"/>
      <c r="AG145" s="347"/>
      <c r="AH145" s="347"/>
      <c r="AI145" s="347"/>
      <c r="AJ145" s="347"/>
      <c r="AK145" s="347"/>
    </row>
    <row r="146" spans="1:37" ht="13.5" customHeight="1" thickBot="1" x14ac:dyDescent="0.3">
      <c r="A146" s="347">
        <v>99</v>
      </c>
      <c r="B146" s="347" t="s">
        <v>301</v>
      </c>
      <c r="C146" s="347" t="s">
        <v>17</v>
      </c>
      <c r="D146" s="359" t="s">
        <v>332</v>
      </c>
      <c r="E146" s="359">
        <v>7</v>
      </c>
      <c r="F146" s="359">
        <v>3</v>
      </c>
      <c r="G146" s="366">
        <v>7</v>
      </c>
      <c r="H146" s="359">
        <v>0</v>
      </c>
      <c r="I146" s="359">
        <v>10</v>
      </c>
      <c r="J146" s="359">
        <v>10</v>
      </c>
      <c r="K146" s="359">
        <v>10</v>
      </c>
      <c r="L146" s="359">
        <v>3</v>
      </c>
      <c r="M146" s="358">
        <v>3</v>
      </c>
      <c r="N146" s="358">
        <v>3</v>
      </c>
      <c r="O146" s="358">
        <v>10</v>
      </c>
      <c r="P146" s="347">
        <v>4</v>
      </c>
      <c r="Q146" s="357" t="s">
        <v>455</v>
      </c>
      <c r="V146" s="347"/>
      <c r="W146" s="353"/>
      <c r="X146" s="354"/>
      <c r="Y146" s="354"/>
      <c r="Z146" s="354"/>
      <c r="AA146" s="347"/>
      <c r="AB146" s="347"/>
      <c r="AC146" s="347"/>
      <c r="AD146" s="347" t="s">
        <v>301</v>
      </c>
      <c r="AE146" s="353" t="s">
        <v>451</v>
      </c>
      <c r="AF146" s="354" t="s">
        <v>452</v>
      </c>
      <c r="AG146" s="354" t="s">
        <v>452</v>
      </c>
      <c r="AH146" s="354" t="s">
        <v>452</v>
      </c>
      <c r="AI146" s="347"/>
      <c r="AJ146" s="347"/>
      <c r="AK146" s="347"/>
    </row>
    <row r="147" spans="1:37" ht="13.5" customHeight="1" thickBot="1" x14ac:dyDescent="0.3">
      <c r="A147" s="347">
        <v>100</v>
      </c>
      <c r="B147" s="347" t="s">
        <v>301</v>
      </c>
      <c r="C147" s="347" t="s">
        <v>17</v>
      </c>
      <c r="D147" s="359" t="s">
        <v>333</v>
      </c>
      <c r="E147" s="359">
        <v>10</v>
      </c>
      <c r="F147" s="359">
        <v>10</v>
      </c>
      <c r="G147" s="366">
        <v>10</v>
      </c>
      <c r="H147" s="359">
        <v>10</v>
      </c>
      <c r="I147" s="359">
        <v>10</v>
      </c>
      <c r="J147" s="359">
        <v>10</v>
      </c>
      <c r="K147" s="359">
        <v>10</v>
      </c>
      <c r="L147" s="359">
        <v>10</v>
      </c>
      <c r="M147" s="358">
        <v>10</v>
      </c>
      <c r="N147" s="358">
        <v>10</v>
      </c>
      <c r="O147" s="358">
        <v>10</v>
      </c>
      <c r="P147" s="347">
        <v>5</v>
      </c>
      <c r="Q147" s="357" t="s">
        <v>456</v>
      </c>
      <c r="V147" s="347"/>
      <c r="W147" s="357"/>
      <c r="X147" s="358"/>
      <c r="Y147" s="358"/>
      <c r="Z147" s="358"/>
      <c r="AA147" s="347"/>
      <c r="AB147" s="347"/>
      <c r="AC147" s="347"/>
      <c r="AD147" s="347" t="s">
        <v>301</v>
      </c>
      <c r="AE147" s="357" t="s">
        <v>453</v>
      </c>
      <c r="AF147" s="358" t="s">
        <v>452</v>
      </c>
      <c r="AG147" s="358" t="s">
        <v>452</v>
      </c>
      <c r="AH147" s="358" t="s">
        <v>452</v>
      </c>
      <c r="AI147" s="347"/>
      <c r="AJ147" s="347"/>
      <c r="AK147" s="347"/>
    </row>
    <row r="148" spans="1:37" ht="13.5" customHeight="1" thickBot="1" x14ac:dyDescent="0.3">
      <c r="A148" s="347">
        <v>101</v>
      </c>
      <c r="B148" s="347" t="s">
        <v>301</v>
      </c>
      <c r="C148" s="347" t="s">
        <v>17</v>
      </c>
      <c r="D148" s="359" t="s">
        <v>334</v>
      </c>
      <c r="E148" s="359">
        <v>7</v>
      </c>
      <c r="F148" s="359">
        <v>7</v>
      </c>
      <c r="G148" s="366">
        <v>7</v>
      </c>
      <c r="H148" s="359">
        <v>7</v>
      </c>
      <c r="I148" s="359">
        <v>10</v>
      </c>
      <c r="J148" s="359">
        <v>10</v>
      </c>
      <c r="K148" s="359">
        <v>10</v>
      </c>
      <c r="L148" s="359">
        <v>7</v>
      </c>
      <c r="M148" s="358">
        <v>7</v>
      </c>
      <c r="N148" s="358">
        <v>7</v>
      </c>
      <c r="O148" s="358">
        <v>7</v>
      </c>
      <c r="P148" s="347">
        <v>6</v>
      </c>
      <c r="Q148" s="357" t="s">
        <v>458</v>
      </c>
      <c r="V148" s="347"/>
      <c r="W148" s="357"/>
      <c r="X148" s="358"/>
      <c r="Y148" s="358"/>
      <c r="Z148" s="358"/>
      <c r="AA148" s="347"/>
      <c r="AB148" s="347"/>
      <c r="AC148" s="347"/>
      <c r="AD148" s="347" t="s">
        <v>301</v>
      </c>
      <c r="AE148" s="357" t="s">
        <v>454</v>
      </c>
      <c r="AF148" s="358" t="s">
        <v>452</v>
      </c>
      <c r="AG148" s="358" t="s">
        <v>452</v>
      </c>
      <c r="AH148" s="358" t="s">
        <v>452</v>
      </c>
      <c r="AI148" s="347"/>
      <c r="AJ148" s="347"/>
      <c r="AK148" s="347"/>
    </row>
    <row r="149" spans="1:37" ht="13.5" customHeight="1" thickBot="1" x14ac:dyDescent="0.3">
      <c r="A149" s="347">
        <v>102</v>
      </c>
      <c r="B149" s="347" t="s">
        <v>301</v>
      </c>
      <c r="C149" s="347" t="s">
        <v>17</v>
      </c>
      <c r="D149" s="359" t="s">
        <v>335</v>
      </c>
      <c r="E149" s="359">
        <v>0</v>
      </c>
      <c r="F149" s="359">
        <v>7</v>
      </c>
      <c r="G149" s="366">
        <v>3</v>
      </c>
      <c r="H149" s="359">
        <v>7</v>
      </c>
      <c r="I149" s="359">
        <v>7</v>
      </c>
      <c r="J149" s="359">
        <v>7</v>
      </c>
      <c r="K149" s="359">
        <v>3</v>
      </c>
      <c r="L149" s="359">
        <v>3</v>
      </c>
      <c r="M149" s="358">
        <v>7</v>
      </c>
      <c r="N149" s="358">
        <v>3</v>
      </c>
      <c r="O149" s="358">
        <v>3</v>
      </c>
      <c r="P149" s="347">
        <v>7</v>
      </c>
      <c r="Q149" s="357" t="s">
        <v>460</v>
      </c>
      <c r="V149" s="347"/>
      <c r="W149" s="357"/>
      <c r="X149" s="358"/>
      <c r="Y149" s="358"/>
      <c r="Z149" s="358"/>
      <c r="AA149" s="347"/>
      <c r="AB149" s="347"/>
      <c r="AC149" s="347"/>
      <c r="AD149" s="347" t="s">
        <v>301</v>
      </c>
      <c r="AE149" s="357" t="s">
        <v>450</v>
      </c>
      <c r="AF149" s="358">
        <v>10</v>
      </c>
      <c r="AG149" s="358">
        <v>10</v>
      </c>
      <c r="AH149" s="358">
        <v>10</v>
      </c>
      <c r="AI149" s="347"/>
      <c r="AJ149" s="347"/>
      <c r="AK149" s="347"/>
    </row>
    <row r="150" spans="1:37" ht="13.5" customHeight="1" thickBot="1" x14ac:dyDescent="0.3">
      <c r="A150" s="347">
        <v>103</v>
      </c>
      <c r="B150" s="347" t="s">
        <v>301</v>
      </c>
      <c r="C150" s="347" t="s">
        <v>17</v>
      </c>
      <c r="D150" s="359" t="s">
        <v>336</v>
      </c>
      <c r="E150" s="359">
        <v>10</v>
      </c>
      <c r="F150" s="359">
        <v>10</v>
      </c>
      <c r="G150" s="366">
        <v>0</v>
      </c>
      <c r="H150" s="359">
        <v>10</v>
      </c>
      <c r="I150" s="359">
        <v>10</v>
      </c>
      <c r="J150" s="359">
        <v>10</v>
      </c>
      <c r="K150" s="359">
        <v>10</v>
      </c>
      <c r="L150" s="359">
        <v>10</v>
      </c>
      <c r="M150" s="363">
        <v>10</v>
      </c>
      <c r="N150" s="363">
        <v>10</v>
      </c>
      <c r="O150" s="363">
        <v>10</v>
      </c>
      <c r="P150" s="347">
        <v>8</v>
      </c>
      <c r="Q150" s="362" t="s">
        <v>461</v>
      </c>
      <c r="V150" s="347"/>
      <c r="W150" s="357"/>
      <c r="X150" s="358"/>
      <c r="Y150" s="358"/>
      <c r="Z150" s="358"/>
      <c r="AA150" s="347"/>
      <c r="AB150" s="347"/>
      <c r="AC150" s="347"/>
      <c r="AD150" s="347" t="s">
        <v>301</v>
      </c>
      <c r="AE150" s="357" t="s">
        <v>457</v>
      </c>
      <c r="AF150" s="358" t="s">
        <v>452</v>
      </c>
      <c r="AG150" s="358" t="s">
        <v>452</v>
      </c>
      <c r="AH150" s="358" t="s">
        <v>452</v>
      </c>
      <c r="AI150" s="347"/>
      <c r="AJ150" s="347"/>
      <c r="AK150" s="347"/>
    </row>
    <row r="151" spans="1:37" ht="13.5" customHeight="1" thickBot="1" x14ac:dyDescent="0.3">
      <c r="A151" s="347">
        <v>104</v>
      </c>
      <c r="B151" s="347" t="s">
        <v>301</v>
      </c>
      <c r="C151" s="347" t="s">
        <v>17</v>
      </c>
      <c r="D151" s="359" t="s">
        <v>337</v>
      </c>
      <c r="E151" s="359">
        <v>7</v>
      </c>
      <c r="F151" s="359">
        <v>10</v>
      </c>
      <c r="G151" s="366">
        <v>7</v>
      </c>
      <c r="H151" s="359">
        <v>7</v>
      </c>
      <c r="I151" s="359">
        <v>10</v>
      </c>
      <c r="J151" s="359">
        <v>10</v>
      </c>
      <c r="K151" s="359">
        <v>10</v>
      </c>
      <c r="L151" s="359">
        <v>10</v>
      </c>
      <c r="M151" s="354">
        <v>10</v>
      </c>
      <c r="N151" s="354">
        <v>10</v>
      </c>
      <c r="O151" s="354">
        <v>10</v>
      </c>
      <c r="P151" s="347">
        <v>9</v>
      </c>
      <c r="Q151" s="353" t="s">
        <v>463</v>
      </c>
      <c r="V151" s="347"/>
      <c r="W151" s="373"/>
      <c r="X151" s="373"/>
      <c r="Y151" s="373"/>
      <c r="Z151" s="373"/>
      <c r="AA151" s="347"/>
      <c r="AB151" s="347"/>
      <c r="AC151" s="347"/>
      <c r="AD151" s="347" t="s">
        <v>301</v>
      </c>
      <c r="AE151" s="357" t="s">
        <v>459</v>
      </c>
      <c r="AF151" s="358" t="s">
        <v>452</v>
      </c>
      <c r="AG151" s="358" t="s">
        <v>452</v>
      </c>
      <c r="AH151" s="358" t="s">
        <v>452</v>
      </c>
      <c r="AI151" s="347"/>
      <c r="AJ151" s="347"/>
      <c r="AK151" s="347"/>
    </row>
    <row r="152" spans="1:37" ht="13.5" customHeight="1" thickBot="1" x14ac:dyDescent="0.3">
      <c r="A152" s="347">
        <v>105</v>
      </c>
      <c r="B152" s="347" t="s">
        <v>301</v>
      </c>
      <c r="C152" s="347" t="s">
        <v>17</v>
      </c>
      <c r="D152" s="359" t="s">
        <v>338</v>
      </c>
      <c r="E152" s="359">
        <v>7</v>
      </c>
      <c r="F152" s="359">
        <v>7</v>
      </c>
      <c r="G152" s="366">
        <v>10</v>
      </c>
      <c r="H152" s="359">
        <v>3</v>
      </c>
      <c r="I152" s="359">
        <v>3</v>
      </c>
      <c r="J152" s="359">
        <v>7</v>
      </c>
      <c r="K152" s="359">
        <v>0</v>
      </c>
      <c r="L152" s="359">
        <v>3</v>
      </c>
      <c r="M152" s="358">
        <v>3</v>
      </c>
      <c r="N152" s="358">
        <v>7</v>
      </c>
      <c r="O152" s="358">
        <v>7</v>
      </c>
      <c r="P152" s="347">
        <v>10</v>
      </c>
      <c r="Q152" s="357" t="s">
        <v>464</v>
      </c>
      <c r="V152" s="347"/>
      <c r="W152" s="357"/>
      <c r="X152" s="358"/>
      <c r="Y152" s="358"/>
      <c r="Z152" s="358"/>
      <c r="AA152" s="347"/>
      <c r="AB152" s="347"/>
      <c r="AC152" s="347"/>
      <c r="AD152" s="347" t="s">
        <v>301</v>
      </c>
      <c r="AE152" s="357" t="s">
        <v>331</v>
      </c>
      <c r="AF152" s="358">
        <v>10</v>
      </c>
      <c r="AG152" s="358">
        <v>10</v>
      </c>
      <c r="AH152" s="358">
        <v>10</v>
      </c>
      <c r="AI152" s="347"/>
      <c r="AJ152" s="347"/>
      <c r="AK152" s="347"/>
    </row>
    <row r="153" spans="1:37" ht="13.5" customHeight="1" thickBot="1" x14ac:dyDescent="0.3">
      <c r="A153" s="347"/>
      <c r="B153" s="347"/>
      <c r="C153" s="347"/>
      <c r="D153" s="347"/>
      <c r="E153" s="347"/>
      <c r="F153" s="347"/>
      <c r="G153" s="347"/>
      <c r="H153" s="347"/>
      <c r="I153" s="347"/>
      <c r="J153" s="347"/>
      <c r="K153" s="347"/>
      <c r="L153" s="347"/>
      <c r="M153" s="347"/>
      <c r="N153" s="347"/>
      <c r="O153" s="347"/>
      <c r="P153" s="347"/>
      <c r="Q153" s="347"/>
      <c r="V153" s="347"/>
      <c r="W153" s="357"/>
      <c r="X153" s="358"/>
      <c r="Y153" s="358"/>
      <c r="Z153" s="358"/>
      <c r="AA153" s="347"/>
      <c r="AB153" s="347"/>
      <c r="AC153" s="347"/>
      <c r="AD153" s="347" t="s">
        <v>301</v>
      </c>
      <c r="AE153" s="357" t="s">
        <v>462</v>
      </c>
      <c r="AF153" s="358" t="s">
        <v>452</v>
      </c>
      <c r="AG153" s="358" t="s">
        <v>452</v>
      </c>
      <c r="AH153" s="358" t="s">
        <v>452</v>
      </c>
      <c r="AI153" s="347"/>
      <c r="AJ153" s="347"/>
      <c r="AK153" s="347"/>
    </row>
    <row r="154" spans="1:37" ht="13.5" customHeight="1" thickBot="1" x14ac:dyDescent="0.3">
      <c r="A154" s="347"/>
      <c r="B154" s="347"/>
      <c r="C154" s="347"/>
      <c r="D154" s="347"/>
      <c r="E154" s="347"/>
      <c r="F154" s="347"/>
      <c r="G154" s="347"/>
      <c r="H154" s="347"/>
      <c r="I154" s="347"/>
      <c r="J154" s="347"/>
      <c r="K154" s="347"/>
      <c r="L154" s="347"/>
      <c r="M154" s="347"/>
      <c r="N154" s="347"/>
      <c r="O154" s="347"/>
      <c r="P154" s="347"/>
      <c r="Q154" s="347"/>
      <c r="V154" s="347"/>
      <c r="W154" s="357"/>
      <c r="X154" s="358"/>
      <c r="Y154" s="358"/>
      <c r="Z154" s="358"/>
      <c r="AA154" s="347"/>
      <c r="AB154" s="347"/>
      <c r="AC154" s="347"/>
      <c r="AD154" s="347" t="s">
        <v>301</v>
      </c>
      <c r="AE154" s="357" t="s">
        <v>329</v>
      </c>
      <c r="AF154" s="358">
        <v>10</v>
      </c>
      <c r="AG154" s="358">
        <v>10</v>
      </c>
      <c r="AH154" s="358">
        <v>10</v>
      </c>
      <c r="AI154" s="347"/>
      <c r="AJ154" s="347"/>
      <c r="AK154" s="347"/>
    </row>
    <row r="155" spans="1:37" ht="13.5" customHeight="1" thickBot="1" x14ac:dyDescent="0.3">
      <c r="A155" s="347"/>
      <c r="B155" s="347"/>
      <c r="C155" s="347"/>
      <c r="D155" s="347"/>
      <c r="E155" s="347"/>
      <c r="F155" s="347"/>
      <c r="G155" s="347"/>
      <c r="H155" s="347"/>
      <c r="I155" s="347"/>
      <c r="J155" s="347"/>
      <c r="K155" s="347"/>
      <c r="L155" s="347"/>
      <c r="M155" s="347"/>
      <c r="N155" s="347"/>
      <c r="O155" s="347"/>
      <c r="P155" s="347"/>
      <c r="Q155" s="347"/>
      <c r="V155" s="347"/>
      <c r="W155" s="357"/>
      <c r="X155" s="358"/>
      <c r="Y155" s="358"/>
      <c r="Z155" s="358"/>
      <c r="AA155" s="347"/>
      <c r="AB155" s="347"/>
      <c r="AC155" s="347"/>
      <c r="AD155" s="347" t="s">
        <v>301</v>
      </c>
      <c r="AE155" s="357" t="s">
        <v>455</v>
      </c>
      <c r="AF155" s="358">
        <v>3</v>
      </c>
      <c r="AG155" s="358">
        <v>3</v>
      </c>
      <c r="AH155" s="358">
        <v>10</v>
      </c>
      <c r="AI155" s="347"/>
      <c r="AJ155" s="347"/>
      <c r="AK155" s="347"/>
    </row>
    <row r="156" spans="1:37" ht="13.5" customHeight="1" thickBot="1" x14ac:dyDescent="0.3">
      <c r="A156" s="347"/>
      <c r="B156" s="347"/>
      <c r="C156" s="347"/>
      <c r="D156" s="347"/>
      <c r="E156" s="347"/>
      <c r="F156" s="347"/>
      <c r="G156" s="347"/>
      <c r="H156" s="347"/>
      <c r="I156" s="347"/>
      <c r="J156" s="347"/>
      <c r="K156" s="347"/>
      <c r="L156" s="347"/>
      <c r="M156" s="347"/>
      <c r="N156" s="347"/>
      <c r="O156" s="347"/>
      <c r="P156" s="347"/>
      <c r="Q156" s="347"/>
      <c r="V156" s="347"/>
      <c r="W156" s="357"/>
      <c r="X156" s="358"/>
      <c r="Y156" s="358"/>
      <c r="Z156" s="358"/>
      <c r="AA156" s="347"/>
      <c r="AB156" s="347"/>
      <c r="AC156" s="347"/>
      <c r="AD156" s="347" t="s">
        <v>301</v>
      </c>
      <c r="AE156" s="357" t="s">
        <v>456</v>
      </c>
      <c r="AF156" s="358">
        <v>10</v>
      </c>
      <c r="AG156" s="358">
        <v>10</v>
      </c>
      <c r="AH156" s="358">
        <v>10</v>
      </c>
      <c r="AI156" s="347"/>
      <c r="AJ156" s="347"/>
      <c r="AK156" s="347"/>
    </row>
    <row r="157" spans="1:37" ht="13.5" customHeight="1" thickBot="1" x14ac:dyDescent="0.3">
      <c r="A157" s="347"/>
      <c r="B157" s="347"/>
      <c r="C157" s="347"/>
      <c r="D157" s="347"/>
      <c r="E157" s="351"/>
      <c r="F157" s="349"/>
      <c r="G157" s="352"/>
      <c r="H157" s="349"/>
      <c r="I157" s="352"/>
      <c r="J157" s="349"/>
      <c r="K157" s="349"/>
      <c r="L157" s="350"/>
      <c r="M157" s="349"/>
      <c r="N157" s="350"/>
      <c r="O157" s="349"/>
      <c r="P157" s="347"/>
      <c r="Q157" s="347"/>
      <c r="V157" s="347"/>
      <c r="W157" s="357"/>
      <c r="X157" s="358"/>
      <c r="Y157" s="358"/>
      <c r="Z157" s="358"/>
      <c r="AA157" s="347"/>
      <c r="AB157" s="347"/>
      <c r="AC157" s="347"/>
      <c r="AD157" s="347" t="s">
        <v>301</v>
      </c>
      <c r="AE157" s="357" t="s">
        <v>458</v>
      </c>
      <c r="AF157" s="358">
        <v>7</v>
      </c>
      <c r="AG157" s="358">
        <v>7</v>
      </c>
      <c r="AH157" s="358">
        <v>7</v>
      </c>
      <c r="AI157" s="347"/>
      <c r="AJ157" s="347"/>
      <c r="AK157" s="347"/>
    </row>
    <row r="158" spans="1:37" ht="13.5" customHeight="1" thickBot="1" x14ac:dyDescent="0.3">
      <c r="A158" s="347"/>
      <c r="B158" s="347"/>
      <c r="C158" s="347"/>
      <c r="D158" s="347"/>
      <c r="E158" s="347"/>
      <c r="F158" s="347"/>
      <c r="G158" s="347"/>
      <c r="H158" s="347"/>
      <c r="I158" s="347"/>
      <c r="J158" s="347"/>
      <c r="K158" s="347"/>
      <c r="L158" s="347"/>
      <c r="M158" s="347"/>
      <c r="N158" s="347"/>
      <c r="O158" s="347"/>
      <c r="P158" s="347"/>
      <c r="Q158" s="347"/>
      <c r="V158" s="347"/>
      <c r="W158" s="357"/>
      <c r="X158" s="358"/>
      <c r="Y158" s="358"/>
      <c r="Z158" s="358"/>
      <c r="AA158" s="347"/>
      <c r="AB158" s="347"/>
      <c r="AC158" s="347"/>
      <c r="AD158" s="347" t="s">
        <v>301</v>
      </c>
      <c r="AE158" s="357" t="s">
        <v>460</v>
      </c>
      <c r="AF158" s="358">
        <v>7</v>
      </c>
      <c r="AG158" s="358">
        <v>3</v>
      </c>
      <c r="AH158" s="358">
        <v>3</v>
      </c>
      <c r="AI158" s="347"/>
      <c r="AJ158" s="347"/>
      <c r="AK158" s="347"/>
    </row>
    <row r="159" spans="1:37" ht="13.5" customHeight="1" thickBot="1" x14ac:dyDescent="0.3">
      <c r="A159" s="347"/>
      <c r="B159" s="347"/>
      <c r="C159" s="347"/>
      <c r="D159" s="347"/>
      <c r="E159" s="347"/>
      <c r="F159" s="347"/>
      <c r="G159" s="347"/>
      <c r="H159" s="347"/>
      <c r="I159" s="347"/>
      <c r="J159" s="347"/>
      <c r="K159" s="347"/>
      <c r="L159" s="347"/>
      <c r="M159" s="347"/>
      <c r="N159" s="347"/>
      <c r="O159" s="347"/>
      <c r="P159" s="347"/>
      <c r="Q159" s="347"/>
      <c r="V159" s="347"/>
      <c r="W159" s="373"/>
      <c r="X159" s="373"/>
      <c r="Y159" s="373"/>
      <c r="Z159" s="373"/>
      <c r="AA159" s="347"/>
      <c r="AB159" s="347"/>
      <c r="AC159" s="347"/>
      <c r="AD159" s="347" t="s">
        <v>301</v>
      </c>
      <c r="AE159" s="357" t="s">
        <v>465</v>
      </c>
      <c r="AF159" s="358" t="s">
        <v>452</v>
      </c>
      <c r="AG159" s="358" t="s">
        <v>452</v>
      </c>
      <c r="AH159" s="358" t="s">
        <v>452</v>
      </c>
      <c r="AI159" s="347"/>
      <c r="AJ159" s="347"/>
      <c r="AK159" s="347"/>
    </row>
    <row r="160" spans="1:37" ht="13.5" customHeight="1" thickBot="1" x14ac:dyDescent="0.3">
      <c r="A160" s="347"/>
      <c r="B160" s="347"/>
      <c r="C160" s="347"/>
      <c r="D160" s="347"/>
      <c r="E160" s="347"/>
      <c r="F160" s="347"/>
      <c r="G160" s="347"/>
      <c r="H160" s="347"/>
      <c r="I160" s="347"/>
      <c r="J160" s="347"/>
      <c r="K160" s="347"/>
      <c r="L160" s="347"/>
      <c r="M160" s="347"/>
      <c r="N160" s="347"/>
      <c r="O160" s="347"/>
      <c r="P160" s="347"/>
      <c r="Q160" s="347"/>
      <c r="V160" s="347"/>
      <c r="W160" s="357"/>
      <c r="X160" s="358"/>
      <c r="Y160" s="358"/>
      <c r="Z160" s="358"/>
      <c r="AA160" s="347"/>
      <c r="AB160" s="347"/>
      <c r="AC160" s="347"/>
      <c r="AD160" s="347" t="s">
        <v>301</v>
      </c>
      <c r="AE160" s="357" t="s">
        <v>461</v>
      </c>
      <c r="AF160" s="358">
        <v>10</v>
      </c>
      <c r="AG160" s="358">
        <v>10</v>
      </c>
      <c r="AH160" s="358">
        <v>10</v>
      </c>
      <c r="AI160" s="347"/>
      <c r="AJ160" s="347"/>
      <c r="AK160" s="347"/>
    </row>
    <row r="161" spans="1:37" ht="13.5" customHeight="1" thickBot="1" x14ac:dyDescent="0.3">
      <c r="A161" s="347"/>
      <c r="B161" s="347"/>
      <c r="C161" s="347"/>
      <c r="D161" s="347"/>
      <c r="E161" s="347"/>
      <c r="F161" s="347"/>
      <c r="G161" s="347"/>
      <c r="H161" s="347"/>
      <c r="I161" s="347"/>
      <c r="J161" s="347"/>
      <c r="K161" s="347"/>
      <c r="L161" s="347"/>
      <c r="M161" s="347"/>
      <c r="N161" s="347"/>
      <c r="O161" s="347"/>
      <c r="P161" s="347"/>
      <c r="Q161" s="347"/>
      <c r="V161" s="347"/>
      <c r="W161" s="357"/>
      <c r="X161" s="358"/>
      <c r="Y161" s="358"/>
      <c r="Z161" s="358"/>
      <c r="AA161" s="347"/>
      <c r="AB161" s="347"/>
      <c r="AC161" s="347"/>
      <c r="AD161" s="347" t="s">
        <v>301</v>
      </c>
      <c r="AE161" s="357" t="s">
        <v>463</v>
      </c>
      <c r="AF161" s="358">
        <v>10</v>
      </c>
      <c r="AG161" s="358">
        <v>10</v>
      </c>
      <c r="AH161" s="358">
        <v>10</v>
      </c>
      <c r="AI161" s="347"/>
      <c r="AJ161" s="347"/>
      <c r="AK161" s="347"/>
    </row>
    <row r="162" spans="1:37" ht="13.5" customHeight="1" thickBot="1" x14ac:dyDescent="0.3">
      <c r="A162" s="347"/>
      <c r="B162" s="347"/>
      <c r="C162" s="347"/>
      <c r="D162" s="347"/>
      <c r="E162" s="347"/>
      <c r="F162" s="347"/>
      <c r="G162" s="347"/>
      <c r="H162" s="347"/>
      <c r="I162" s="347"/>
      <c r="J162" s="347"/>
      <c r="K162" s="347"/>
      <c r="L162" s="347"/>
      <c r="M162" s="347"/>
      <c r="N162" s="347"/>
      <c r="O162" s="347"/>
      <c r="P162" s="347"/>
      <c r="Q162" s="347"/>
      <c r="V162" s="347"/>
      <c r="W162" s="357"/>
      <c r="X162" s="358"/>
      <c r="Y162" s="358"/>
      <c r="Z162" s="358"/>
      <c r="AA162" s="347"/>
      <c r="AB162" s="347"/>
      <c r="AC162" s="347"/>
      <c r="AD162" s="347" t="s">
        <v>301</v>
      </c>
      <c r="AE162" s="357" t="s">
        <v>464</v>
      </c>
      <c r="AF162" s="358">
        <v>3</v>
      </c>
      <c r="AG162" s="358">
        <v>7</v>
      </c>
      <c r="AH162" s="358">
        <v>7</v>
      </c>
      <c r="AI162" s="347"/>
      <c r="AJ162" s="347"/>
      <c r="AK162" s="347"/>
    </row>
    <row r="163" spans="1:37" ht="13.5" customHeight="1" thickBot="1" x14ac:dyDescent="0.3">
      <c r="A163" s="347"/>
      <c r="B163" s="347"/>
      <c r="C163" s="347"/>
      <c r="D163" s="347"/>
      <c r="E163" s="347"/>
      <c r="F163" s="347"/>
      <c r="G163" s="347"/>
      <c r="H163" s="347"/>
      <c r="I163" s="347"/>
      <c r="J163" s="347"/>
      <c r="K163" s="347"/>
      <c r="L163" s="347"/>
      <c r="M163" s="347"/>
      <c r="N163" s="347"/>
      <c r="O163" s="347"/>
      <c r="P163" s="347"/>
      <c r="Q163" s="347"/>
      <c r="V163" s="347"/>
      <c r="W163" s="362"/>
      <c r="X163" s="363"/>
      <c r="Y163" s="363"/>
      <c r="Z163" s="363"/>
      <c r="AA163" s="347"/>
      <c r="AB163" s="347"/>
      <c r="AC163" s="347"/>
      <c r="AD163" s="347"/>
      <c r="AE163" s="347"/>
      <c r="AF163" s="347"/>
      <c r="AG163" s="347"/>
      <c r="AH163" s="347"/>
      <c r="AI163" s="347"/>
      <c r="AJ163" s="347"/>
      <c r="AK163" s="347"/>
    </row>
    <row r="164" spans="1:37" ht="13.5" customHeight="1" thickBot="1" x14ac:dyDescent="0.3">
      <c r="A164" s="347"/>
      <c r="B164" s="347"/>
      <c r="C164" s="347"/>
      <c r="D164" s="347"/>
      <c r="E164" s="347"/>
      <c r="F164" s="347"/>
      <c r="G164" s="347"/>
      <c r="H164" s="347"/>
      <c r="I164" s="347"/>
      <c r="J164" s="347"/>
      <c r="K164" s="347"/>
      <c r="L164" s="347"/>
      <c r="M164" s="347"/>
      <c r="N164" s="347"/>
      <c r="O164" s="347"/>
      <c r="P164" s="347"/>
      <c r="Q164" s="347"/>
      <c r="V164" s="347"/>
      <c r="W164" s="353"/>
      <c r="X164" s="354"/>
      <c r="Y164" s="354"/>
      <c r="Z164" s="354"/>
      <c r="AA164" s="347"/>
      <c r="AB164" s="347"/>
      <c r="AC164" s="347"/>
      <c r="AD164" s="347" t="s">
        <v>304</v>
      </c>
      <c r="AE164" s="353" t="s">
        <v>451</v>
      </c>
      <c r="AF164" s="354" t="s">
        <v>452</v>
      </c>
      <c r="AG164" s="354" t="s">
        <v>452</v>
      </c>
      <c r="AH164" s="354" t="s">
        <v>452</v>
      </c>
      <c r="AI164" s="347"/>
      <c r="AJ164" s="347"/>
      <c r="AK164" s="347"/>
    </row>
    <row r="165" spans="1:37" ht="13.5" customHeight="1" thickBot="1" x14ac:dyDescent="0.3">
      <c r="A165" s="347"/>
      <c r="B165" s="347"/>
      <c r="C165" s="347"/>
      <c r="D165" s="347"/>
      <c r="E165" s="347"/>
      <c r="F165" s="347"/>
      <c r="G165" s="347"/>
      <c r="H165" s="347"/>
      <c r="I165" s="347"/>
      <c r="J165" s="347"/>
      <c r="K165" s="347"/>
      <c r="L165" s="347"/>
      <c r="M165" s="347"/>
      <c r="N165" s="347"/>
      <c r="O165" s="347"/>
      <c r="P165" s="347"/>
      <c r="Q165" s="347"/>
      <c r="V165" s="347"/>
      <c r="W165" s="357"/>
      <c r="X165" s="358"/>
      <c r="Y165" s="358"/>
      <c r="Z165" s="358"/>
      <c r="AA165" s="347"/>
      <c r="AB165" s="347"/>
      <c r="AC165" s="347"/>
      <c r="AD165" s="347" t="s">
        <v>304</v>
      </c>
      <c r="AE165" s="357" t="s">
        <v>453</v>
      </c>
      <c r="AF165" s="358" t="s">
        <v>452</v>
      </c>
      <c r="AG165" s="358" t="s">
        <v>452</v>
      </c>
      <c r="AH165" s="358" t="s">
        <v>452</v>
      </c>
      <c r="AI165" s="347"/>
      <c r="AJ165" s="347"/>
      <c r="AK165" s="347"/>
    </row>
    <row r="166" spans="1:37" ht="13.5" customHeight="1" thickBot="1" x14ac:dyDescent="0.3">
      <c r="A166" s="347"/>
      <c r="B166" s="347"/>
      <c r="C166" s="347"/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347"/>
      <c r="P166" s="347"/>
      <c r="Q166" s="347"/>
      <c r="V166" s="347"/>
      <c r="W166" s="357"/>
      <c r="X166" s="358"/>
      <c r="Y166" s="358"/>
      <c r="Z166" s="358"/>
      <c r="AA166" s="347"/>
      <c r="AB166" s="347"/>
      <c r="AC166" s="347"/>
      <c r="AD166" s="347" t="s">
        <v>304</v>
      </c>
      <c r="AE166" s="357" t="s">
        <v>454</v>
      </c>
      <c r="AF166" s="358" t="s">
        <v>452</v>
      </c>
      <c r="AG166" s="358" t="s">
        <v>452</v>
      </c>
      <c r="AH166" s="358" t="s">
        <v>452</v>
      </c>
      <c r="AI166" s="347"/>
      <c r="AJ166" s="347"/>
      <c r="AK166" s="347"/>
    </row>
    <row r="167" spans="1:37" ht="13.5" customHeight="1" thickBot="1" x14ac:dyDescent="0.3">
      <c r="A167" s="347"/>
      <c r="B167" s="347"/>
      <c r="C167" s="347"/>
      <c r="D167" s="347"/>
      <c r="E167" s="347"/>
      <c r="F167" s="347"/>
      <c r="G167" s="347"/>
      <c r="H167" s="347"/>
      <c r="I167" s="347"/>
      <c r="J167" s="347"/>
      <c r="K167" s="347"/>
      <c r="L167" s="347"/>
      <c r="M167" s="347"/>
      <c r="N167" s="347"/>
      <c r="O167" s="347"/>
      <c r="P167" s="347"/>
      <c r="Q167" s="347"/>
      <c r="V167" s="347"/>
      <c r="W167" s="373"/>
      <c r="X167" s="373"/>
      <c r="Y167" s="373"/>
      <c r="Z167" s="373"/>
      <c r="AA167" s="347"/>
      <c r="AB167" s="347"/>
      <c r="AC167" s="347"/>
      <c r="AD167" s="347" t="s">
        <v>304</v>
      </c>
      <c r="AE167" s="357" t="s">
        <v>450</v>
      </c>
      <c r="AF167" s="358">
        <v>10</v>
      </c>
      <c r="AG167" s="358">
        <v>10</v>
      </c>
      <c r="AH167" s="358">
        <v>10</v>
      </c>
      <c r="AI167" s="347"/>
      <c r="AJ167" s="347"/>
      <c r="AK167" s="347"/>
    </row>
    <row r="168" spans="1:37" ht="13.5" customHeight="1" thickBot="1" x14ac:dyDescent="0.3">
      <c r="A168" s="347"/>
      <c r="B168" s="347"/>
      <c r="C168" s="347"/>
      <c r="D168" s="347"/>
      <c r="E168" s="347"/>
      <c r="F168" s="347"/>
      <c r="G168" s="347"/>
      <c r="H168" s="347"/>
      <c r="I168" s="347"/>
      <c r="J168" s="347"/>
      <c r="K168" s="347"/>
      <c r="L168" s="347"/>
      <c r="M168" s="347"/>
      <c r="N168" s="347"/>
      <c r="O168" s="347"/>
      <c r="P168" s="347"/>
      <c r="Q168" s="347"/>
      <c r="V168" s="347"/>
      <c r="W168" s="357"/>
      <c r="X168" s="358"/>
      <c r="Y168" s="358"/>
      <c r="Z168" s="358"/>
      <c r="AA168" s="347"/>
      <c r="AB168" s="347"/>
      <c r="AC168" s="347"/>
      <c r="AD168" s="347" t="s">
        <v>304</v>
      </c>
      <c r="AE168" s="357" t="s">
        <v>457</v>
      </c>
      <c r="AF168" s="358" t="s">
        <v>452</v>
      </c>
      <c r="AG168" s="358" t="s">
        <v>452</v>
      </c>
      <c r="AH168" s="358" t="s">
        <v>452</v>
      </c>
      <c r="AI168" s="347"/>
      <c r="AJ168" s="347"/>
      <c r="AK168" s="347"/>
    </row>
    <row r="169" spans="1:37" ht="13.5" customHeight="1" thickBot="1" x14ac:dyDescent="0.3">
      <c r="A169" s="347"/>
      <c r="B169" s="347"/>
      <c r="C169" s="347"/>
      <c r="D169" s="347"/>
      <c r="E169" s="347"/>
      <c r="F169" s="347"/>
      <c r="G169" s="347"/>
      <c r="H169" s="347"/>
      <c r="I169" s="347"/>
      <c r="J169" s="347"/>
      <c r="K169" s="347"/>
      <c r="L169" s="347"/>
      <c r="M169" s="347"/>
      <c r="N169" s="347"/>
      <c r="O169" s="347"/>
      <c r="P169" s="347"/>
      <c r="Q169" s="347"/>
      <c r="V169" s="347"/>
      <c r="W169" s="357"/>
      <c r="X169" s="358"/>
      <c r="Y169" s="358"/>
      <c r="Z169" s="358"/>
      <c r="AA169" s="347"/>
      <c r="AB169" s="347"/>
      <c r="AC169" s="347"/>
      <c r="AD169" s="347" t="s">
        <v>304</v>
      </c>
      <c r="AE169" s="357" t="s">
        <v>459</v>
      </c>
      <c r="AF169" s="358" t="s">
        <v>452</v>
      </c>
      <c r="AG169" s="358" t="s">
        <v>452</v>
      </c>
      <c r="AH169" s="358" t="s">
        <v>452</v>
      </c>
      <c r="AI169" s="347"/>
      <c r="AJ169" s="347"/>
      <c r="AK169" s="347"/>
    </row>
    <row r="170" spans="1:37" ht="13.5" customHeight="1" thickBot="1" x14ac:dyDescent="0.3">
      <c r="A170" s="347"/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  <c r="N170" s="347"/>
      <c r="O170" s="347"/>
      <c r="P170" s="347"/>
      <c r="Q170" s="347"/>
      <c r="V170" s="347"/>
      <c r="W170" s="357"/>
      <c r="X170" s="358"/>
      <c r="Y170" s="358"/>
      <c r="Z170" s="358"/>
      <c r="AA170" s="347"/>
      <c r="AB170" s="347"/>
      <c r="AC170" s="347"/>
      <c r="AD170" s="347" t="s">
        <v>304</v>
      </c>
      <c r="AE170" s="357" t="s">
        <v>331</v>
      </c>
      <c r="AF170" s="358">
        <v>10</v>
      </c>
      <c r="AG170" s="358">
        <v>10</v>
      </c>
      <c r="AH170" s="358">
        <v>10</v>
      </c>
      <c r="AI170" s="347"/>
      <c r="AJ170" s="347"/>
      <c r="AK170" s="347"/>
    </row>
    <row r="171" spans="1:37" ht="13.5" customHeight="1" thickBot="1" x14ac:dyDescent="0.3">
      <c r="A171" s="347"/>
      <c r="B171" s="347"/>
      <c r="C171" s="347"/>
      <c r="D171" s="347"/>
      <c r="E171" s="347"/>
      <c r="F171" s="347"/>
      <c r="G171" s="347"/>
      <c r="H171" s="347"/>
      <c r="I171" s="347"/>
      <c r="J171" s="347"/>
      <c r="K171" s="347"/>
      <c r="L171" s="347"/>
      <c r="M171" s="347"/>
      <c r="N171" s="347"/>
      <c r="O171" s="347"/>
      <c r="P171" s="347"/>
      <c r="Q171" s="347"/>
      <c r="V171" s="347"/>
      <c r="W171" s="357"/>
      <c r="X171" s="358"/>
      <c r="Y171" s="358"/>
      <c r="Z171" s="358"/>
      <c r="AA171" s="347"/>
      <c r="AB171" s="347"/>
      <c r="AC171" s="347"/>
      <c r="AD171" s="347" t="s">
        <v>304</v>
      </c>
      <c r="AE171" s="357" t="s">
        <v>462</v>
      </c>
      <c r="AF171" s="358" t="s">
        <v>452</v>
      </c>
      <c r="AG171" s="358" t="s">
        <v>452</v>
      </c>
      <c r="AH171" s="358" t="s">
        <v>452</v>
      </c>
      <c r="AI171" s="347"/>
      <c r="AJ171" s="347"/>
      <c r="AK171" s="347"/>
    </row>
    <row r="172" spans="1:37" ht="13.5" customHeight="1" thickBot="1" x14ac:dyDescent="0.3">
      <c r="A172" s="347"/>
      <c r="B172" s="347"/>
      <c r="C172" s="347"/>
      <c r="D172" s="347"/>
      <c r="E172" s="347"/>
      <c r="F172" s="347"/>
      <c r="G172" s="347"/>
      <c r="H172" s="347"/>
      <c r="I172" s="347"/>
      <c r="J172" s="347"/>
      <c r="K172" s="347"/>
      <c r="L172" s="347"/>
      <c r="M172" s="347"/>
      <c r="N172" s="347"/>
      <c r="O172" s="347"/>
      <c r="P172" s="347"/>
      <c r="Q172" s="347"/>
      <c r="V172" s="347"/>
      <c r="W172" s="357"/>
      <c r="X172" s="358"/>
      <c r="Y172" s="358"/>
      <c r="Z172" s="358"/>
      <c r="AA172" s="347"/>
      <c r="AB172" s="347"/>
      <c r="AC172" s="347"/>
      <c r="AD172" s="347" t="s">
        <v>304</v>
      </c>
      <c r="AE172" s="357" t="s">
        <v>329</v>
      </c>
      <c r="AF172" s="358">
        <v>10</v>
      </c>
      <c r="AG172" s="358">
        <v>10</v>
      </c>
      <c r="AH172" s="358">
        <v>10</v>
      </c>
      <c r="AI172" s="347"/>
      <c r="AJ172" s="347"/>
      <c r="AK172" s="347"/>
    </row>
    <row r="173" spans="1:37" ht="13.5" customHeight="1" thickBot="1" x14ac:dyDescent="0.3">
      <c r="A173" s="347"/>
      <c r="B173" s="347"/>
      <c r="C173" s="347"/>
      <c r="D173" s="347"/>
      <c r="E173" s="347"/>
      <c r="F173" s="347"/>
      <c r="G173" s="347"/>
      <c r="H173" s="347"/>
      <c r="I173" s="347"/>
      <c r="J173" s="347"/>
      <c r="K173" s="347"/>
      <c r="L173" s="347"/>
      <c r="M173" s="347"/>
      <c r="N173" s="347"/>
      <c r="O173" s="347"/>
      <c r="P173" s="347"/>
      <c r="Q173" s="347"/>
      <c r="V173" s="347"/>
      <c r="W173" s="357"/>
      <c r="X173" s="358"/>
      <c r="Y173" s="358"/>
      <c r="Z173" s="358"/>
      <c r="AA173" s="347"/>
      <c r="AB173" s="347"/>
      <c r="AC173" s="347"/>
      <c r="AD173" s="347" t="s">
        <v>304</v>
      </c>
      <c r="AE173" s="357" t="s">
        <v>455</v>
      </c>
      <c r="AF173" s="358">
        <v>3</v>
      </c>
      <c r="AG173" s="358">
        <v>3</v>
      </c>
      <c r="AH173" s="358">
        <v>3</v>
      </c>
      <c r="AI173" s="347"/>
      <c r="AJ173" s="347"/>
      <c r="AK173" s="347"/>
    </row>
    <row r="174" spans="1:37" ht="13.5" customHeight="1" thickBot="1" x14ac:dyDescent="0.3">
      <c r="A174" s="347"/>
      <c r="B174" s="347"/>
      <c r="C174" s="347"/>
      <c r="D174" s="347"/>
      <c r="E174" s="347"/>
      <c r="F174" s="347"/>
      <c r="G174" s="347"/>
      <c r="H174" s="347"/>
      <c r="I174" s="347"/>
      <c r="J174" s="347"/>
      <c r="K174" s="347"/>
      <c r="L174" s="347"/>
      <c r="M174" s="347"/>
      <c r="N174" s="347"/>
      <c r="O174" s="347"/>
      <c r="P174" s="347"/>
      <c r="Q174" s="347"/>
      <c r="V174" s="347"/>
      <c r="W174" s="357"/>
      <c r="X174" s="358"/>
      <c r="Y174" s="358"/>
      <c r="Z174" s="358"/>
      <c r="AA174" s="347"/>
      <c r="AB174" s="347"/>
      <c r="AC174" s="347"/>
      <c r="AD174" s="347" t="s">
        <v>304</v>
      </c>
      <c r="AE174" s="357" t="s">
        <v>456</v>
      </c>
      <c r="AF174" s="358">
        <v>10</v>
      </c>
      <c r="AG174" s="358">
        <v>10</v>
      </c>
      <c r="AH174" s="358">
        <v>10</v>
      </c>
      <c r="AI174" s="347"/>
      <c r="AJ174" s="347"/>
      <c r="AK174" s="347"/>
    </row>
    <row r="175" spans="1:37" ht="13.5" customHeight="1" thickBot="1" x14ac:dyDescent="0.3">
      <c r="A175" s="347"/>
      <c r="B175" s="347"/>
      <c r="C175" s="347"/>
      <c r="D175" s="347"/>
      <c r="E175" s="347"/>
      <c r="F175" s="347"/>
      <c r="G175" s="347"/>
      <c r="H175" s="347"/>
      <c r="I175" s="347"/>
      <c r="J175" s="347"/>
      <c r="K175" s="347"/>
      <c r="L175" s="347"/>
      <c r="M175" s="347"/>
      <c r="N175" s="347"/>
      <c r="O175" s="347"/>
      <c r="P175" s="347"/>
      <c r="Q175" s="347"/>
      <c r="V175" s="347"/>
      <c r="W175" s="373"/>
      <c r="X175" s="373"/>
      <c r="Y175" s="373"/>
      <c r="Z175" s="373"/>
      <c r="AA175" s="347"/>
      <c r="AB175" s="347"/>
      <c r="AC175" s="347"/>
      <c r="AD175" s="347" t="s">
        <v>304</v>
      </c>
      <c r="AE175" s="357" t="s">
        <v>458</v>
      </c>
      <c r="AF175" s="358">
        <v>7</v>
      </c>
      <c r="AG175" s="358">
        <v>7</v>
      </c>
      <c r="AH175" s="358">
        <v>7</v>
      </c>
      <c r="AI175" s="347"/>
      <c r="AJ175" s="347"/>
      <c r="AK175" s="347"/>
    </row>
    <row r="176" spans="1:37" ht="13.5" customHeight="1" thickBot="1" x14ac:dyDescent="0.3">
      <c r="A176" s="347"/>
      <c r="B176" s="347"/>
      <c r="C176" s="347"/>
      <c r="D176" s="347"/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V176" s="347"/>
      <c r="W176" s="357"/>
      <c r="X176" s="358"/>
      <c r="Y176" s="358"/>
      <c r="Z176" s="358"/>
      <c r="AA176" s="347"/>
      <c r="AB176" s="347"/>
      <c r="AC176" s="347"/>
      <c r="AD176" s="347" t="s">
        <v>304</v>
      </c>
      <c r="AE176" s="357" t="s">
        <v>460</v>
      </c>
      <c r="AF176" s="358">
        <v>7</v>
      </c>
      <c r="AG176" s="358">
        <v>3</v>
      </c>
      <c r="AH176" s="358">
        <v>7</v>
      </c>
      <c r="AI176" s="347"/>
      <c r="AJ176" s="347"/>
      <c r="AK176" s="347"/>
    </row>
    <row r="177" spans="1:37" ht="13.5" customHeight="1" thickBot="1" x14ac:dyDescent="0.3">
      <c r="A177" s="347"/>
      <c r="B177" s="347"/>
      <c r="C177" s="347"/>
      <c r="D177" s="347"/>
      <c r="E177" s="347"/>
      <c r="F177" s="347"/>
      <c r="G177" s="347"/>
      <c r="H177" s="347"/>
      <c r="I177" s="347"/>
      <c r="J177" s="347"/>
      <c r="K177" s="347"/>
      <c r="L177" s="347"/>
      <c r="M177" s="347"/>
      <c r="N177" s="347"/>
      <c r="O177" s="347"/>
      <c r="P177" s="347"/>
      <c r="Q177" s="347"/>
      <c r="V177" s="347"/>
      <c r="W177" s="357"/>
      <c r="X177" s="358"/>
      <c r="Y177" s="358"/>
      <c r="Z177" s="358"/>
      <c r="AA177" s="347"/>
      <c r="AB177" s="347"/>
      <c r="AC177" s="347"/>
      <c r="AD177" s="347" t="s">
        <v>304</v>
      </c>
      <c r="AE177" s="357" t="s">
        <v>465</v>
      </c>
      <c r="AF177" s="358" t="s">
        <v>452</v>
      </c>
      <c r="AG177" s="358" t="s">
        <v>452</v>
      </c>
      <c r="AH177" s="358" t="s">
        <v>452</v>
      </c>
      <c r="AI177" s="347"/>
      <c r="AJ177" s="347"/>
      <c r="AK177" s="347"/>
    </row>
    <row r="178" spans="1:37" ht="13.5" customHeight="1" thickBot="1" x14ac:dyDescent="0.3">
      <c r="A178" s="347"/>
      <c r="B178" s="347"/>
      <c r="C178" s="347"/>
      <c r="D178" s="347"/>
      <c r="E178" s="347"/>
      <c r="F178" s="347"/>
      <c r="G178" s="347"/>
      <c r="H178" s="347"/>
      <c r="I178" s="347"/>
      <c r="J178" s="347"/>
      <c r="K178" s="347"/>
      <c r="L178" s="347"/>
      <c r="M178" s="347"/>
      <c r="N178" s="347"/>
      <c r="O178" s="347"/>
      <c r="P178" s="347"/>
      <c r="Q178" s="347"/>
      <c r="V178" s="347"/>
      <c r="W178" s="357"/>
      <c r="X178" s="358"/>
      <c r="Y178" s="358"/>
      <c r="Z178" s="358"/>
      <c r="AA178" s="347"/>
      <c r="AB178" s="347"/>
      <c r="AC178" s="347"/>
      <c r="AD178" s="347" t="s">
        <v>304</v>
      </c>
      <c r="AE178" s="357" t="s">
        <v>461</v>
      </c>
      <c r="AF178" s="358">
        <v>10</v>
      </c>
      <c r="AG178" s="358">
        <v>10</v>
      </c>
      <c r="AH178" s="358">
        <v>10</v>
      </c>
      <c r="AI178" s="347"/>
      <c r="AJ178" s="347"/>
      <c r="AK178" s="347"/>
    </row>
    <row r="179" spans="1:37" ht="13.5" customHeight="1" thickBot="1" x14ac:dyDescent="0.3">
      <c r="A179" s="347"/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7"/>
      <c r="N179" s="347"/>
      <c r="O179" s="347"/>
      <c r="P179" s="347"/>
      <c r="Q179" s="347"/>
      <c r="V179" s="347"/>
      <c r="W179" s="357"/>
      <c r="X179" s="358"/>
      <c r="Y179" s="358"/>
      <c r="Z179" s="358"/>
      <c r="AA179" s="347"/>
      <c r="AB179" s="347"/>
      <c r="AC179" s="347"/>
      <c r="AD179" s="347" t="s">
        <v>304</v>
      </c>
      <c r="AE179" s="357" t="s">
        <v>463</v>
      </c>
      <c r="AF179" s="358">
        <v>10</v>
      </c>
      <c r="AG179" s="358">
        <v>10</v>
      </c>
      <c r="AH179" s="358">
        <v>10</v>
      </c>
      <c r="AI179" s="347"/>
      <c r="AJ179" s="347"/>
      <c r="AK179" s="347"/>
    </row>
    <row r="180" spans="1:37" ht="13.5" customHeight="1" thickBot="1" x14ac:dyDescent="0.3">
      <c r="A180" s="347"/>
      <c r="B180" s="347"/>
      <c r="C180" s="347"/>
      <c r="D180" s="347"/>
      <c r="E180" s="347"/>
      <c r="F180" s="347"/>
      <c r="G180" s="347"/>
      <c r="H180" s="347"/>
      <c r="I180" s="347"/>
      <c r="J180" s="347"/>
      <c r="K180" s="347"/>
      <c r="L180" s="347"/>
      <c r="M180" s="347"/>
      <c r="N180" s="347"/>
      <c r="O180" s="347"/>
      <c r="P180" s="347"/>
      <c r="Q180" s="347"/>
      <c r="V180" s="347"/>
      <c r="W180" s="357"/>
      <c r="X180" s="358"/>
      <c r="Y180" s="358"/>
      <c r="Z180" s="358"/>
      <c r="AA180" s="347"/>
      <c r="AB180" s="347"/>
      <c r="AC180" s="347"/>
      <c r="AD180" s="347" t="s">
        <v>304</v>
      </c>
      <c r="AE180" s="357" t="s">
        <v>464</v>
      </c>
      <c r="AF180" s="358">
        <v>0</v>
      </c>
      <c r="AG180" s="358">
        <v>0</v>
      </c>
      <c r="AH180" s="358">
        <v>7</v>
      </c>
      <c r="AI180" s="347"/>
      <c r="AJ180" s="347"/>
      <c r="AK180" s="347"/>
    </row>
    <row r="181" spans="1:37" ht="13.5" customHeight="1" thickBot="1" x14ac:dyDescent="0.3">
      <c r="A181" s="347"/>
      <c r="B181" s="347"/>
      <c r="C181" s="347"/>
      <c r="D181" s="347"/>
      <c r="E181" s="347"/>
      <c r="F181" s="347"/>
      <c r="G181" s="347"/>
      <c r="H181" s="347"/>
      <c r="I181" s="347"/>
      <c r="J181" s="347"/>
      <c r="K181" s="347"/>
      <c r="L181" s="347"/>
      <c r="M181" s="347"/>
      <c r="N181" s="347"/>
      <c r="O181" s="347"/>
      <c r="P181" s="347"/>
      <c r="Q181" s="347"/>
      <c r="V181" s="347"/>
      <c r="W181" s="362"/>
      <c r="X181" s="363"/>
      <c r="Y181" s="363"/>
      <c r="Z181" s="363"/>
      <c r="AA181" s="347"/>
      <c r="AB181" s="347"/>
      <c r="AC181" s="347"/>
      <c r="AD181" s="347"/>
      <c r="AE181" s="347"/>
      <c r="AF181" s="347"/>
      <c r="AG181" s="347"/>
      <c r="AH181" s="347"/>
      <c r="AI181" s="347"/>
      <c r="AJ181" s="347"/>
      <c r="AK181" s="347"/>
    </row>
    <row r="182" spans="1:37" ht="13.5" customHeight="1" thickBot="1" x14ac:dyDescent="0.3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  <c r="N182" s="347"/>
      <c r="O182" s="347"/>
      <c r="P182" s="347"/>
      <c r="Q182" s="347"/>
      <c r="V182" s="347"/>
      <c r="W182" s="353"/>
      <c r="X182" s="354"/>
      <c r="Y182" s="354"/>
      <c r="Z182" s="354"/>
      <c r="AA182" s="347"/>
      <c r="AB182" s="347"/>
      <c r="AC182" s="347"/>
      <c r="AD182" s="347" t="s">
        <v>306</v>
      </c>
      <c r="AE182" s="353" t="s">
        <v>451</v>
      </c>
      <c r="AF182" s="354" t="s">
        <v>452</v>
      </c>
      <c r="AG182" s="354" t="s">
        <v>452</v>
      </c>
      <c r="AH182" s="354" t="s">
        <v>452</v>
      </c>
      <c r="AI182" s="347"/>
      <c r="AJ182" s="347"/>
      <c r="AK182" s="347"/>
    </row>
    <row r="183" spans="1:37" ht="13.5" customHeight="1" thickBot="1" x14ac:dyDescent="0.3">
      <c r="A183" s="347"/>
      <c r="B183" s="347"/>
      <c r="C183" s="347"/>
      <c r="D183" s="347"/>
      <c r="E183" s="347"/>
      <c r="F183" s="347"/>
      <c r="G183" s="347"/>
      <c r="H183" s="347"/>
      <c r="I183" s="347"/>
      <c r="J183" s="347"/>
      <c r="K183" s="347"/>
      <c r="L183" s="347"/>
      <c r="M183" s="347"/>
      <c r="N183" s="347"/>
      <c r="O183" s="347"/>
      <c r="P183" s="347"/>
      <c r="Q183" s="347"/>
      <c r="V183" s="347"/>
      <c r="W183" s="373"/>
      <c r="X183" s="373"/>
      <c r="Y183" s="373"/>
      <c r="Z183" s="373"/>
      <c r="AA183" s="347"/>
      <c r="AB183" s="347"/>
      <c r="AC183" s="347"/>
      <c r="AD183" s="347" t="s">
        <v>306</v>
      </c>
      <c r="AE183" s="357" t="s">
        <v>453</v>
      </c>
      <c r="AF183" s="358" t="s">
        <v>452</v>
      </c>
      <c r="AG183" s="358" t="s">
        <v>452</v>
      </c>
      <c r="AH183" s="358" t="s">
        <v>452</v>
      </c>
      <c r="AI183" s="347"/>
      <c r="AJ183" s="347"/>
      <c r="AK183" s="347"/>
    </row>
    <row r="184" spans="1:37" ht="13.5" customHeight="1" thickBot="1" x14ac:dyDescent="0.3">
      <c r="A184" s="347"/>
      <c r="B184" s="347"/>
      <c r="C184" s="347"/>
      <c r="D184" s="347"/>
      <c r="E184" s="347"/>
      <c r="F184" s="347"/>
      <c r="G184" s="347"/>
      <c r="H184" s="347"/>
      <c r="I184" s="347"/>
      <c r="J184" s="347"/>
      <c r="K184" s="347"/>
      <c r="L184" s="347"/>
      <c r="M184" s="347"/>
      <c r="N184" s="347"/>
      <c r="O184" s="347"/>
      <c r="P184" s="347"/>
      <c r="Q184" s="347"/>
      <c r="V184" s="347"/>
      <c r="W184" s="357"/>
      <c r="X184" s="358"/>
      <c r="Y184" s="358"/>
      <c r="Z184" s="358"/>
      <c r="AA184" s="347"/>
      <c r="AB184" s="347"/>
      <c r="AC184" s="347"/>
      <c r="AD184" s="347" t="s">
        <v>306</v>
      </c>
      <c r="AE184" s="357" t="s">
        <v>454</v>
      </c>
      <c r="AF184" s="358" t="s">
        <v>452</v>
      </c>
      <c r="AG184" s="358" t="s">
        <v>452</v>
      </c>
      <c r="AH184" s="358" t="s">
        <v>452</v>
      </c>
      <c r="AI184" s="347"/>
      <c r="AJ184" s="347"/>
      <c r="AK184" s="347"/>
    </row>
    <row r="185" spans="1:37" ht="13.5" customHeight="1" thickBot="1" x14ac:dyDescent="0.3">
      <c r="A185" s="347"/>
      <c r="B185" s="347"/>
      <c r="C185" s="347"/>
      <c r="D185" s="347"/>
      <c r="E185" s="347"/>
      <c r="F185" s="347"/>
      <c r="G185" s="347"/>
      <c r="H185" s="347"/>
      <c r="I185" s="347"/>
      <c r="J185" s="347"/>
      <c r="K185" s="347"/>
      <c r="L185" s="347"/>
      <c r="M185" s="347"/>
      <c r="N185" s="347"/>
      <c r="O185" s="347"/>
      <c r="P185" s="347"/>
      <c r="Q185" s="347"/>
      <c r="V185" s="347"/>
      <c r="W185" s="357"/>
      <c r="X185" s="358"/>
      <c r="Y185" s="358"/>
      <c r="Z185" s="358"/>
      <c r="AA185" s="347"/>
      <c r="AB185" s="347"/>
      <c r="AC185" s="347"/>
      <c r="AD185" s="347" t="s">
        <v>306</v>
      </c>
      <c r="AE185" s="357" t="s">
        <v>450</v>
      </c>
      <c r="AF185" s="358">
        <v>10</v>
      </c>
      <c r="AG185" s="358">
        <v>10</v>
      </c>
      <c r="AH185" s="358">
        <v>10</v>
      </c>
      <c r="AI185" s="347"/>
      <c r="AJ185" s="347"/>
      <c r="AK185" s="347"/>
    </row>
    <row r="186" spans="1:37" ht="13.5" customHeight="1" thickBot="1" x14ac:dyDescent="0.3">
      <c r="A186" s="347"/>
      <c r="B186" s="347"/>
      <c r="C186" s="347"/>
      <c r="D186" s="347"/>
      <c r="E186" s="347"/>
      <c r="F186" s="347"/>
      <c r="G186" s="347"/>
      <c r="H186" s="347"/>
      <c r="I186" s="347"/>
      <c r="J186" s="347"/>
      <c r="K186" s="347"/>
      <c r="L186" s="347"/>
      <c r="M186" s="347"/>
      <c r="N186" s="347"/>
      <c r="O186" s="347"/>
      <c r="P186" s="347"/>
      <c r="Q186" s="347"/>
      <c r="V186" s="347"/>
      <c r="W186" s="357"/>
      <c r="X186" s="358"/>
      <c r="Y186" s="358"/>
      <c r="Z186" s="358"/>
      <c r="AA186" s="347"/>
      <c r="AB186" s="347"/>
      <c r="AC186" s="347"/>
      <c r="AD186" s="347" t="s">
        <v>306</v>
      </c>
      <c r="AE186" s="357" t="s">
        <v>457</v>
      </c>
      <c r="AF186" s="358" t="s">
        <v>452</v>
      </c>
      <c r="AG186" s="358" t="s">
        <v>452</v>
      </c>
      <c r="AH186" s="358" t="s">
        <v>452</v>
      </c>
      <c r="AI186" s="347"/>
      <c r="AJ186" s="347"/>
      <c r="AK186" s="347"/>
    </row>
    <row r="187" spans="1:37" ht="13.5" customHeight="1" thickBot="1" x14ac:dyDescent="0.3">
      <c r="A187" s="347"/>
      <c r="B187" s="347"/>
      <c r="C187" s="347"/>
      <c r="D187" s="347"/>
      <c r="E187" s="347"/>
      <c r="F187" s="347"/>
      <c r="G187" s="347"/>
      <c r="H187" s="347"/>
      <c r="I187" s="347"/>
      <c r="J187" s="347"/>
      <c r="K187" s="347"/>
      <c r="L187" s="347"/>
      <c r="M187" s="347"/>
      <c r="N187" s="347"/>
      <c r="O187" s="347"/>
      <c r="P187" s="347"/>
      <c r="Q187" s="347"/>
      <c r="V187" s="347"/>
      <c r="W187" s="357"/>
      <c r="X187" s="358"/>
      <c r="Y187" s="358"/>
      <c r="Z187" s="358"/>
      <c r="AA187" s="347"/>
      <c r="AB187" s="347"/>
      <c r="AC187" s="347"/>
      <c r="AD187" s="347" t="s">
        <v>306</v>
      </c>
      <c r="AE187" s="357" t="s">
        <v>459</v>
      </c>
      <c r="AF187" s="358" t="s">
        <v>452</v>
      </c>
      <c r="AG187" s="358" t="s">
        <v>452</v>
      </c>
      <c r="AH187" s="358" t="s">
        <v>452</v>
      </c>
      <c r="AI187" s="347"/>
      <c r="AJ187" s="347"/>
      <c r="AK187" s="347"/>
    </row>
    <row r="188" spans="1:37" ht="13.5" customHeight="1" thickBot="1" x14ac:dyDescent="0.3">
      <c r="A188" s="347"/>
      <c r="B188" s="347"/>
      <c r="C188" s="347"/>
      <c r="D188" s="347"/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V188" s="347"/>
      <c r="W188" s="357"/>
      <c r="X188" s="358"/>
      <c r="Y188" s="358"/>
      <c r="Z188" s="358"/>
      <c r="AA188" s="347"/>
      <c r="AB188" s="347"/>
      <c r="AC188" s="347"/>
      <c r="AD188" s="347" t="s">
        <v>306</v>
      </c>
      <c r="AE188" s="357" t="s">
        <v>331</v>
      </c>
      <c r="AF188" s="358">
        <v>0</v>
      </c>
      <c r="AG188" s="358">
        <v>3</v>
      </c>
      <c r="AH188" s="358">
        <v>3</v>
      </c>
      <c r="AI188" s="347"/>
      <c r="AJ188" s="347"/>
      <c r="AK188" s="347"/>
    </row>
    <row r="189" spans="1:37" ht="13.5" customHeight="1" thickBot="1" x14ac:dyDescent="0.3">
      <c r="A189" s="347"/>
      <c r="B189" s="347"/>
      <c r="C189" s="347"/>
      <c r="D189" s="347"/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V189" s="347"/>
      <c r="W189" s="357"/>
      <c r="X189" s="358"/>
      <c r="Y189" s="358"/>
      <c r="Z189" s="358"/>
      <c r="AA189" s="347"/>
      <c r="AB189" s="347"/>
      <c r="AC189" s="347"/>
      <c r="AD189" s="347" t="s">
        <v>306</v>
      </c>
      <c r="AE189" s="357" t="s">
        <v>462</v>
      </c>
      <c r="AF189" s="358" t="s">
        <v>452</v>
      </c>
      <c r="AG189" s="358" t="s">
        <v>452</v>
      </c>
      <c r="AH189" s="358" t="s">
        <v>452</v>
      </c>
      <c r="AI189" s="347"/>
      <c r="AJ189" s="347"/>
      <c r="AK189" s="347"/>
    </row>
    <row r="190" spans="1:37" ht="13.5" customHeight="1" thickBot="1" x14ac:dyDescent="0.3">
      <c r="A190" s="347"/>
      <c r="B190" s="347"/>
      <c r="C190" s="347"/>
      <c r="D190" s="347"/>
      <c r="E190" s="347"/>
      <c r="F190" s="347"/>
      <c r="G190" s="347"/>
      <c r="H190" s="347"/>
      <c r="I190" s="347"/>
      <c r="J190" s="347"/>
      <c r="K190" s="347"/>
      <c r="L190" s="347"/>
      <c r="M190" s="347"/>
      <c r="N190" s="347"/>
      <c r="O190" s="347"/>
      <c r="P190" s="347"/>
      <c r="Q190" s="347"/>
      <c r="V190" s="347"/>
      <c r="W190" s="357"/>
      <c r="X190" s="358"/>
      <c r="Y190" s="358"/>
      <c r="Z190" s="358"/>
      <c r="AA190" s="347"/>
      <c r="AB190" s="347"/>
      <c r="AC190" s="347"/>
      <c r="AD190" s="347" t="s">
        <v>306</v>
      </c>
      <c r="AE190" s="357" t="s">
        <v>329</v>
      </c>
      <c r="AF190" s="358">
        <v>7</v>
      </c>
      <c r="AG190" s="358">
        <v>7</v>
      </c>
      <c r="AH190" s="358">
        <v>7</v>
      </c>
      <c r="AI190" s="347"/>
      <c r="AJ190" s="347"/>
      <c r="AK190" s="347"/>
    </row>
    <row r="191" spans="1:37" ht="13.5" customHeight="1" thickBot="1" x14ac:dyDescent="0.3">
      <c r="A191" s="347"/>
      <c r="B191" s="347"/>
      <c r="C191" s="347"/>
      <c r="D191" s="347"/>
      <c r="E191" s="347"/>
      <c r="F191" s="347"/>
      <c r="G191" s="347"/>
      <c r="H191" s="347"/>
      <c r="I191" s="347"/>
      <c r="J191" s="347"/>
      <c r="K191" s="347"/>
      <c r="L191" s="347"/>
      <c r="M191" s="347"/>
      <c r="N191" s="347"/>
      <c r="O191" s="347"/>
      <c r="P191" s="347"/>
      <c r="Q191" s="347"/>
      <c r="V191" s="347"/>
      <c r="W191" s="373"/>
      <c r="X191" s="373"/>
      <c r="Y191" s="373"/>
      <c r="Z191" s="373"/>
      <c r="AA191" s="347"/>
      <c r="AB191" s="347"/>
      <c r="AC191" s="347"/>
      <c r="AD191" s="347" t="s">
        <v>306</v>
      </c>
      <c r="AE191" s="357" t="s">
        <v>455</v>
      </c>
      <c r="AF191" s="358">
        <v>3</v>
      </c>
      <c r="AG191" s="358">
        <v>3</v>
      </c>
      <c r="AH191" s="358">
        <v>0</v>
      </c>
      <c r="AI191" s="347"/>
      <c r="AJ191" s="347"/>
      <c r="AK191" s="347"/>
    </row>
    <row r="192" spans="1:37" ht="13.5" customHeight="1" thickBot="1" x14ac:dyDescent="0.3">
      <c r="A192" s="347"/>
      <c r="B192" s="347"/>
      <c r="C192" s="347"/>
      <c r="D192" s="347"/>
      <c r="E192" s="347"/>
      <c r="F192" s="347"/>
      <c r="G192" s="347"/>
      <c r="H192" s="347"/>
      <c r="I192" s="347"/>
      <c r="J192" s="347"/>
      <c r="K192" s="347"/>
      <c r="L192" s="347"/>
      <c r="M192" s="347"/>
      <c r="N192" s="347"/>
      <c r="O192" s="347"/>
      <c r="P192" s="347"/>
      <c r="Q192" s="347"/>
      <c r="V192" s="347"/>
      <c r="W192" s="357"/>
      <c r="X192" s="358"/>
      <c r="Y192" s="358"/>
      <c r="Z192" s="358"/>
      <c r="AA192" s="347"/>
      <c r="AB192" s="347"/>
      <c r="AC192" s="347"/>
      <c r="AD192" s="347" t="s">
        <v>306</v>
      </c>
      <c r="AE192" s="357" t="s">
        <v>456</v>
      </c>
      <c r="AF192" s="358">
        <v>0</v>
      </c>
      <c r="AG192" s="358">
        <v>7</v>
      </c>
      <c r="AH192" s="358">
        <v>3</v>
      </c>
      <c r="AI192" s="347"/>
      <c r="AJ192" s="347"/>
      <c r="AK192" s="347"/>
    </row>
    <row r="193" spans="1:37" ht="13.5" customHeight="1" thickBot="1" x14ac:dyDescent="0.3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  <c r="K193" s="347"/>
      <c r="L193" s="347"/>
      <c r="M193" s="347"/>
      <c r="N193" s="347"/>
      <c r="O193" s="347"/>
      <c r="P193" s="347"/>
      <c r="Q193" s="347"/>
      <c r="V193" s="347"/>
      <c r="W193" s="357"/>
      <c r="X193" s="358"/>
      <c r="Y193" s="358"/>
      <c r="Z193" s="358"/>
      <c r="AA193" s="347"/>
      <c r="AB193" s="347"/>
      <c r="AC193" s="347"/>
      <c r="AD193" s="347" t="s">
        <v>306</v>
      </c>
      <c r="AE193" s="357" t="s">
        <v>458</v>
      </c>
      <c r="AF193" s="358">
        <v>7</v>
      </c>
      <c r="AG193" s="358">
        <v>10</v>
      </c>
      <c r="AH193" s="358">
        <v>7</v>
      </c>
      <c r="AI193" s="347"/>
      <c r="AJ193" s="347"/>
      <c r="AK193" s="347"/>
    </row>
    <row r="194" spans="1:37" ht="13.5" customHeight="1" thickBot="1" x14ac:dyDescent="0.3">
      <c r="A194" s="347"/>
      <c r="B194" s="347"/>
      <c r="C194" s="347"/>
      <c r="D194" s="347"/>
      <c r="E194" s="347"/>
      <c r="F194" s="347"/>
      <c r="G194" s="347"/>
      <c r="H194" s="347"/>
      <c r="I194" s="347"/>
      <c r="J194" s="347"/>
      <c r="K194" s="347"/>
      <c r="L194" s="347"/>
      <c r="M194" s="347"/>
      <c r="N194" s="347"/>
      <c r="O194" s="347"/>
      <c r="P194" s="347"/>
      <c r="Q194" s="347"/>
      <c r="V194" s="347"/>
      <c r="W194" s="357"/>
      <c r="X194" s="358"/>
      <c r="Y194" s="358"/>
      <c r="Z194" s="358"/>
      <c r="AA194" s="347"/>
      <c r="AB194" s="347"/>
      <c r="AC194" s="347"/>
      <c r="AD194" s="347" t="s">
        <v>306</v>
      </c>
      <c r="AE194" s="357" t="s">
        <v>460</v>
      </c>
      <c r="AF194" s="358">
        <v>3</v>
      </c>
      <c r="AG194" s="358">
        <v>7</v>
      </c>
      <c r="AH194" s="358">
        <v>3</v>
      </c>
      <c r="AI194" s="347"/>
      <c r="AJ194" s="347"/>
      <c r="AK194" s="347"/>
    </row>
    <row r="195" spans="1:37" ht="13.5" customHeight="1" thickBot="1" x14ac:dyDescent="0.3">
      <c r="A195" s="347"/>
      <c r="B195" s="347"/>
      <c r="C195" s="347"/>
      <c r="D195" s="347"/>
      <c r="E195" s="347"/>
      <c r="F195" s="347"/>
      <c r="G195" s="347"/>
      <c r="H195" s="347"/>
      <c r="I195" s="347"/>
      <c r="J195" s="347"/>
      <c r="K195" s="347"/>
      <c r="L195" s="347"/>
      <c r="M195" s="347"/>
      <c r="N195" s="347"/>
      <c r="O195" s="347"/>
      <c r="P195" s="347"/>
      <c r="Q195" s="347"/>
      <c r="V195" s="347"/>
      <c r="W195" s="357"/>
      <c r="X195" s="358"/>
      <c r="Y195" s="358"/>
      <c r="Z195" s="358"/>
      <c r="AA195" s="347"/>
      <c r="AB195" s="347"/>
      <c r="AC195" s="347"/>
      <c r="AD195" s="347" t="s">
        <v>306</v>
      </c>
      <c r="AE195" s="357" t="s">
        <v>465</v>
      </c>
      <c r="AF195" s="358" t="s">
        <v>452</v>
      </c>
      <c r="AG195" s="358" t="s">
        <v>452</v>
      </c>
      <c r="AH195" s="358" t="s">
        <v>452</v>
      </c>
      <c r="AI195" s="347"/>
      <c r="AJ195" s="347"/>
      <c r="AK195" s="347"/>
    </row>
    <row r="196" spans="1:37" ht="13.5" customHeight="1" thickBot="1" x14ac:dyDescent="0.3">
      <c r="A196" s="347"/>
      <c r="B196" s="347"/>
      <c r="C196" s="347"/>
      <c r="D196" s="347"/>
      <c r="E196" s="347"/>
      <c r="F196" s="347"/>
      <c r="G196" s="347"/>
      <c r="H196" s="347"/>
      <c r="I196" s="347"/>
      <c r="J196" s="347"/>
      <c r="K196" s="347"/>
      <c r="L196" s="347"/>
      <c r="M196" s="347"/>
      <c r="N196" s="347"/>
      <c r="O196" s="347"/>
      <c r="P196" s="347"/>
      <c r="Q196" s="347"/>
      <c r="V196" s="347"/>
      <c r="W196" s="357"/>
      <c r="X196" s="358"/>
      <c r="Y196" s="358"/>
      <c r="Z196" s="358"/>
      <c r="AA196" s="347"/>
      <c r="AB196" s="347"/>
      <c r="AC196" s="347"/>
      <c r="AD196" s="347" t="s">
        <v>306</v>
      </c>
      <c r="AE196" s="357" t="s">
        <v>461</v>
      </c>
      <c r="AF196" s="358">
        <v>10</v>
      </c>
      <c r="AG196" s="358">
        <v>7</v>
      </c>
      <c r="AH196" s="358">
        <v>10</v>
      </c>
      <c r="AI196" s="347"/>
      <c r="AJ196" s="347"/>
      <c r="AK196" s="347"/>
    </row>
    <row r="197" spans="1:37" ht="13.5" customHeight="1" thickBot="1" x14ac:dyDescent="0.3">
      <c r="A197" s="347"/>
      <c r="B197" s="347"/>
      <c r="C197" s="347"/>
      <c r="D197" s="347"/>
      <c r="E197" s="347"/>
      <c r="F197" s="347"/>
      <c r="G197" s="347"/>
      <c r="H197" s="347"/>
      <c r="I197" s="347"/>
      <c r="J197" s="347"/>
      <c r="K197" s="347"/>
      <c r="L197" s="347"/>
      <c r="M197" s="347"/>
      <c r="N197" s="347"/>
      <c r="O197" s="347"/>
      <c r="P197" s="347"/>
      <c r="Q197" s="347"/>
      <c r="V197" s="347"/>
      <c r="W197" s="357"/>
      <c r="X197" s="358"/>
      <c r="Y197" s="358"/>
      <c r="Z197" s="358"/>
      <c r="AA197" s="347"/>
      <c r="AB197" s="347"/>
      <c r="AC197" s="347"/>
      <c r="AD197" s="347" t="s">
        <v>306</v>
      </c>
      <c r="AE197" s="357" t="s">
        <v>463</v>
      </c>
      <c r="AF197" s="358">
        <v>0</v>
      </c>
      <c r="AG197" s="358">
        <v>0</v>
      </c>
      <c r="AH197" s="358">
        <v>0</v>
      </c>
      <c r="AI197" s="347"/>
      <c r="AJ197" s="347"/>
      <c r="AK197" s="347"/>
    </row>
    <row r="198" spans="1:37" ht="13.5" customHeight="1" thickBot="1" x14ac:dyDescent="0.3">
      <c r="A198" s="347"/>
      <c r="B198" s="347"/>
      <c r="C198" s="347"/>
      <c r="D198" s="347"/>
      <c r="E198" s="347"/>
      <c r="F198" s="347"/>
      <c r="G198" s="347"/>
      <c r="H198" s="347"/>
      <c r="I198" s="347"/>
      <c r="J198" s="347"/>
      <c r="K198" s="347"/>
      <c r="L198" s="347"/>
      <c r="M198" s="347"/>
      <c r="N198" s="347"/>
      <c r="O198" s="347"/>
      <c r="P198" s="347"/>
      <c r="Q198" s="347"/>
      <c r="V198" s="347"/>
      <c r="W198" s="357"/>
      <c r="X198" s="358"/>
      <c r="Y198" s="358"/>
      <c r="Z198" s="358"/>
      <c r="AA198" s="347"/>
      <c r="AB198" s="347"/>
      <c r="AC198" s="347"/>
      <c r="AD198" s="347" t="s">
        <v>306</v>
      </c>
      <c r="AE198" s="357" t="s">
        <v>464</v>
      </c>
      <c r="AF198" s="358">
        <v>10</v>
      </c>
      <c r="AG198" s="358">
        <v>10</v>
      </c>
      <c r="AH198" s="358">
        <v>10</v>
      </c>
      <c r="AI198" s="347"/>
      <c r="AJ198" s="347"/>
      <c r="AK198" s="347"/>
    </row>
    <row r="199" spans="1:37" ht="13.5" customHeight="1" x14ac:dyDescent="0.25">
      <c r="A199" s="347"/>
      <c r="B199" s="347"/>
      <c r="C199" s="347"/>
      <c r="D199" s="347"/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V199" s="347"/>
      <c r="W199" s="347"/>
      <c r="X199" s="347"/>
      <c r="Y199" s="347"/>
      <c r="Z199" s="347"/>
      <c r="AA199" s="347"/>
      <c r="AB199" s="347"/>
      <c r="AC199" s="347"/>
      <c r="AD199" s="347"/>
      <c r="AE199" s="347"/>
      <c r="AF199" s="347"/>
      <c r="AG199" s="347"/>
      <c r="AH199" s="347"/>
      <c r="AI199" s="347"/>
      <c r="AJ199" s="347"/>
      <c r="AK199" s="347"/>
    </row>
    <row r="200" spans="1:37" ht="13.5" customHeight="1" x14ac:dyDescent="0.25">
      <c r="A200" s="347"/>
      <c r="B200" s="347"/>
      <c r="C200" s="347"/>
      <c r="D200" s="347"/>
      <c r="E200" s="347"/>
      <c r="F200" s="347"/>
      <c r="G200" s="347"/>
      <c r="H200" s="347"/>
      <c r="I200" s="347"/>
      <c r="J200" s="347"/>
      <c r="K200" s="347"/>
      <c r="L200" s="347"/>
      <c r="M200" s="347"/>
      <c r="N200" s="347"/>
      <c r="O200" s="347"/>
      <c r="P200" s="347"/>
      <c r="Q200" s="347"/>
      <c r="V200" s="347"/>
      <c r="W200" s="347"/>
      <c r="X200" s="347"/>
      <c r="Y200" s="347"/>
      <c r="Z200" s="347"/>
      <c r="AA200" s="347"/>
      <c r="AB200" s="347"/>
      <c r="AC200" s="347"/>
      <c r="AD200" s="347"/>
      <c r="AE200" s="347"/>
      <c r="AF200" s="347"/>
      <c r="AG200" s="347"/>
      <c r="AH200" s="347"/>
      <c r="AI200" s="347"/>
      <c r="AJ200" s="347"/>
      <c r="AK200" s="347"/>
    </row>
    <row r="201" spans="1:37" ht="13.5" customHeight="1" x14ac:dyDescent="0.25">
      <c r="A201" s="347"/>
      <c r="B201" s="347"/>
      <c r="C201" s="347"/>
      <c r="D201" s="347"/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V201" s="347"/>
      <c r="W201" s="347"/>
      <c r="X201" s="347"/>
      <c r="Y201" s="347"/>
      <c r="Z201" s="347"/>
      <c r="AA201" s="347"/>
      <c r="AB201" s="347"/>
      <c r="AC201" s="347"/>
      <c r="AD201" s="347"/>
      <c r="AE201" s="347"/>
      <c r="AF201" s="347"/>
      <c r="AG201" s="347"/>
      <c r="AH201" s="347"/>
      <c r="AI201" s="347"/>
      <c r="AJ201" s="347"/>
      <c r="AK201" s="347"/>
    </row>
    <row r="202" spans="1:37" ht="13.5" customHeight="1" x14ac:dyDescent="0.25">
      <c r="A202" s="347"/>
      <c r="B202" s="347"/>
      <c r="C202" s="347"/>
      <c r="D202" s="347"/>
      <c r="E202" s="347"/>
      <c r="F202" s="347"/>
      <c r="G202" s="347"/>
      <c r="H202" s="347"/>
      <c r="I202" s="347"/>
      <c r="J202" s="347"/>
      <c r="K202" s="347"/>
      <c r="L202" s="347"/>
      <c r="M202" s="347"/>
      <c r="N202" s="347"/>
      <c r="O202" s="347"/>
      <c r="P202" s="347"/>
      <c r="Q202" s="347"/>
      <c r="V202" s="347"/>
      <c r="W202" s="347"/>
      <c r="X202" s="347"/>
      <c r="Y202" s="347"/>
      <c r="Z202" s="347"/>
      <c r="AA202" s="347"/>
      <c r="AB202" s="347"/>
      <c r="AC202" s="347"/>
      <c r="AD202" s="347"/>
      <c r="AE202" s="347"/>
      <c r="AF202" s="347"/>
      <c r="AG202" s="347"/>
      <c r="AH202" s="347"/>
      <c r="AI202" s="347"/>
      <c r="AJ202" s="347"/>
      <c r="AK202" s="347"/>
    </row>
    <row r="203" spans="1:37" ht="13.5" customHeight="1" x14ac:dyDescent="0.25">
      <c r="A203" s="347"/>
      <c r="B203" s="347"/>
      <c r="C203" s="347"/>
      <c r="D203" s="347"/>
      <c r="E203" s="347"/>
      <c r="F203" s="347"/>
      <c r="G203" s="347"/>
      <c r="H203" s="347"/>
      <c r="I203" s="347"/>
      <c r="J203" s="347"/>
      <c r="K203" s="347"/>
      <c r="L203" s="347"/>
      <c r="M203" s="347"/>
      <c r="N203" s="347"/>
      <c r="O203" s="347"/>
      <c r="P203" s="347"/>
      <c r="Q203" s="347"/>
      <c r="V203" s="347"/>
      <c r="W203" s="347"/>
      <c r="X203" s="347"/>
      <c r="Y203" s="347"/>
      <c r="Z203" s="347"/>
      <c r="AA203" s="347"/>
      <c r="AB203" s="347"/>
      <c r="AC203" s="347"/>
      <c r="AD203" s="347"/>
      <c r="AE203" s="347"/>
      <c r="AF203" s="347"/>
      <c r="AG203" s="347"/>
      <c r="AH203" s="347"/>
      <c r="AI203" s="347"/>
      <c r="AJ203" s="347"/>
      <c r="AK203" s="347"/>
    </row>
    <row r="204" spans="1:37" ht="13.5" customHeight="1" x14ac:dyDescent="0.25">
      <c r="A204" s="347"/>
      <c r="B204" s="347"/>
      <c r="C204" s="347"/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347"/>
      <c r="P204" s="347"/>
      <c r="Q204" s="347"/>
      <c r="V204" s="347"/>
      <c r="W204" s="347"/>
      <c r="X204" s="347"/>
      <c r="Y204" s="347"/>
      <c r="Z204" s="347"/>
      <c r="AA204" s="347"/>
      <c r="AB204" s="347"/>
      <c r="AC204" s="347"/>
      <c r="AD204" s="347"/>
      <c r="AE204" s="347"/>
      <c r="AF204" s="347"/>
      <c r="AG204" s="347"/>
      <c r="AH204" s="347"/>
      <c r="AI204" s="347"/>
      <c r="AJ204" s="347"/>
      <c r="AK204" s="347"/>
    </row>
    <row r="205" spans="1:37" ht="13.5" customHeight="1" x14ac:dyDescent="0.25">
      <c r="A205" s="347"/>
      <c r="B205" s="347"/>
      <c r="C205" s="347"/>
      <c r="D205" s="347"/>
      <c r="E205" s="347"/>
      <c r="F205" s="347"/>
      <c r="G205" s="347"/>
      <c r="H205" s="347"/>
      <c r="I205" s="347"/>
      <c r="J205" s="347"/>
      <c r="K205" s="347"/>
      <c r="L205" s="347"/>
      <c r="M205" s="347"/>
      <c r="N205" s="347"/>
      <c r="O205" s="347"/>
      <c r="P205" s="347"/>
      <c r="Q205" s="347"/>
      <c r="V205" s="347"/>
      <c r="W205" s="347"/>
      <c r="X205" s="347"/>
      <c r="Y205" s="347"/>
      <c r="Z205" s="347"/>
      <c r="AA205" s="347"/>
      <c r="AB205" s="347"/>
      <c r="AC205" s="347"/>
      <c r="AD205" s="347"/>
      <c r="AE205" s="347"/>
      <c r="AF205" s="347"/>
      <c r="AG205" s="347"/>
      <c r="AH205" s="347"/>
      <c r="AI205" s="347"/>
      <c r="AJ205" s="347"/>
      <c r="AK205" s="347"/>
    </row>
    <row r="206" spans="1:37" ht="13.5" customHeight="1" x14ac:dyDescent="0.25">
      <c r="A206" s="347"/>
      <c r="B206" s="347"/>
      <c r="C206" s="347"/>
      <c r="D206" s="347"/>
      <c r="E206" s="347"/>
      <c r="F206" s="347"/>
      <c r="G206" s="347"/>
      <c r="H206" s="347"/>
      <c r="I206" s="347"/>
      <c r="J206" s="347"/>
      <c r="K206" s="347"/>
      <c r="L206" s="347"/>
      <c r="M206" s="347"/>
      <c r="N206" s="347"/>
      <c r="O206" s="347"/>
      <c r="P206" s="347"/>
      <c r="Q206" s="347"/>
      <c r="V206" s="347"/>
      <c r="W206" s="347"/>
      <c r="X206" s="347"/>
      <c r="Y206" s="347"/>
      <c r="Z206" s="347"/>
      <c r="AA206" s="347"/>
      <c r="AB206" s="347"/>
      <c r="AC206" s="347"/>
      <c r="AD206" s="347"/>
      <c r="AE206" s="347"/>
      <c r="AF206" s="347"/>
      <c r="AG206" s="347"/>
      <c r="AH206" s="347"/>
      <c r="AI206" s="347"/>
      <c r="AJ206" s="347"/>
      <c r="AK206" s="347"/>
    </row>
    <row r="207" spans="1:37" ht="13.5" customHeight="1" x14ac:dyDescent="0.25">
      <c r="A207" s="347"/>
      <c r="B207" s="347"/>
      <c r="C207" s="347"/>
      <c r="D207" s="347"/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V207" s="347"/>
      <c r="W207" s="347"/>
      <c r="X207" s="347"/>
      <c r="Y207" s="347"/>
      <c r="Z207" s="347"/>
      <c r="AA207" s="347"/>
      <c r="AB207" s="347"/>
      <c r="AC207" s="347"/>
      <c r="AD207" s="347"/>
      <c r="AE207" s="347"/>
      <c r="AF207" s="347"/>
      <c r="AG207" s="347"/>
      <c r="AH207" s="347"/>
      <c r="AI207" s="347"/>
      <c r="AJ207" s="347"/>
      <c r="AK207" s="347"/>
    </row>
    <row r="208" spans="1:37" ht="13.5" customHeight="1" x14ac:dyDescent="0.25">
      <c r="A208" s="347"/>
      <c r="B208" s="347"/>
      <c r="C208" s="347"/>
      <c r="D208" s="347"/>
      <c r="E208" s="347"/>
      <c r="F208" s="347"/>
      <c r="G208" s="347"/>
      <c r="H208" s="347"/>
      <c r="I208" s="347"/>
      <c r="J208" s="347"/>
      <c r="K208" s="347"/>
      <c r="L208" s="347"/>
      <c r="M208" s="347"/>
      <c r="N208" s="347"/>
      <c r="O208" s="347"/>
      <c r="P208" s="347"/>
      <c r="Q208" s="347"/>
      <c r="V208" s="347"/>
      <c r="W208" s="347"/>
      <c r="X208" s="347"/>
      <c r="Y208" s="347"/>
      <c r="Z208" s="347"/>
      <c r="AA208" s="347"/>
      <c r="AB208" s="347"/>
      <c r="AC208" s="347"/>
      <c r="AD208" s="347"/>
      <c r="AE208" s="347"/>
      <c r="AF208" s="347"/>
      <c r="AG208" s="347"/>
      <c r="AH208" s="347"/>
      <c r="AI208" s="347"/>
      <c r="AJ208" s="347"/>
      <c r="AK208" s="347"/>
    </row>
    <row r="209" spans="1:37" ht="13.5" customHeight="1" x14ac:dyDescent="0.25">
      <c r="A209" s="347"/>
      <c r="B209" s="347"/>
      <c r="C209" s="347"/>
      <c r="D209" s="347"/>
      <c r="E209" s="347"/>
      <c r="F209" s="347"/>
      <c r="G209" s="347"/>
      <c r="H209" s="347"/>
      <c r="I209" s="347"/>
      <c r="J209" s="347"/>
      <c r="K209" s="347"/>
      <c r="L209" s="347"/>
      <c r="M209" s="347"/>
      <c r="N209" s="347"/>
      <c r="O209" s="347"/>
      <c r="P209" s="347"/>
      <c r="Q209" s="347"/>
      <c r="V209" s="347"/>
      <c r="W209" s="347"/>
      <c r="X209" s="347"/>
      <c r="Y209" s="347"/>
      <c r="Z209" s="347"/>
      <c r="AA209" s="347"/>
      <c r="AB209" s="347"/>
      <c r="AC209" s="347"/>
      <c r="AD209" s="347"/>
      <c r="AE209" s="347"/>
      <c r="AF209" s="347"/>
      <c r="AG209" s="347"/>
      <c r="AH209" s="347"/>
      <c r="AI209" s="347"/>
      <c r="AJ209" s="347"/>
      <c r="AK209" s="347"/>
    </row>
    <row r="210" spans="1:37" ht="13.5" customHeight="1" x14ac:dyDescent="0.25">
      <c r="A210" s="347"/>
      <c r="B210" s="347"/>
      <c r="C210" s="347"/>
      <c r="D210" s="347"/>
      <c r="E210" s="347"/>
      <c r="F210" s="347"/>
      <c r="G210" s="347"/>
      <c r="H210" s="347"/>
      <c r="I210" s="347"/>
      <c r="J210" s="347"/>
      <c r="K210" s="347"/>
      <c r="L210" s="347"/>
      <c r="M210" s="347"/>
      <c r="N210" s="347"/>
      <c r="O210" s="347"/>
      <c r="P210" s="347"/>
      <c r="Q210" s="347"/>
      <c r="V210" s="347"/>
      <c r="W210" s="347"/>
      <c r="X210" s="347"/>
      <c r="Y210" s="347"/>
      <c r="Z210" s="347"/>
      <c r="AA210" s="347"/>
      <c r="AB210" s="347"/>
      <c r="AC210" s="347"/>
      <c r="AD210" s="347"/>
      <c r="AE210" s="347"/>
      <c r="AF210" s="347"/>
      <c r="AG210" s="347"/>
      <c r="AH210" s="347"/>
      <c r="AI210" s="347"/>
      <c r="AJ210" s="347"/>
      <c r="AK210" s="347"/>
    </row>
    <row r="211" spans="1:37" ht="13.5" customHeight="1" x14ac:dyDescent="0.25">
      <c r="A211" s="347"/>
      <c r="B211" s="347"/>
      <c r="C211" s="347"/>
      <c r="D211" s="347"/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7"/>
      <c r="AF211" s="347"/>
      <c r="AG211" s="347"/>
      <c r="AH211" s="347"/>
      <c r="AI211" s="347"/>
      <c r="AJ211" s="347"/>
      <c r="AK211" s="347"/>
    </row>
    <row r="212" spans="1:37" ht="13.5" customHeight="1" x14ac:dyDescent="0.25">
      <c r="A212" s="347"/>
      <c r="B212" s="347"/>
      <c r="C212" s="347"/>
      <c r="D212" s="347"/>
      <c r="E212" s="347"/>
      <c r="F212" s="347"/>
      <c r="G212" s="347"/>
      <c r="H212" s="347"/>
      <c r="I212" s="347"/>
      <c r="J212" s="347"/>
      <c r="K212" s="347"/>
      <c r="L212" s="347"/>
      <c r="M212" s="347"/>
      <c r="N212" s="347"/>
      <c r="O212" s="347"/>
      <c r="P212" s="347"/>
      <c r="Q212" s="347"/>
      <c r="V212" s="347"/>
      <c r="W212" s="347"/>
      <c r="X212" s="347"/>
      <c r="Y212" s="347"/>
      <c r="Z212" s="347"/>
      <c r="AA212" s="347"/>
      <c r="AB212" s="347"/>
      <c r="AC212" s="347"/>
      <c r="AD212" s="347"/>
      <c r="AE212" s="347"/>
      <c r="AF212" s="347"/>
      <c r="AG212" s="347"/>
      <c r="AH212" s="347"/>
      <c r="AI212" s="347"/>
      <c r="AJ212" s="347"/>
      <c r="AK212" s="347"/>
    </row>
    <row r="213" spans="1:37" ht="13.5" customHeight="1" x14ac:dyDescent="0.25">
      <c r="A213" s="347"/>
      <c r="B213" s="347"/>
      <c r="C213" s="347"/>
      <c r="D213" s="347"/>
      <c r="E213" s="347"/>
      <c r="F213" s="347"/>
      <c r="G213" s="347"/>
      <c r="H213" s="347"/>
      <c r="I213" s="347"/>
      <c r="J213" s="347"/>
      <c r="K213" s="347"/>
      <c r="L213" s="347"/>
      <c r="M213" s="347"/>
      <c r="N213" s="347"/>
      <c r="O213" s="347"/>
      <c r="P213" s="347"/>
      <c r="Q213" s="347"/>
      <c r="V213" s="347"/>
      <c r="W213" s="347"/>
      <c r="X213" s="347"/>
      <c r="Y213" s="347"/>
      <c r="Z213" s="347"/>
      <c r="AA213" s="347"/>
      <c r="AB213" s="347"/>
      <c r="AC213" s="347"/>
      <c r="AD213" s="347"/>
      <c r="AE213" s="347"/>
      <c r="AF213" s="347"/>
      <c r="AG213" s="347"/>
      <c r="AH213" s="347"/>
      <c r="AI213" s="347"/>
      <c r="AJ213" s="347"/>
      <c r="AK213" s="347"/>
    </row>
    <row r="214" spans="1:37" ht="13.5" customHeight="1" x14ac:dyDescent="0.25">
      <c r="A214" s="347"/>
      <c r="B214" s="347"/>
      <c r="C214" s="347"/>
      <c r="D214" s="347"/>
      <c r="E214" s="347"/>
      <c r="F214" s="347"/>
      <c r="G214" s="347"/>
      <c r="H214" s="347"/>
      <c r="I214" s="347"/>
      <c r="J214" s="347"/>
      <c r="K214" s="347"/>
      <c r="L214" s="347"/>
      <c r="M214" s="347"/>
      <c r="N214" s="347"/>
      <c r="O214" s="347"/>
      <c r="P214" s="347"/>
      <c r="Q214" s="347"/>
      <c r="V214" s="347"/>
      <c r="W214" s="347"/>
      <c r="X214" s="347"/>
      <c r="Y214" s="347"/>
      <c r="Z214" s="347"/>
      <c r="AA214" s="347"/>
      <c r="AB214" s="347"/>
      <c r="AC214" s="347"/>
      <c r="AD214" s="347"/>
      <c r="AE214" s="347"/>
      <c r="AF214" s="347"/>
      <c r="AG214" s="347"/>
      <c r="AH214" s="347"/>
      <c r="AI214" s="347"/>
      <c r="AJ214" s="347"/>
      <c r="AK214" s="347"/>
    </row>
    <row r="215" spans="1:37" ht="13.5" customHeight="1" x14ac:dyDescent="0.25">
      <c r="A215" s="347"/>
      <c r="B215" s="347"/>
      <c r="C215" s="347"/>
      <c r="D215" s="347"/>
      <c r="E215" s="347"/>
      <c r="F215" s="347"/>
      <c r="G215" s="347"/>
      <c r="H215" s="347"/>
      <c r="I215" s="347"/>
      <c r="J215" s="347"/>
      <c r="K215" s="347"/>
      <c r="L215" s="347"/>
      <c r="M215" s="347"/>
      <c r="N215" s="347"/>
      <c r="O215" s="347"/>
      <c r="P215" s="347"/>
      <c r="Q215" s="347"/>
      <c r="V215" s="347"/>
      <c r="W215" s="347"/>
      <c r="X215" s="347"/>
      <c r="Y215" s="347"/>
      <c r="Z215" s="347"/>
      <c r="AA215" s="347"/>
      <c r="AB215" s="347"/>
      <c r="AC215" s="347"/>
      <c r="AD215" s="347"/>
      <c r="AE215" s="347"/>
      <c r="AF215" s="347"/>
      <c r="AG215" s="347"/>
      <c r="AH215" s="347"/>
      <c r="AI215" s="347"/>
      <c r="AJ215" s="347"/>
      <c r="AK215" s="347"/>
    </row>
    <row r="216" spans="1:37" ht="13.5" customHeight="1" x14ac:dyDescent="0.25">
      <c r="A216" s="347"/>
      <c r="B216" s="347"/>
      <c r="C216" s="347"/>
      <c r="D216" s="347"/>
      <c r="E216" s="347"/>
      <c r="F216" s="347"/>
      <c r="G216" s="347"/>
      <c r="H216" s="347"/>
      <c r="I216" s="347"/>
      <c r="J216" s="347"/>
      <c r="K216" s="347"/>
      <c r="L216" s="347"/>
      <c r="M216" s="347"/>
      <c r="N216" s="347"/>
      <c r="O216" s="347"/>
      <c r="P216" s="347"/>
      <c r="Q216" s="347"/>
      <c r="V216" s="347"/>
      <c r="W216" s="347"/>
      <c r="X216" s="347"/>
      <c r="Y216" s="347"/>
      <c r="Z216" s="347"/>
      <c r="AA216" s="347"/>
      <c r="AB216" s="347"/>
      <c r="AC216" s="347"/>
      <c r="AD216" s="347"/>
      <c r="AE216" s="347"/>
      <c r="AF216" s="347"/>
      <c r="AG216" s="347"/>
      <c r="AH216" s="347"/>
      <c r="AI216" s="347"/>
      <c r="AJ216" s="347"/>
      <c r="AK216" s="347"/>
    </row>
    <row r="217" spans="1:37" ht="13.5" customHeight="1" x14ac:dyDescent="0.25">
      <c r="A217" s="347"/>
      <c r="B217" s="347"/>
      <c r="C217" s="347"/>
      <c r="D217" s="347"/>
      <c r="E217" s="347"/>
      <c r="F217" s="347"/>
      <c r="G217" s="347"/>
      <c r="H217" s="347"/>
      <c r="I217" s="347"/>
      <c r="J217" s="347"/>
      <c r="K217" s="347"/>
      <c r="L217" s="347"/>
      <c r="M217" s="347"/>
      <c r="N217" s="347"/>
      <c r="O217" s="347"/>
      <c r="P217" s="347"/>
      <c r="Q217" s="347"/>
      <c r="V217" s="347"/>
      <c r="W217" s="347"/>
      <c r="X217" s="347"/>
      <c r="Y217" s="347"/>
      <c r="Z217" s="347"/>
      <c r="AA217" s="347"/>
      <c r="AB217" s="347"/>
      <c r="AC217" s="347"/>
      <c r="AD217" s="347"/>
      <c r="AE217" s="347"/>
      <c r="AF217" s="347"/>
      <c r="AG217" s="347"/>
      <c r="AH217" s="347"/>
      <c r="AI217" s="347"/>
      <c r="AJ217" s="347"/>
      <c r="AK217" s="347"/>
    </row>
    <row r="218" spans="1:37" ht="13.5" customHeight="1" x14ac:dyDescent="0.25">
      <c r="A218" s="347"/>
      <c r="B218" s="347"/>
      <c r="C218" s="347"/>
      <c r="D218" s="347"/>
      <c r="E218" s="347"/>
      <c r="F218" s="347"/>
      <c r="G218" s="347"/>
      <c r="H218" s="347"/>
      <c r="I218" s="347"/>
      <c r="J218" s="347"/>
      <c r="K218" s="347"/>
      <c r="L218" s="347"/>
      <c r="M218" s="347"/>
      <c r="N218" s="347"/>
      <c r="O218" s="347"/>
      <c r="P218" s="347"/>
      <c r="Q218" s="347"/>
      <c r="V218" s="347"/>
      <c r="W218" s="347"/>
      <c r="X218" s="347"/>
      <c r="Y218" s="347"/>
      <c r="Z218" s="347"/>
      <c r="AA218" s="347"/>
      <c r="AB218" s="347"/>
      <c r="AC218" s="347"/>
      <c r="AD218" s="347"/>
      <c r="AE218" s="347"/>
      <c r="AF218" s="347"/>
      <c r="AG218" s="347"/>
      <c r="AH218" s="347"/>
      <c r="AI218" s="347"/>
      <c r="AJ218" s="347"/>
      <c r="AK218" s="347"/>
    </row>
    <row r="219" spans="1:37" ht="13.5" customHeight="1" x14ac:dyDescent="0.25">
      <c r="A219" s="347"/>
      <c r="B219" s="347"/>
      <c r="C219" s="347"/>
      <c r="D219" s="347"/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V219" s="347"/>
      <c r="W219" s="347"/>
      <c r="X219" s="347"/>
      <c r="Y219" s="347"/>
      <c r="Z219" s="347"/>
      <c r="AA219" s="347"/>
      <c r="AB219" s="347"/>
      <c r="AC219" s="347"/>
      <c r="AD219" s="347"/>
      <c r="AE219" s="347"/>
      <c r="AF219" s="347"/>
      <c r="AG219" s="347"/>
      <c r="AH219" s="347"/>
      <c r="AI219" s="347"/>
      <c r="AJ219" s="347"/>
      <c r="AK219" s="347"/>
    </row>
    <row r="220" spans="1:37" ht="13.5" customHeight="1" x14ac:dyDescent="0.25">
      <c r="A220" s="347"/>
      <c r="B220" s="347"/>
      <c r="C220" s="347"/>
      <c r="D220" s="347"/>
      <c r="E220" s="347"/>
      <c r="F220" s="347"/>
      <c r="G220" s="347"/>
      <c r="H220" s="347"/>
      <c r="I220" s="347"/>
      <c r="J220" s="347"/>
      <c r="K220" s="347"/>
      <c r="L220" s="347"/>
      <c r="M220" s="347"/>
      <c r="N220" s="347"/>
      <c r="O220" s="347"/>
      <c r="P220" s="347"/>
      <c r="Q220" s="347"/>
      <c r="V220" s="347"/>
      <c r="W220" s="347"/>
      <c r="X220" s="347"/>
      <c r="Y220" s="347"/>
      <c r="Z220" s="347"/>
      <c r="AA220" s="347"/>
      <c r="AB220" s="347"/>
      <c r="AC220" s="347"/>
      <c r="AD220" s="347"/>
      <c r="AE220" s="347"/>
      <c r="AF220" s="347"/>
      <c r="AG220" s="347"/>
      <c r="AH220" s="347"/>
      <c r="AI220" s="347"/>
      <c r="AJ220" s="347"/>
      <c r="AK220" s="347"/>
    </row>
    <row r="221" spans="1:37" ht="13.5" customHeight="1" x14ac:dyDescent="0.25">
      <c r="A221" s="347"/>
      <c r="B221" s="347"/>
      <c r="C221" s="347"/>
      <c r="D221" s="347"/>
      <c r="E221" s="347"/>
      <c r="F221" s="347"/>
      <c r="G221" s="347"/>
      <c r="H221" s="347"/>
      <c r="I221" s="347"/>
      <c r="J221" s="347"/>
      <c r="K221" s="347"/>
      <c r="L221" s="347"/>
      <c r="M221" s="347"/>
      <c r="N221" s="347"/>
      <c r="O221" s="347"/>
      <c r="P221" s="347"/>
      <c r="Q221" s="347"/>
      <c r="V221" s="347"/>
      <c r="W221" s="347"/>
      <c r="X221" s="347"/>
      <c r="Y221" s="347"/>
      <c r="Z221" s="347"/>
      <c r="AA221" s="347"/>
      <c r="AB221" s="347"/>
      <c r="AC221" s="347"/>
      <c r="AD221" s="347"/>
      <c r="AE221" s="347"/>
      <c r="AF221" s="347"/>
      <c r="AG221" s="347"/>
      <c r="AH221" s="347"/>
      <c r="AI221" s="347"/>
      <c r="AJ221" s="347"/>
      <c r="AK221" s="347"/>
    </row>
    <row r="222" spans="1:37" ht="13.5" customHeight="1" x14ac:dyDescent="0.25">
      <c r="A222" s="347"/>
      <c r="B222" s="347"/>
      <c r="C222" s="347"/>
      <c r="D222" s="347"/>
      <c r="E222" s="347"/>
      <c r="F222" s="347"/>
      <c r="G222" s="347"/>
      <c r="H222" s="347"/>
      <c r="I222" s="347"/>
      <c r="J222" s="347"/>
      <c r="K222" s="347"/>
      <c r="L222" s="347"/>
      <c r="M222" s="347"/>
      <c r="N222" s="347"/>
      <c r="O222" s="347"/>
      <c r="P222" s="347"/>
      <c r="Q222" s="347"/>
      <c r="V222" s="347"/>
      <c r="W222" s="347"/>
      <c r="X222" s="347"/>
      <c r="Y222" s="347"/>
      <c r="Z222" s="347"/>
      <c r="AA222" s="347"/>
      <c r="AB222" s="347"/>
      <c r="AC222" s="347"/>
      <c r="AD222" s="347"/>
      <c r="AE222" s="347"/>
      <c r="AF222" s="347"/>
      <c r="AG222" s="347"/>
      <c r="AH222" s="347"/>
      <c r="AI222" s="347"/>
      <c r="AJ222" s="347"/>
      <c r="AK222" s="347"/>
    </row>
    <row r="223" spans="1:37" ht="13.5" customHeight="1" x14ac:dyDescent="0.25">
      <c r="A223" s="347"/>
      <c r="B223" s="347"/>
      <c r="C223" s="347"/>
      <c r="D223" s="347"/>
      <c r="E223" s="347"/>
      <c r="F223" s="347"/>
      <c r="G223" s="347"/>
      <c r="H223" s="347"/>
      <c r="I223" s="347"/>
      <c r="J223" s="347"/>
      <c r="K223" s="347"/>
      <c r="L223" s="347"/>
      <c r="M223" s="347"/>
      <c r="N223" s="347"/>
      <c r="O223" s="347"/>
      <c r="P223" s="347"/>
      <c r="Q223" s="347"/>
      <c r="V223" s="347"/>
      <c r="W223" s="347"/>
      <c r="X223" s="347"/>
      <c r="Y223" s="347"/>
      <c r="Z223" s="347"/>
      <c r="AA223" s="347"/>
      <c r="AB223" s="347"/>
      <c r="AC223" s="347"/>
      <c r="AD223" s="347"/>
      <c r="AE223" s="347"/>
      <c r="AF223" s="347"/>
      <c r="AG223" s="347"/>
      <c r="AH223" s="347"/>
      <c r="AI223" s="347"/>
      <c r="AJ223" s="347"/>
      <c r="AK223" s="347"/>
    </row>
    <row r="224" spans="1:37" ht="13.5" customHeight="1" x14ac:dyDescent="0.25">
      <c r="A224" s="347"/>
      <c r="B224" s="347"/>
      <c r="C224" s="347"/>
      <c r="D224" s="347"/>
      <c r="E224" s="347"/>
      <c r="F224" s="347"/>
      <c r="G224" s="347"/>
      <c r="H224" s="347"/>
      <c r="I224" s="347"/>
      <c r="J224" s="347"/>
      <c r="K224" s="347"/>
      <c r="L224" s="347"/>
      <c r="M224" s="347"/>
      <c r="N224" s="347"/>
      <c r="O224" s="347"/>
      <c r="P224" s="347"/>
      <c r="Q224" s="347"/>
      <c r="V224" s="347"/>
      <c r="W224" s="347"/>
      <c r="X224" s="347"/>
      <c r="Y224" s="347"/>
      <c r="Z224" s="347"/>
      <c r="AA224" s="347"/>
      <c r="AB224" s="347"/>
      <c r="AC224" s="347"/>
      <c r="AD224" s="347"/>
      <c r="AE224" s="347"/>
      <c r="AF224" s="347"/>
      <c r="AG224" s="347"/>
      <c r="AH224" s="347"/>
      <c r="AI224" s="347"/>
      <c r="AJ224" s="347"/>
      <c r="AK224" s="347"/>
    </row>
    <row r="225" spans="1:37" ht="13.5" customHeight="1" x14ac:dyDescent="0.25">
      <c r="A225" s="347"/>
      <c r="B225" s="347"/>
      <c r="C225" s="347"/>
      <c r="D225" s="347"/>
      <c r="E225" s="347"/>
      <c r="F225" s="347"/>
      <c r="G225" s="347"/>
      <c r="H225" s="347"/>
      <c r="I225" s="347"/>
      <c r="J225" s="347"/>
      <c r="K225" s="347"/>
      <c r="L225" s="347"/>
      <c r="M225" s="347"/>
      <c r="N225" s="347"/>
      <c r="O225" s="347"/>
      <c r="P225" s="347"/>
      <c r="Q225" s="347"/>
      <c r="V225" s="347"/>
      <c r="W225" s="347"/>
      <c r="X225" s="347"/>
      <c r="Y225" s="347"/>
      <c r="Z225" s="347"/>
      <c r="AA225" s="347"/>
      <c r="AB225" s="347"/>
      <c r="AC225" s="347"/>
      <c r="AD225" s="347"/>
      <c r="AE225" s="347"/>
      <c r="AF225" s="347"/>
      <c r="AG225" s="347"/>
      <c r="AH225" s="347"/>
      <c r="AI225" s="347"/>
      <c r="AJ225" s="347"/>
      <c r="AK225" s="347"/>
    </row>
    <row r="226" spans="1:37" ht="13.5" customHeight="1" x14ac:dyDescent="0.25">
      <c r="A226" s="347"/>
      <c r="B226" s="347"/>
      <c r="C226" s="347"/>
      <c r="D226" s="347"/>
      <c r="E226" s="347"/>
      <c r="F226" s="347"/>
      <c r="G226" s="347"/>
      <c r="H226" s="347"/>
      <c r="I226" s="347"/>
      <c r="J226" s="347"/>
      <c r="K226" s="347"/>
      <c r="L226" s="347"/>
      <c r="M226" s="347"/>
      <c r="N226" s="347"/>
      <c r="O226" s="347"/>
      <c r="P226" s="347"/>
      <c r="Q226" s="347"/>
      <c r="V226" s="347"/>
      <c r="W226" s="347"/>
      <c r="X226" s="347"/>
      <c r="Y226" s="347"/>
      <c r="Z226" s="347"/>
      <c r="AA226" s="347"/>
      <c r="AB226" s="347"/>
      <c r="AC226" s="347"/>
      <c r="AD226" s="347"/>
      <c r="AE226" s="347"/>
      <c r="AF226" s="347"/>
      <c r="AG226" s="347"/>
      <c r="AH226" s="347"/>
      <c r="AI226" s="347"/>
      <c r="AJ226" s="347"/>
      <c r="AK226" s="347"/>
    </row>
    <row r="227" spans="1:37" ht="13.5" customHeight="1" x14ac:dyDescent="0.25">
      <c r="A227" s="347"/>
      <c r="B227" s="347"/>
      <c r="C227" s="347"/>
      <c r="D227" s="347"/>
      <c r="E227" s="347"/>
      <c r="F227" s="347"/>
      <c r="G227" s="347"/>
      <c r="H227" s="347"/>
      <c r="I227" s="347"/>
      <c r="J227" s="347"/>
      <c r="K227" s="347"/>
      <c r="L227" s="347"/>
      <c r="M227" s="347"/>
      <c r="N227" s="347"/>
      <c r="O227" s="347"/>
      <c r="P227" s="347"/>
      <c r="Q227" s="347"/>
      <c r="V227" s="347"/>
      <c r="W227" s="347"/>
      <c r="X227" s="347"/>
      <c r="Y227" s="347"/>
      <c r="Z227" s="347"/>
      <c r="AA227" s="347"/>
      <c r="AB227" s="347"/>
      <c r="AC227" s="347"/>
      <c r="AD227" s="347"/>
      <c r="AE227" s="347"/>
      <c r="AF227" s="347"/>
      <c r="AG227" s="347"/>
      <c r="AH227" s="347"/>
      <c r="AI227" s="347"/>
      <c r="AJ227" s="347"/>
      <c r="AK227" s="347"/>
    </row>
    <row r="228" spans="1:37" ht="13.5" customHeight="1" x14ac:dyDescent="0.25">
      <c r="A228" s="347"/>
      <c r="B228" s="347"/>
      <c r="C228" s="347"/>
      <c r="D228" s="347"/>
      <c r="E228" s="347"/>
      <c r="F228" s="347"/>
      <c r="G228" s="347"/>
      <c r="H228" s="347"/>
      <c r="I228" s="347"/>
      <c r="J228" s="347"/>
      <c r="K228" s="347"/>
      <c r="L228" s="347"/>
      <c r="M228" s="347"/>
      <c r="N228" s="347"/>
      <c r="O228" s="347"/>
      <c r="P228" s="347"/>
      <c r="Q228" s="347"/>
      <c r="V228" s="347"/>
      <c r="W228" s="347"/>
      <c r="X228" s="347"/>
      <c r="Y228" s="347"/>
      <c r="Z228" s="347"/>
      <c r="AA228" s="347"/>
      <c r="AB228" s="347"/>
      <c r="AC228" s="347"/>
      <c r="AD228" s="347"/>
      <c r="AE228" s="347"/>
      <c r="AF228" s="347"/>
      <c r="AG228" s="347"/>
      <c r="AH228" s="347"/>
      <c r="AI228" s="347"/>
      <c r="AJ228" s="347"/>
      <c r="AK228" s="347"/>
    </row>
    <row r="229" spans="1:37" ht="13.5" customHeight="1" x14ac:dyDescent="0.25">
      <c r="A229" s="347"/>
      <c r="B229" s="347"/>
      <c r="C229" s="347"/>
      <c r="D229" s="347"/>
      <c r="E229" s="347"/>
      <c r="F229" s="347"/>
      <c r="G229" s="347"/>
      <c r="H229" s="347"/>
      <c r="I229" s="347"/>
      <c r="J229" s="347"/>
      <c r="K229" s="347"/>
      <c r="L229" s="347"/>
      <c r="M229" s="347"/>
      <c r="N229" s="347"/>
      <c r="O229" s="347"/>
      <c r="P229" s="347"/>
      <c r="Q229" s="347"/>
      <c r="V229" s="347"/>
      <c r="W229" s="347"/>
      <c r="X229" s="347"/>
      <c r="Y229" s="347"/>
      <c r="Z229" s="347"/>
      <c r="AA229" s="347"/>
      <c r="AB229" s="347"/>
      <c r="AC229" s="347"/>
      <c r="AD229" s="347"/>
      <c r="AE229" s="347"/>
      <c r="AF229" s="347"/>
      <c r="AG229" s="347"/>
      <c r="AH229" s="347"/>
      <c r="AI229" s="347"/>
      <c r="AJ229" s="347"/>
      <c r="AK229" s="347"/>
    </row>
    <row r="230" spans="1:37" ht="13.5" customHeight="1" x14ac:dyDescent="0.25">
      <c r="A230" s="347"/>
      <c r="B230" s="347"/>
      <c r="C230" s="347"/>
      <c r="D230" s="347"/>
      <c r="E230" s="347"/>
      <c r="F230" s="347"/>
      <c r="G230" s="347"/>
      <c r="H230" s="347"/>
      <c r="I230" s="347"/>
      <c r="J230" s="347"/>
      <c r="K230" s="347"/>
      <c r="L230" s="347"/>
      <c r="M230" s="347"/>
      <c r="N230" s="347"/>
      <c r="O230" s="347"/>
      <c r="P230" s="347"/>
      <c r="Q230" s="347"/>
      <c r="V230" s="347"/>
      <c r="W230" s="347"/>
      <c r="X230" s="347"/>
      <c r="Y230" s="347"/>
      <c r="Z230" s="347"/>
      <c r="AA230" s="347"/>
      <c r="AB230" s="347"/>
      <c r="AC230" s="347"/>
      <c r="AD230" s="347"/>
      <c r="AE230" s="347"/>
      <c r="AF230" s="347"/>
      <c r="AG230" s="347"/>
      <c r="AH230" s="347"/>
      <c r="AI230" s="347"/>
      <c r="AJ230" s="347"/>
      <c r="AK230" s="347"/>
    </row>
    <row r="231" spans="1:37" ht="13.5" customHeight="1" x14ac:dyDescent="0.25">
      <c r="A231" s="347"/>
      <c r="B231" s="347"/>
      <c r="C231" s="347"/>
      <c r="D231" s="347"/>
      <c r="E231" s="347"/>
      <c r="F231" s="347"/>
      <c r="G231" s="347"/>
      <c r="H231" s="347"/>
      <c r="I231" s="347"/>
      <c r="J231" s="347"/>
      <c r="K231" s="347"/>
      <c r="L231" s="347"/>
      <c r="M231" s="347"/>
      <c r="N231" s="347"/>
      <c r="O231" s="347"/>
      <c r="P231" s="347"/>
      <c r="Q231" s="347"/>
      <c r="V231" s="347"/>
      <c r="W231" s="347"/>
      <c r="X231" s="347"/>
      <c r="Y231" s="347"/>
      <c r="Z231" s="347"/>
      <c r="AA231" s="347"/>
      <c r="AB231" s="347"/>
      <c r="AC231" s="347"/>
      <c r="AD231" s="347"/>
      <c r="AE231" s="347"/>
      <c r="AF231" s="347"/>
      <c r="AG231" s="347"/>
      <c r="AH231" s="347"/>
      <c r="AI231" s="347"/>
      <c r="AJ231" s="347"/>
      <c r="AK231" s="347"/>
    </row>
    <row r="232" spans="1:37" ht="13.5" customHeight="1" x14ac:dyDescent="0.25">
      <c r="A232" s="347"/>
      <c r="B232" s="347"/>
      <c r="C232" s="347"/>
      <c r="D232" s="347"/>
      <c r="E232" s="347"/>
      <c r="F232" s="347"/>
      <c r="G232" s="347"/>
      <c r="H232" s="347"/>
      <c r="I232" s="347"/>
      <c r="J232" s="347"/>
      <c r="K232" s="347"/>
      <c r="L232" s="347"/>
      <c r="M232" s="347"/>
      <c r="N232" s="347"/>
      <c r="O232" s="347"/>
      <c r="P232" s="347"/>
      <c r="Q232" s="347"/>
      <c r="V232" s="347"/>
      <c r="W232" s="347"/>
      <c r="X232" s="347"/>
      <c r="Y232" s="347"/>
      <c r="Z232" s="347"/>
      <c r="AA232" s="347"/>
      <c r="AB232" s="347"/>
      <c r="AC232" s="347"/>
      <c r="AD232" s="347"/>
      <c r="AE232" s="347"/>
      <c r="AF232" s="347"/>
      <c r="AG232" s="347"/>
      <c r="AH232" s="347"/>
      <c r="AI232" s="347"/>
      <c r="AJ232" s="347"/>
      <c r="AK232" s="347"/>
    </row>
    <row r="233" spans="1:37" ht="13.5" customHeight="1" x14ac:dyDescent="0.25">
      <c r="A233" s="347"/>
      <c r="B233" s="347"/>
      <c r="C233" s="347"/>
      <c r="D233" s="347"/>
      <c r="E233" s="347"/>
      <c r="F233" s="347"/>
      <c r="G233" s="347"/>
      <c r="H233" s="347"/>
      <c r="I233" s="347"/>
      <c r="J233" s="347"/>
      <c r="K233" s="347"/>
      <c r="L233" s="347"/>
      <c r="M233" s="347"/>
      <c r="N233" s="347"/>
      <c r="O233" s="347"/>
      <c r="P233" s="347"/>
      <c r="Q233" s="347"/>
      <c r="V233" s="347"/>
      <c r="W233" s="347"/>
      <c r="X233" s="347"/>
      <c r="Y233" s="347"/>
      <c r="Z233" s="347"/>
      <c r="AA233" s="347"/>
      <c r="AB233" s="347"/>
      <c r="AC233" s="347"/>
      <c r="AD233" s="347"/>
      <c r="AE233" s="347"/>
      <c r="AF233" s="347"/>
      <c r="AG233" s="347"/>
      <c r="AH233" s="347"/>
      <c r="AI233" s="347"/>
      <c r="AJ233" s="347"/>
      <c r="AK233" s="347"/>
    </row>
    <row r="234" spans="1:37" ht="13.5" customHeight="1" x14ac:dyDescent="0.25">
      <c r="A234" s="347"/>
      <c r="B234" s="347"/>
      <c r="C234" s="347"/>
      <c r="D234" s="347"/>
      <c r="E234" s="347"/>
      <c r="F234" s="347"/>
      <c r="G234" s="347"/>
      <c r="H234" s="347"/>
      <c r="I234" s="347"/>
      <c r="J234" s="347"/>
      <c r="K234" s="347"/>
      <c r="L234" s="347"/>
      <c r="M234" s="347"/>
      <c r="N234" s="347"/>
      <c r="O234" s="347"/>
      <c r="P234" s="347"/>
      <c r="Q234" s="347"/>
      <c r="V234" s="347"/>
      <c r="W234" s="347"/>
      <c r="X234" s="347"/>
      <c r="Y234" s="347"/>
      <c r="Z234" s="347"/>
      <c r="AA234" s="347"/>
      <c r="AB234" s="347"/>
      <c r="AC234" s="347"/>
      <c r="AD234" s="347"/>
      <c r="AE234" s="347"/>
      <c r="AF234" s="347"/>
      <c r="AG234" s="347"/>
      <c r="AH234" s="347"/>
      <c r="AI234" s="347"/>
      <c r="AJ234" s="347"/>
      <c r="AK234" s="347"/>
    </row>
    <row r="235" spans="1:37" ht="13.5" customHeight="1" x14ac:dyDescent="0.25">
      <c r="A235" s="347"/>
      <c r="B235" s="347"/>
      <c r="C235" s="347"/>
      <c r="D235" s="347"/>
      <c r="E235" s="347"/>
      <c r="F235" s="347"/>
      <c r="G235" s="347"/>
      <c r="H235" s="347"/>
      <c r="I235" s="347"/>
      <c r="J235" s="347"/>
      <c r="K235" s="347"/>
      <c r="L235" s="347"/>
      <c r="M235" s="347"/>
      <c r="N235" s="347"/>
      <c r="O235" s="347"/>
      <c r="P235" s="347"/>
      <c r="Q235" s="347"/>
      <c r="V235" s="347"/>
      <c r="W235" s="347"/>
      <c r="X235" s="347"/>
      <c r="Y235" s="347"/>
      <c r="Z235" s="347"/>
      <c r="AA235" s="347"/>
      <c r="AB235" s="347"/>
      <c r="AC235" s="347"/>
      <c r="AD235" s="347"/>
      <c r="AE235" s="347"/>
      <c r="AF235" s="347"/>
      <c r="AG235" s="347"/>
      <c r="AH235" s="347"/>
      <c r="AI235" s="347"/>
      <c r="AJ235" s="347"/>
      <c r="AK235" s="347"/>
    </row>
    <row r="236" spans="1:37" ht="13.5" customHeight="1" x14ac:dyDescent="0.25">
      <c r="A236" s="347"/>
      <c r="B236" s="347"/>
      <c r="C236" s="347"/>
      <c r="D236" s="347"/>
      <c r="E236" s="347"/>
      <c r="F236" s="347"/>
      <c r="G236" s="347"/>
      <c r="H236" s="347"/>
      <c r="I236" s="347"/>
      <c r="J236" s="347"/>
      <c r="K236" s="347"/>
      <c r="L236" s="347"/>
      <c r="M236" s="347"/>
      <c r="N236" s="347"/>
      <c r="O236" s="347"/>
      <c r="P236" s="347"/>
      <c r="Q236" s="347"/>
      <c r="V236" s="347"/>
      <c r="W236" s="347"/>
      <c r="X236" s="347"/>
      <c r="Y236" s="347"/>
      <c r="Z236" s="347"/>
      <c r="AA236" s="347"/>
      <c r="AB236" s="347"/>
      <c r="AC236" s="347"/>
      <c r="AD236" s="347"/>
      <c r="AE236" s="347"/>
      <c r="AF236" s="347"/>
      <c r="AG236" s="347"/>
      <c r="AH236" s="347"/>
      <c r="AI236" s="347"/>
      <c r="AJ236" s="347"/>
      <c r="AK236" s="347"/>
    </row>
    <row r="237" spans="1:37" ht="13.5" customHeight="1" x14ac:dyDescent="0.25">
      <c r="A237" s="347"/>
      <c r="B237" s="347"/>
      <c r="C237" s="347"/>
      <c r="D237" s="347"/>
      <c r="E237" s="347"/>
      <c r="F237" s="347"/>
      <c r="G237" s="347"/>
      <c r="H237" s="347"/>
      <c r="I237" s="347"/>
      <c r="J237" s="347"/>
      <c r="K237" s="347"/>
      <c r="L237" s="347"/>
      <c r="M237" s="347"/>
      <c r="N237" s="347"/>
      <c r="O237" s="347"/>
      <c r="P237" s="347"/>
      <c r="Q237" s="347"/>
      <c r="V237" s="347"/>
      <c r="W237" s="347"/>
      <c r="X237" s="347"/>
      <c r="Y237" s="347"/>
      <c r="Z237" s="347"/>
      <c r="AA237" s="347"/>
      <c r="AB237" s="347"/>
      <c r="AC237" s="347"/>
      <c r="AD237" s="347"/>
      <c r="AE237" s="347"/>
      <c r="AF237" s="347"/>
      <c r="AG237" s="347"/>
      <c r="AH237" s="347"/>
      <c r="AI237" s="347"/>
      <c r="AJ237" s="347"/>
      <c r="AK237" s="347"/>
    </row>
    <row r="238" spans="1:37" ht="13.5" customHeight="1" x14ac:dyDescent="0.25">
      <c r="A238" s="347"/>
      <c r="B238" s="347"/>
      <c r="C238" s="347"/>
      <c r="D238" s="347"/>
      <c r="E238" s="347"/>
      <c r="F238" s="347"/>
      <c r="G238" s="347"/>
      <c r="H238" s="347"/>
      <c r="I238" s="347"/>
      <c r="J238" s="347"/>
      <c r="K238" s="347"/>
      <c r="L238" s="347"/>
      <c r="M238" s="347"/>
      <c r="N238" s="347"/>
      <c r="O238" s="347"/>
      <c r="P238" s="347"/>
      <c r="Q238" s="347"/>
      <c r="V238" s="347"/>
      <c r="W238" s="347"/>
      <c r="X238" s="347"/>
      <c r="Y238" s="347"/>
      <c r="Z238" s="347"/>
      <c r="AA238" s="347"/>
      <c r="AB238" s="347"/>
      <c r="AC238" s="347"/>
      <c r="AD238" s="347"/>
      <c r="AE238" s="347"/>
      <c r="AF238" s="347"/>
      <c r="AG238" s="347"/>
      <c r="AH238" s="347"/>
      <c r="AI238" s="347"/>
      <c r="AJ238" s="347"/>
      <c r="AK238" s="347"/>
    </row>
    <row r="239" spans="1:37" ht="13.5" customHeight="1" x14ac:dyDescent="0.25">
      <c r="A239" s="347"/>
      <c r="B239" s="347"/>
      <c r="C239" s="347"/>
      <c r="D239" s="347"/>
      <c r="E239" s="347"/>
      <c r="F239" s="347"/>
      <c r="G239" s="347"/>
      <c r="H239" s="347"/>
      <c r="I239" s="347"/>
      <c r="J239" s="347"/>
      <c r="K239" s="347"/>
      <c r="L239" s="347"/>
      <c r="M239" s="347"/>
      <c r="N239" s="347"/>
      <c r="O239" s="347"/>
      <c r="P239" s="347"/>
      <c r="Q239" s="347"/>
      <c r="V239" s="347"/>
      <c r="W239" s="347"/>
      <c r="X239" s="347"/>
      <c r="Y239" s="347"/>
      <c r="Z239" s="347"/>
      <c r="AA239" s="347"/>
      <c r="AB239" s="347"/>
      <c r="AC239" s="347"/>
      <c r="AD239" s="347"/>
      <c r="AE239" s="347"/>
      <c r="AF239" s="347"/>
      <c r="AG239" s="347"/>
      <c r="AH239" s="347"/>
      <c r="AI239" s="347"/>
      <c r="AJ239" s="347"/>
      <c r="AK239" s="347"/>
    </row>
    <row r="240" spans="1:37" ht="13.5" customHeight="1" x14ac:dyDescent="0.25">
      <c r="A240" s="347"/>
      <c r="B240" s="347"/>
      <c r="C240" s="347"/>
      <c r="D240" s="347"/>
      <c r="E240" s="347"/>
      <c r="F240" s="347"/>
      <c r="G240" s="347"/>
      <c r="H240" s="347"/>
      <c r="I240" s="347"/>
      <c r="J240" s="347"/>
      <c r="K240" s="347"/>
      <c r="L240" s="347"/>
      <c r="M240" s="347"/>
      <c r="N240" s="347"/>
      <c r="O240" s="347"/>
      <c r="P240" s="347"/>
      <c r="Q240" s="347"/>
      <c r="V240" s="347"/>
      <c r="W240" s="347"/>
      <c r="X240" s="347"/>
      <c r="Y240" s="347"/>
      <c r="Z240" s="347"/>
      <c r="AA240" s="347"/>
      <c r="AB240" s="347"/>
      <c r="AC240" s="347"/>
      <c r="AD240" s="347"/>
      <c r="AE240" s="347"/>
      <c r="AF240" s="347"/>
      <c r="AG240" s="347"/>
      <c r="AH240" s="347"/>
      <c r="AI240" s="347"/>
      <c r="AJ240" s="347"/>
      <c r="AK240" s="347"/>
    </row>
    <row r="241" spans="1:37" ht="13.5" customHeight="1" x14ac:dyDescent="0.25">
      <c r="A241" s="347"/>
      <c r="B241" s="347"/>
      <c r="C241" s="347"/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347"/>
      <c r="P241" s="347"/>
      <c r="Q241" s="347"/>
      <c r="V241" s="347"/>
      <c r="W241" s="347"/>
      <c r="X241" s="347"/>
      <c r="Y241" s="347"/>
      <c r="Z241" s="347"/>
      <c r="AA241" s="347"/>
      <c r="AB241" s="347"/>
      <c r="AC241" s="347"/>
      <c r="AD241" s="347"/>
      <c r="AE241" s="347"/>
      <c r="AF241" s="347"/>
      <c r="AG241" s="347"/>
      <c r="AH241" s="347"/>
      <c r="AI241" s="347"/>
      <c r="AJ241" s="347"/>
      <c r="AK241" s="347"/>
    </row>
    <row r="242" spans="1:37" ht="13.5" customHeight="1" x14ac:dyDescent="0.25">
      <c r="A242" s="347"/>
      <c r="B242" s="347"/>
      <c r="C242" s="347"/>
      <c r="D242" s="347"/>
      <c r="E242" s="347"/>
      <c r="F242" s="347"/>
      <c r="G242" s="347"/>
      <c r="H242" s="347"/>
      <c r="I242" s="347"/>
      <c r="J242" s="347"/>
      <c r="K242" s="347"/>
      <c r="L242" s="347"/>
      <c r="M242" s="347"/>
      <c r="N242" s="347"/>
      <c r="O242" s="347"/>
      <c r="P242" s="347"/>
      <c r="Q242" s="347"/>
      <c r="V242" s="347"/>
      <c r="W242" s="347"/>
      <c r="X242" s="347"/>
      <c r="Y242" s="347"/>
      <c r="Z242" s="347"/>
      <c r="AA242" s="347"/>
      <c r="AB242" s="347"/>
      <c r="AC242" s="347"/>
      <c r="AD242" s="347"/>
      <c r="AE242" s="347"/>
      <c r="AF242" s="347"/>
      <c r="AG242" s="347"/>
      <c r="AH242" s="347"/>
      <c r="AI242" s="347"/>
      <c r="AJ242" s="347"/>
      <c r="AK242" s="347"/>
    </row>
    <row r="243" spans="1:37" ht="13.5" customHeight="1" x14ac:dyDescent="0.25">
      <c r="A243" s="347"/>
      <c r="B243" s="347"/>
      <c r="C243" s="347"/>
      <c r="D243" s="347"/>
      <c r="E243" s="347"/>
      <c r="F243" s="347"/>
      <c r="G243" s="347"/>
      <c r="H243" s="347"/>
      <c r="I243" s="347"/>
      <c r="J243" s="347"/>
      <c r="K243" s="347"/>
      <c r="L243" s="347"/>
      <c r="M243" s="347"/>
      <c r="N243" s="347"/>
      <c r="O243" s="347"/>
      <c r="P243" s="347"/>
      <c r="Q243" s="347"/>
      <c r="V243" s="347"/>
      <c r="W243" s="347"/>
      <c r="X243" s="347"/>
      <c r="Y243" s="347"/>
      <c r="Z243" s="347"/>
      <c r="AA243" s="347"/>
      <c r="AB243" s="347"/>
      <c r="AC243" s="347"/>
      <c r="AD243" s="347"/>
      <c r="AE243" s="347"/>
      <c r="AF243" s="347"/>
      <c r="AG243" s="347"/>
      <c r="AH243" s="347"/>
      <c r="AI243" s="347"/>
      <c r="AJ243" s="347"/>
      <c r="AK243" s="347"/>
    </row>
    <row r="244" spans="1:37" ht="13.5" customHeight="1" x14ac:dyDescent="0.25">
      <c r="A244" s="347"/>
      <c r="B244" s="347"/>
      <c r="C244" s="347"/>
      <c r="D244" s="347"/>
      <c r="E244" s="347"/>
      <c r="F244" s="347"/>
      <c r="G244" s="347"/>
      <c r="H244" s="347"/>
      <c r="I244" s="347"/>
      <c r="J244" s="347"/>
      <c r="K244" s="347"/>
      <c r="L244" s="347"/>
      <c r="M244" s="347"/>
      <c r="N244" s="347"/>
      <c r="O244" s="347"/>
      <c r="P244" s="347"/>
      <c r="Q244" s="347"/>
      <c r="V244" s="347"/>
      <c r="W244" s="347"/>
      <c r="X244" s="347"/>
      <c r="Y244" s="347"/>
      <c r="Z244" s="347"/>
      <c r="AA244" s="347"/>
      <c r="AB244" s="347"/>
      <c r="AC244" s="347"/>
      <c r="AD244" s="347"/>
      <c r="AE244" s="347"/>
      <c r="AF244" s="347"/>
      <c r="AG244" s="347"/>
      <c r="AH244" s="347"/>
      <c r="AI244" s="347"/>
      <c r="AJ244" s="347"/>
      <c r="AK244" s="347"/>
    </row>
    <row r="245" spans="1:37" ht="13.5" customHeight="1" x14ac:dyDescent="0.25">
      <c r="A245" s="347"/>
      <c r="B245" s="347"/>
      <c r="C245" s="347"/>
      <c r="D245" s="347"/>
      <c r="E245" s="347"/>
      <c r="F245" s="347"/>
      <c r="G245" s="347"/>
      <c r="H245" s="347"/>
      <c r="I245" s="347"/>
      <c r="J245" s="347"/>
      <c r="K245" s="347"/>
      <c r="L245" s="347"/>
      <c r="M245" s="347"/>
      <c r="N245" s="347"/>
      <c r="O245" s="347"/>
      <c r="P245" s="347"/>
      <c r="Q245" s="347"/>
      <c r="X245" s="347"/>
      <c r="Y245" s="347"/>
      <c r="Z245" s="347"/>
      <c r="AA245" s="347"/>
      <c r="AB245" s="347"/>
      <c r="AC245" s="347"/>
      <c r="AF245" s="347"/>
      <c r="AG245" s="347"/>
      <c r="AH245" s="347"/>
      <c r="AI245" s="347"/>
      <c r="AJ245" s="347"/>
      <c r="AK245" s="347"/>
    </row>
    <row r="246" spans="1:37" ht="13.5" customHeight="1" x14ac:dyDescent="0.25">
      <c r="A246" s="347"/>
      <c r="B246" s="347"/>
      <c r="C246" s="347"/>
      <c r="D246" s="347"/>
      <c r="E246" s="347"/>
      <c r="F246" s="347"/>
      <c r="G246" s="347"/>
      <c r="H246" s="347"/>
      <c r="I246" s="347"/>
      <c r="J246" s="347"/>
      <c r="K246" s="347"/>
      <c r="L246" s="347"/>
      <c r="M246" s="347"/>
      <c r="N246" s="347"/>
      <c r="O246" s="347"/>
      <c r="P246" s="347"/>
      <c r="Q246" s="347"/>
      <c r="X246" s="347"/>
      <c r="Y246" s="347"/>
      <c r="Z246" s="347"/>
      <c r="AA246" s="347"/>
      <c r="AB246" s="347"/>
      <c r="AC246" s="347"/>
      <c r="AF246" s="347"/>
      <c r="AG246" s="347"/>
      <c r="AH246" s="347"/>
      <c r="AI246" s="347"/>
      <c r="AJ246" s="347"/>
      <c r="AK246" s="347"/>
    </row>
    <row r="247" spans="1:37" ht="13.5" customHeight="1" x14ac:dyDescent="0.25">
      <c r="A247" s="347"/>
      <c r="B247" s="347"/>
      <c r="C247" s="347"/>
      <c r="D247" s="347"/>
      <c r="E247" s="347"/>
      <c r="F247" s="347"/>
      <c r="G247" s="347"/>
      <c r="H247" s="347"/>
      <c r="I247" s="347"/>
      <c r="J247" s="347"/>
      <c r="K247" s="347"/>
      <c r="L247" s="347"/>
      <c r="M247" s="347"/>
      <c r="N247" s="347"/>
      <c r="O247" s="347"/>
      <c r="P247" s="347"/>
      <c r="Q247" s="347"/>
      <c r="X247" s="347"/>
      <c r="Y247" s="347"/>
      <c r="Z247" s="347"/>
      <c r="AA247" s="347"/>
      <c r="AB247" s="347"/>
      <c r="AC247" s="347"/>
      <c r="AF247" s="347"/>
      <c r="AG247" s="347"/>
      <c r="AH247" s="347"/>
      <c r="AI247" s="347"/>
      <c r="AJ247" s="347"/>
      <c r="AK247" s="347"/>
    </row>
    <row r="248" spans="1:37" ht="13.5" customHeight="1" x14ac:dyDescent="0.25">
      <c r="A248" s="347"/>
      <c r="B248" s="347"/>
      <c r="C248" s="347"/>
      <c r="D248" s="347"/>
      <c r="E248" s="347"/>
      <c r="F248" s="347"/>
      <c r="G248" s="347"/>
      <c r="H248" s="347"/>
      <c r="I248" s="347"/>
      <c r="J248" s="347"/>
      <c r="K248" s="347"/>
      <c r="L248" s="347"/>
      <c r="M248" s="347"/>
      <c r="N248" s="347"/>
      <c r="O248" s="347"/>
      <c r="P248" s="347"/>
      <c r="Q248" s="347"/>
      <c r="X248" s="347"/>
      <c r="Y248" s="347"/>
      <c r="Z248" s="347"/>
      <c r="AA248" s="347"/>
      <c r="AB248" s="347"/>
      <c r="AC248" s="347"/>
      <c r="AF248" s="347"/>
      <c r="AG248" s="347"/>
      <c r="AH248" s="347"/>
      <c r="AI248" s="347"/>
      <c r="AJ248" s="347"/>
      <c r="AK248" s="347"/>
    </row>
    <row r="249" spans="1:37" ht="13.5" customHeight="1" x14ac:dyDescent="0.25">
      <c r="A249" s="347"/>
      <c r="B249" s="347"/>
      <c r="C249" s="347"/>
      <c r="D249" s="347"/>
      <c r="E249" s="347"/>
      <c r="F249" s="347"/>
      <c r="G249" s="347"/>
      <c r="H249" s="347"/>
      <c r="I249" s="347"/>
      <c r="J249" s="347"/>
      <c r="K249" s="347"/>
      <c r="L249" s="347"/>
      <c r="M249" s="347"/>
      <c r="N249" s="347"/>
      <c r="O249" s="347"/>
      <c r="P249" s="347"/>
      <c r="Q249" s="347"/>
      <c r="X249" s="347"/>
      <c r="Y249" s="347"/>
      <c r="Z249" s="347"/>
      <c r="AA249" s="347"/>
      <c r="AB249" s="347"/>
      <c r="AC249" s="347"/>
      <c r="AF249" s="347"/>
      <c r="AG249" s="347"/>
      <c r="AH249" s="347"/>
      <c r="AI249" s="347"/>
      <c r="AJ249" s="347"/>
      <c r="AK249" s="347"/>
    </row>
    <row r="250" spans="1:37" ht="13.5" customHeight="1" x14ac:dyDescent="0.25">
      <c r="A250" s="347"/>
      <c r="B250" s="347"/>
      <c r="C250" s="347"/>
      <c r="D250" s="347"/>
      <c r="E250" s="347"/>
      <c r="F250" s="347"/>
      <c r="G250" s="347"/>
      <c r="H250" s="347"/>
      <c r="I250" s="347"/>
      <c r="J250" s="347"/>
      <c r="K250" s="347"/>
      <c r="L250" s="347"/>
      <c r="M250" s="347"/>
      <c r="N250" s="347"/>
      <c r="O250" s="347"/>
      <c r="P250" s="347"/>
      <c r="Q250" s="347"/>
      <c r="X250" s="347"/>
      <c r="Y250" s="347"/>
      <c r="Z250" s="347"/>
      <c r="AA250" s="347"/>
      <c r="AB250" s="347"/>
      <c r="AC250" s="347"/>
      <c r="AF250" s="347"/>
      <c r="AG250" s="347"/>
      <c r="AH250" s="347"/>
      <c r="AI250" s="347"/>
      <c r="AJ250" s="347"/>
      <c r="AK250" s="347"/>
    </row>
    <row r="251" spans="1:37" ht="13.5" customHeight="1" x14ac:dyDescent="0.25">
      <c r="A251" s="347"/>
      <c r="B251" s="347"/>
      <c r="C251" s="347"/>
      <c r="D251" s="347"/>
      <c r="E251" s="347"/>
      <c r="F251" s="347"/>
      <c r="G251" s="347"/>
      <c r="H251" s="347"/>
      <c r="I251" s="347"/>
      <c r="J251" s="347"/>
      <c r="K251" s="347"/>
      <c r="L251" s="347"/>
      <c r="M251" s="347"/>
      <c r="N251" s="347"/>
      <c r="O251" s="347"/>
      <c r="P251" s="347"/>
      <c r="Q251" s="347"/>
      <c r="X251" s="347"/>
      <c r="Y251" s="347"/>
      <c r="Z251" s="347"/>
      <c r="AA251" s="347"/>
      <c r="AB251" s="347"/>
      <c r="AC251" s="347"/>
      <c r="AF251" s="347"/>
      <c r="AG251" s="347"/>
      <c r="AH251" s="347"/>
      <c r="AI251" s="347"/>
      <c r="AJ251" s="347"/>
      <c r="AK251" s="347"/>
    </row>
    <row r="252" spans="1:37" ht="13.5" customHeight="1" x14ac:dyDescent="0.25">
      <c r="A252" s="347"/>
      <c r="B252" s="347"/>
      <c r="C252" s="347"/>
      <c r="D252" s="347"/>
      <c r="E252" s="347"/>
      <c r="F252" s="347"/>
      <c r="G252" s="347"/>
      <c r="H252" s="347"/>
      <c r="I252" s="347"/>
      <c r="J252" s="347"/>
      <c r="K252" s="347"/>
      <c r="L252" s="347"/>
      <c r="M252" s="347"/>
      <c r="N252" s="347"/>
      <c r="O252" s="347"/>
      <c r="P252" s="347"/>
      <c r="Q252" s="347"/>
      <c r="X252" s="347"/>
      <c r="Y252" s="347"/>
      <c r="Z252" s="347"/>
      <c r="AA252" s="347"/>
      <c r="AB252" s="347"/>
      <c r="AC252" s="347"/>
      <c r="AF252" s="347"/>
      <c r="AG252" s="347"/>
      <c r="AH252" s="347"/>
      <c r="AI252" s="347"/>
      <c r="AJ252" s="347"/>
      <c r="AK252" s="347"/>
    </row>
    <row r="253" spans="1:37" ht="13.5" customHeight="1" x14ac:dyDescent="0.25">
      <c r="A253" s="347"/>
      <c r="B253" s="347"/>
      <c r="C253" s="347"/>
      <c r="D253" s="347"/>
      <c r="E253" s="347"/>
      <c r="F253" s="347"/>
      <c r="G253" s="347"/>
      <c r="H253" s="347"/>
      <c r="I253" s="347"/>
      <c r="J253" s="347"/>
      <c r="K253" s="347"/>
      <c r="L253" s="347"/>
      <c r="M253" s="347"/>
      <c r="N253" s="347"/>
      <c r="O253" s="347"/>
      <c r="P253" s="347"/>
      <c r="Q253" s="347"/>
      <c r="X253" s="347"/>
      <c r="Y253" s="347"/>
      <c r="Z253" s="347"/>
      <c r="AA253" s="347"/>
      <c r="AB253" s="347"/>
      <c r="AC253" s="347"/>
      <c r="AF253" s="347"/>
      <c r="AG253" s="347"/>
      <c r="AH253" s="347"/>
      <c r="AI253" s="347"/>
      <c r="AJ253" s="347"/>
      <c r="AK253" s="347"/>
    </row>
    <row r="254" spans="1:37" ht="13.5" customHeight="1" x14ac:dyDescent="0.25">
      <c r="A254" s="347"/>
      <c r="B254" s="347"/>
      <c r="C254" s="347"/>
      <c r="D254" s="347"/>
      <c r="E254" s="347"/>
      <c r="F254" s="347"/>
      <c r="G254" s="347"/>
      <c r="H254" s="347"/>
      <c r="I254" s="347"/>
      <c r="J254" s="347"/>
      <c r="K254" s="347"/>
      <c r="L254" s="347"/>
      <c r="M254" s="347"/>
      <c r="N254" s="347"/>
      <c r="O254" s="347"/>
      <c r="P254" s="347"/>
      <c r="Q254" s="347"/>
      <c r="X254" s="347"/>
      <c r="Y254" s="347"/>
      <c r="Z254" s="347"/>
      <c r="AA254" s="347"/>
      <c r="AB254" s="347"/>
      <c r="AC254" s="347"/>
      <c r="AF254" s="347"/>
      <c r="AG254" s="347"/>
      <c r="AH254" s="347"/>
      <c r="AI254" s="347"/>
      <c r="AJ254" s="347"/>
      <c r="AK254" s="347"/>
    </row>
    <row r="255" spans="1:37" ht="13.5" customHeight="1" x14ac:dyDescent="0.25">
      <c r="A255" s="347"/>
      <c r="B255" s="347"/>
      <c r="C255" s="347"/>
      <c r="D255" s="347"/>
      <c r="E255" s="347"/>
      <c r="F255" s="347"/>
      <c r="G255" s="347"/>
      <c r="H255" s="347"/>
      <c r="I255" s="347"/>
      <c r="J255" s="347"/>
      <c r="K255" s="347"/>
      <c r="L255" s="347"/>
      <c r="M255" s="347"/>
      <c r="N255" s="347"/>
      <c r="O255" s="347"/>
      <c r="P255" s="347"/>
      <c r="Q255" s="347"/>
      <c r="X255" s="347"/>
      <c r="Y255" s="347"/>
      <c r="Z255" s="347"/>
      <c r="AA255" s="347"/>
      <c r="AB255" s="347"/>
      <c r="AC255" s="347"/>
      <c r="AF255" s="347"/>
      <c r="AG255" s="347"/>
      <c r="AH255" s="347"/>
      <c r="AI255" s="347"/>
      <c r="AJ255" s="347"/>
      <c r="AK255" s="347"/>
    </row>
    <row r="256" spans="1:37" ht="13.5" customHeight="1" x14ac:dyDescent="0.25">
      <c r="A256" s="347"/>
      <c r="B256" s="347"/>
      <c r="C256" s="347"/>
      <c r="D256" s="347"/>
      <c r="E256" s="347"/>
      <c r="F256" s="347"/>
      <c r="G256" s="347"/>
      <c r="H256" s="347"/>
      <c r="I256" s="347"/>
      <c r="J256" s="347"/>
      <c r="K256" s="347"/>
      <c r="L256" s="347"/>
      <c r="M256" s="347"/>
      <c r="N256" s="347"/>
      <c r="O256" s="347"/>
      <c r="P256" s="347"/>
      <c r="Q256" s="347"/>
      <c r="X256" s="347"/>
      <c r="Y256" s="347"/>
      <c r="Z256" s="347"/>
      <c r="AA256" s="347"/>
      <c r="AB256" s="347"/>
      <c r="AC256" s="347"/>
      <c r="AF256" s="347"/>
      <c r="AG256" s="347"/>
      <c r="AH256" s="347"/>
      <c r="AI256" s="347"/>
      <c r="AJ256" s="347"/>
      <c r="AK256" s="347"/>
    </row>
    <row r="257" spans="1:37" ht="13.5" customHeight="1" x14ac:dyDescent="0.25">
      <c r="A257" s="347"/>
      <c r="B257" s="347"/>
      <c r="C257" s="347"/>
      <c r="D257" s="347"/>
      <c r="E257" s="347"/>
      <c r="F257" s="347"/>
      <c r="G257" s="347"/>
      <c r="H257" s="347"/>
      <c r="I257" s="347"/>
      <c r="J257" s="347"/>
      <c r="K257" s="347"/>
      <c r="L257" s="347"/>
      <c r="M257" s="347"/>
      <c r="N257" s="347"/>
      <c r="O257" s="347"/>
      <c r="P257" s="347"/>
      <c r="Q257" s="347"/>
      <c r="X257" s="347"/>
      <c r="Y257" s="347"/>
      <c r="Z257" s="347"/>
      <c r="AA257" s="347"/>
      <c r="AB257" s="347"/>
      <c r="AC257" s="347"/>
      <c r="AF257" s="347"/>
      <c r="AG257" s="347"/>
      <c r="AH257" s="347"/>
      <c r="AI257" s="347"/>
      <c r="AJ257" s="347"/>
      <c r="AK257" s="347"/>
    </row>
    <row r="258" spans="1:37" ht="13.5" customHeight="1" x14ac:dyDescent="0.25">
      <c r="A258" s="347"/>
      <c r="B258" s="347"/>
      <c r="C258" s="347"/>
      <c r="D258" s="347"/>
      <c r="E258" s="347"/>
      <c r="F258" s="347"/>
      <c r="G258" s="347"/>
      <c r="H258" s="347"/>
      <c r="I258" s="347"/>
      <c r="J258" s="347"/>
      <c r="K258" s="347"/>
      <c r="L258" s="347"/>
      <c r="M258" s="347"/>
      <c r="N258" s="347"/>
      <c r="O258" s="347"/>
      <c r="P258" s="347"/>
      <c r="Q258" s="347"/>
      <c r="X258" s="347"/>
      <c r="Y258" s="347"/>
      <c r="Z258" s="347"/>
      <c r="AA258" s="347"/>
      <c r="AB258" s="347"/>
      <c r="AC258" s="347"/>
      <c r="AF258" s="347"/>
      <c r="AG258" s="347"/>
      <c r="AH258" s="347"/>
      <c r="AI258" s="347"/>
      <c r="AJ258" s="347"/>
      <c r="AK258" s="347"/>
    </row>
    <row r="259" spans="1:37" ht="13.5" customHeight="1" x14ac:dyDescent="0.25">
      <c r="A259" s="347"/>
      <c r="B259" s="347"/>
      <c r="C259" s="347"/>
      <c r="D259" s="347"/>
      <c r="E259" s="347"/>
      <c r="F259" s="347"/>
      <c r="G259" s="347"/>
      <c r="H259" s="347"/>
      <c r="I259" s="347"/>
      <c r="J259" s="347"/>
      <c r="K259" s="347"/>
      <c r="L259" s="347"/>
      <c r="M259" s="347"/>
      <c r="N259" s="347"/>
      <c r="O259" s="347"/>
      <c r="P259" s="347"/>
      <c r="Q259" s="347"/>
      <c r="X259" s="347"/>
      <c r="Y259" s="347"/>
      <c r="Z259" s="347"/>
      <c r="AA259" s="347"/>
      <c r="AB259" s="347"/>
      <c r="AC259" s="347"/>
      <c r="AF259" s="347"/>
      <c r="AG259" s="347"/>
      <c r="AH259" s="347"/>
      <c r="AI259" s="347"/>
      <c r="AJ259" s="347"/>
      <c r="AK259" s="347"/>
    </row>
    <row r="260" spans="1:37" ht="13.5" customHeight="1" x14ac:dyDescent="0.25">
      <c r="A260" s="347"/>
      <c r="B260" s="347"/>
      <c r="C260" s="347"/>
      <c r="D260" s="347"/>
      <c r="E260" s="347"/>
      <c r="F260" s="347"/>
      <c r="G260" s="347"/>
      <c r="H260" s="347"/>
      <c r="I260" s="347"/>
      <c r="J260" s="347"/>
      <c r="K260" s="347"/>
      <c r="L260" s="347"/>
      <c r="M260" s="347"/>
      <c r="N260" s="347"/>
      <c r="O260" s="347"/>
      <c r="P260" s="347"/>
      <c r="Q260" s="347"/>
      <c r="X260" s="347"/>
      <c r="Y260" s="347"/>
      <c r="Z260" s="347"/>
      <c r="AA260" s="347"/>
      <c r="AB260" s="347"/>
      <c r="AC260" s="347"/>
      <c r="AF260" s="347"/>
      <c r="AG260" s="347"/>
      <c r="AH260" s="347"/>
      <c r="AI260" s="347"/>
      <c r="AJ260" s="347"/>
      <c r="AK260" s="347"/>
    </row>
    <row r="261" spans="1:37" ht="13.5" customHeight="1" x14ac:dyDescent="0.25">
      <c r="A261" s="347"/>
      <c r="B261" s="347"/>
      <c r="C261" s="347"/>
      <c r="D261" s="347"/>
      <c r="E261" s="347"/>
      <c r="F261" s="347"/>
      <c r="G261" s="347"/>
      <c r="H261" s="347"/>
      <c r="I261" s="347"/>
      <c r="J261" s="347"/>
      <c r="K261" s="347"/>
      <c r="L261" s="347"/>
      <c r="M261" s="347"/>
      <c r="N261" s="347"/>
      <c r="O261" s="347"/>
      <c r="P261" s="347"/>
      <c r="Q261" s="347"/>
      <c r="X261" s="347"/>
      <c r="Y261" s="347"/>
      <c r="Z261" s="347"/>
      <c r="AA261" s="347"/>
      <c r="AB261" s="347"/>
      <c r="AC261" s="347"/>
      <c r="AF261" s="347"/>
      <c r="AG261" s="347"/>
      <c r="AH261" s="347"/>
      <c r="AI261" s="347"/>
      <c r="AJ261" s="347"/>
      <c r="AK261" s="347"/>
    </row>
    <row r="262" spans="1:37" ht="13.5" customHeight="1" x14ac:dyDescent="0.25">
      <c r="A262" s="347"/>
      <c r="B262" s="347"/>
      <c r="C262" s="347"/>
      <c r="D262" s="347"/>
      <c r="E262" s="347"/>
      <c r="F262" s="347"/>
      <c r="G262" s="347"/>
      <c r="H262" s="347"/>
      <c r="I262" s="347"/>
      <c r="J262" s="347"/>
      <c r="K262" s="347"/>
      <c r="L262" s="347"/>
      <c r="M262" s="347"/>
      <c r="N262" s="347"/>
      <c r="O262" s="347"/>
      <c r="P262" s="347"/>
      <c r="Q262" s="347"/>
      <c r="X262" s="347"/>
      <c r="Y262" s="347"/>
      <c r="Z262" s="347"/>
      <c r="AA262" s="347"/>
      <c r="AB262" s="347"/>
      <c r="AC262" s="347"/>
      <c r="AF262" s="347"/>
      <c r="AG262" s="347"/>
      <c r="AH262" s="347"/>
      <c r="AI262" s="347"/>
      <c r="AJ262" s="347"/>
      <c r="AK262" s="347"/>
    </row>
    <row r="263" spans="1:37" ht="13.5" customHeight="1" x14ac:dyDescent="0.25">
      <c r="A263" s="347"/>
      <c r="B263" s="347"/>
      <c r="C263" s="347"/>
      <c r="D263" s="347"/>
      <c r="E263" s="347"/>
      <c r="F263" s="347"/>
      <c r="G263" s="347"/>
      <c r="H263" s="347"/>
      <c r="I263" s="347"/>
      <c r="J263" s="347"/>
      <c r="K263" s="347"/>
      <c r="L263" s="347"/>
      <c r="M263" s="347"/>
      <c r="N263" s="347"/>
      <c r="O263" s="347"/>
      <c r="P263" s="347"/>
      <c r="Q263" s="347"/>
      <c r="X263" s="347"/>
      <c r="Y263" s="347"/>
      <c r="Z263" s="347"/>
      <c r="AA263" s="347"/>
      <c r="AB263" s="347"/>
      <c r="AC263" s="347"/>
      <c r="AF263" s="347"/>
      <c r="AG263" s="347"/>
      <c r="AH263" s="347"/>
      <c r="AI263" s="347"/>
      <c r="AJ263" s="347"/>
      <c r="AK263" s="347"/>
    </row>
    <row r="264" spans="1:37" ht="13.5" customHeight="1" x14ac:dyDescent="0.25">
      <c r="A264" s="347"/>
      <c r="B264" s="347"/>
      <c r="C264" s="347"/>
      <c r="D264" s="347"/>
      <c r="E264" s="347"/>
      <c r="F264" s="347"/>
      <c r="G264" s="347"/>
      <c r="H264" s="347"/>
      <c r="I264" s="347"/>
      <c r="J264" s="347"/>
      <c r="K264" s="347"/>
      <c r="L264" s="347"/>
      <c r="M264" s="347"/>
      <c r="N264" s="347"/>
      <c r="O264" s="347"/>
      <c r="P264" s="347"/>
      <c r="Q264" s="347"/>
      <c r="X264" s="347"/>
      <c r="Y264" s="347"/>
      <c r="Z264" s="347"/>
      <c r="AA264" s="347"/>
      <c r="AB264" s="347"/>
      <c r="AC264" s="347"/>
      <c r="AF264" s="347"/>
      <c r="AG264" s="347"/>
      <c r="AH264" s="347"/>
      <c r="AI264" s="347"/>
      <c r="AJ264" s="347"/>
      <c r="AK264" s="347"/>
    </row>
    <row r="265" spans="1:37" ht="13.5" customHeight="1" x14ac:dyDescent="0.25">
      <c r="A265" s="347"/>
      <c r="B265" s="347"/>
      <c r="C265" s="347"/>
      <c r="D265" s="347"/>
      <c r="E265" s="347"/>
      <c r="F265" s="347"/>
      <c r="G265" s="347"/>
      <c r="H265" s="347"/>
      <c r="I265" s="347"/>
      <c r="J265" s="347"/>
      <c r="K265" s="347"/>
      <c r="L265" s="347"/>
      <c r="M265" s="347"/>
      <c r="N265" s="347"/>
      <c r="O265" s="347"/>
      <c r="P265" s="347"/>
      <c r="Q265" s="347"/>
      <c r="X265" s="347"/>
      <c r="Y265" s="347"/>
      <c r="Z265" s="347"/>
      <c r="AA265" s="347"/>
      <c r="AB265" s="347"/>
      <c r="AC265" s="347"/>
      <c r="AF265" s="347"/>
      <c r="AG265" s="347"/>
      <c r="AH265" s="347"/>
      <c r="AI265" s="347"/>
      <c r="AJ265" s="347"/>
      <c r="AK265" s="347"/>
    </row>
    <row r="266" spans="1:37" ht="13.5" customHeight="1" x14ac:dyDescent="0.25">
      <c r="A266" s="347"/>
      <c r="B266" s="347"/>
      <c r="C266" s="347"/>
      <c r="D266" s="347"/>
      <c r="E266" s="347"/>
      <c r="F266" s="347"/>
      <c r="G266" s="347"/>
      <c r="H266" s="347"/>
      <c r="I266" s="347"/>
      <c r="J266" s="347"/>
      <c r="K266" s="347"/>
      <c r="L266" s="347"/>
      <c r="M266" s="347"/>
      <c r="N266" s="347"/>
      <c r="O266" s="347"/>
      <c r="P266" s="347"/>
      <c r="Q266" s="347"/>
      <c r="X266" s="347"/>
      <c r="Y266" s="347"/>
      <c r="Z266" s="347"/>
      <c r="AA266" s="347"/>
      <c r="AB266" s="347"/>
      <c r="AC266" s="347"/>
      <c r="AF266" s="347"/>
      <c r="AG266" s="347"/>
      <c r="AH266" s="347"/>
      <c r="AI266" s="347"/>
      <c r="AJ266" s="347"/>
      <c r="AK266" s="347"/>
    </row>
    <row r="267" spans="1:37" ht="13.5" customHeight="1" x14ac:dyDescent="0.25">
      <c r="A267" s="347"/>
      <c r="B267" s="347"/>
      <c r="C267" s="347"/>
      <c r="D267" s="347"/>
      <c r="E267" s="347"/>
      <c r="F267" s="347"/>
      <c r="G267" s="347"/>
      <c r="H267" s="347"/>
      <c r="I267" s="347"/>
      <c r="J267" s="347"/>
      <c r="K267" s="347"/>
      <c r="L267" s="347"/>
      <c r="M267" s="347"/>
      <c r="N267" s="347"/>
      <c r="O267" s="347"/>
      <c r="P267" s="347"/>
      <c r="Q267" s="347"/>
      <c r="X267" s="347"/>
      <c r="Y267" s="347"/>
      <c r="Z267" s="347"/>
      <c r="AA267" s="347"/>
      <c r="AB267" s="347"/>
      <c r="AC267" s="347"/>
      <c r="AF267" s="347"/>
      <c r="AG267" s="347"/>
      <c r="AH267" s="347"/>
      <c r="AI267" s="347"/>
      <c r="AJ267" s="347"/>
      <c r="AK267" s="347"/>
    </row>
    <row r="268" spans="1:37" ht="13.5" customHeight="1" x14ac:dyDescent="0.25">
      <c r="A268" s="347"/>
      <c r="B268" s="347"/>
      <c r="C268" s="347"/>
      <c r="D268" s="347"/>
      <c r="E268" s="347"/>
      <c r="F268" s="347"/>
      <c r="G268" s="347"/>
      <c r="H268" s="347"/>
      <c r="I268" s="347"/>
      <c r="J268" s="347"/>
      <c r="K268" s="347"/>
      <c r="L268" s="347"/>
      <c r="M268" s="347"/>
      <c r="N268" s="347"/>
      <c r="O268" s="347"/>
      <c r="P268" s="347"/>
      <c r="Q268" s="347"/>
      <c r="X268" s="347"/>
      <c r="Y268" s="347"/>
      <c r="Z268" s="347"/>
      <c r="AA268" s="347"/>
      <c r="AB268" s="347"/>
      <c r="AC268" s="347"/>
      <c r="AF268" s="347"/>
      <c r="AG268" s="347"/>
      <c r="AH268" s="347"/>
      <c r="AI268" s="347"/>
      <c r="AJ268" s="347"/>
      <c r="AK268" s="347"/>
    </row>
    <row r="269" spans="1:37" ht="13.5" customHeight="1" x14ac:dyDescent="0.25">
      <c r="A269" s="347"/>
      <c r="B269" s="347"/>
      <c r="C269" s="347"/>
      <c r="D269" s="347"/>
      <c r="E269" s="347"/>
      <c r="F269" s="347"/>
      <c r="G269" s="347"/>
      <c r="H269" s="347"/>
      <c r="I269" s="347"/>
      <c r="J269" s="347"/>
      <c r="K269" s="347"/>
      <c r="L269" s="347"/>
      <c r="M269" s="347"/>
      <c r="N269" s="347"/>
      <c r="O269" s="347"/>
      <c r="P269" s="347"/>
      <c r="Q269" s="347"/>
      <c r="X269" s="347"/>
      <c r="Y269" s="347"/>
      <c r="Z269" s="347"/>
      <c r="AA269" s="347"/>
      <c r="AB269" s="347"/>
      <c r="AC269" s="347"/>
      <c r="AF269" s="347"/>
      <c r="AG269" s="347"/>
      <c r="AH269" s="347"/>
      <c r="AI269" s="347"/>
      <c r="AJ269" s="347"/>
      <c r="AK269" s="347"/>
    </row>
    <row r="270" spans="1:37" ht="13.5" customHeight="1" x14ac:dyDescent="0.25">
      <c r="A270" s="347"/>
      <c r="B270" s="347"/>
      <c r="C270" s="347"/>
      <c r="D270" s="347"/>
      <c r="E270" s="347"/>
      <c r="F270" s="347"/>
      <c r="G270" s="347"/>
      <c r="H270" s="347"/>
      <c r="I270" s="347"/>
      <c r="J270" s="347"/>
      <c r="K270" s="347"/>
      <c r="L270" s="347"/>
      <c r="M270" s="347"/>
      <c r="N270" s="347"/>
      <c r="O270" s="347"/>
      <c r="P270" s="347"/>
      <c r="Q270" s="347"/>
      <c r="X270" s="347"/>
      <c r="Y270" s="347"/>
      <c r="Z270" s="347"/>
      <c r="AA270" s="347"/>
      <c r="AB270" s="347"/>
      <c r="AC270" s="347"/>
      <c r="AF270" s="347"/>
      <c r="AG270" s="347"/>
      <c r="AH270" s="347"/>
      <c r="AI270" s="347"/>
      <c r="AJ270" s="347"/>
      <c r="AK270" s="347"/>
    </row>
    <row r="271" spans="1:37" ht="13.5" customHeight="1" x14ac:dyDescent="0.25">
      <c r="A271" s="347"/>
      <c r="B271" s="347"/>
      <c r="C271" s="347"/>
      <c r="D271" s="347"/>
      <c r="E271" s="347"/>
      <c r="F271" s="347"/>
      <c r="G271" s="347"/>
      <c r="H271" s="347"/>
      <c r="I271" s="347"/>
      <c r="J271" s="347"/>
      <c r="K271" s="347"/>
      <c r="L271" s="347"/>
      <c r="M271" s="347"/>
      <c r="N271" s="347"/>
      <c r="O271" s="347"/>
      <c r="P271" s="347"/>
      <c r="Q271" s="347"/>
      <c r="X271" s="347"/>
      <c r="Y271" s="347"/>
      <c r="Z271" s="347"/>
      <c r="AA271" s="347"/>
      <c r="AB271" s="347"/>
      <c r="AC271" s="347"/>
      <c r="AF271" s="347"/>
      <c r="AG271" s="347"/>
      <c r="AH271" s="347"/>
      <c r="AI271" s="347"/>
      <c r="AJ271" s="347"/>
      <c r="AK271" s="347"/>
    </row>
    <row r="272" spans="1:37" ht="13.5" customHeight="1" x14ac:dyDescent="0.25">
      <c r="A272" s="347"/>
      <c r="B272" s="347"/>
      <c r="C272" s="347"/>
      <c r="D272" s="347"/>
      <c r="E272" s="347"/>
      <c r="F272" s="347"/>
      <c r="G272" s="347"/>
      <c r="H272" s="347"/>
      <c r="I272" s="347"/>
      <c r="J272" s="347"/>
      <c r="K272" s="347"/>
      <c r="L272" s="347"/>
      <c r="M272" s="347"/>
      <c r="N272" s="347"/>
      <c r="O272" s="347"/>
      <c r="P272" s="347"/>
      <c r="Q272" s="347"/>
      <c r="X272" s="347"/>
      <c r="Y272" s="347"/>
      <c r="Z272" s="347"/>
      <c r="AA272" s="347"/>
      <c r="AB272" s="347"/>
      <c r="AC272" s="347"/>
      <c r="AF272" s="347"/>
      <c r="AG272" s="347"/>
      <c r="AH272" s="347"/>
      <c r="AI272" s="347"/>
      <c r="AJ272" s="347"/>
      <c r="AK272" s="347"/>
    </row>
    <row r="273" spans="1:37" ht="13.5" customHeight="1" x14ac:dyDescent="0.25">
      <c r="A273" s="347"/>
      <c r="B273" s="347"/>
      <c r="C273" s="347"/>
      <c r="D273" s="347"/>
      <c r="E273" s="347"/>
      <c r="F273" s="347"/>
      <c r="G273" s="347"/>
      <c r="H273" s="347"/>
      <c r="I273" s="347"/>
      <c r="J273" s="347"/>
      <c r="K273" s="347"/>
      <c r="L273" s="347"/>
      <c r="M273" s="347"/>
      <c r="N273" s="347"/>
      <c r="O273" s="347"/>
      <c r="P273" s="347"/>
      <c r="Q273" s="347"/>
      <c r="X273" s="347"/>
      <c r="Y273" s="347"/>
      <c r="Z273" s="347"/>
      <c r="AA273" s="347"/>
      <c r="AB273" s="347"/>
      <c r="AC273" s="347"/>
      <c r="AF273" s="347"/>
      <c r="AG273" s="347"/>
      <c r="AH273" s="347"/>
      <c r="AI273" s="347"/>
      <c r="AJ273" s="347"/>
      <c r="AK273" s="347"/>
    </row>
    <row r="274" spans="1:37" ht="13.5" customHeight="1" x14ac:dyDescent="0.25">
      <c r="A274" s="347"/>
      <c r="B274" s="347"/>
      <c r="C274" s="347"/>
      <c r="D274" s="347"/>
      <c r="E274" s="347"/>
      <c r="F274" s="347"/>
      <c r="G274" s="347"/>
      <c r="H274" s="347"/>
      <c r="I274" s="347"/>
      <c r="J274" s="347"/>
      <c r="K274" s="347"/>
      <c r="L274" s="347"/>
      <c r="M274" s="347"/>
      <c r="N274" s="347"/>
      <c r="O274" s="347"/>
      <c r="P274" s="347"/>
      <c r="Q274" s="347"/>
      <c r="R274" s="347"/>
      <c r="S274" s="375"/>
      <c r="T274" s="347"/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7"/>
      <c r="AF274" s="347"/>
      <c r="AG274" s="347"/>
      <c r="AH274" s="347"/>
      <c r="AI274" s="347"/>
      <c r="AJ274" s="347"/>
      <c r="AK274" s="347"/>
    </row>
    <row r="275" spans="1:37" ht="13.5" customHeight="1" x14ac:dyDescent="0.25">
      <c r="A275" s="347"/>
      <c r="B275" s="347"/>
      <c r="C275" s="347"/>
      <c r="D275" s="347"/>
      <c r="E275" s="347"/>
      <c r="F275" s="347"/>
      <c r="G275" s="347"/>
      <c r="H275" s="347"/>
      <c r="I275" s="347"/>
      <c r="J275" s="347"/>
      <c r="K275" s="347"/>
      <c r="L275" s="347"/>
      <c r="M275" s="347"/>
      <c r="N275" s="347"/>
      <c r="O275" s="347"/>
      <c r="P275" s="347"/>
      <c r="Q275" s="347"/>
      <c r="R275" s="347"/>
      <c r="S275" s="375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  <c r="AJ275" s="347"/>
      <c r="AK275" s="347"/>
    </row>
    <row r="276" spans="1:37" ht="13.5" customHeight="1" x14ac:dyDescent="0.25">
      <c r="A276" s="347"/>
      <c r="B276" s="347"/>
      <c r="C276" s="347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  <c r="N276" s="347"/>
      <c r="O276" s="347"/>
      <c r="P276" s="347"/>
      <c r="Q276" s="347"/>
      <c r="R276" s="347"/>
      <c r="S276" s="375"/>
      <c r="T276" s="347"/>
      <c r="U276" s="347"/>
      <c r="V276" s="347"/>
      <c r="W276" s="347"/>
      <c r="X276" s="347"/>
      <c r="Y276" s="347"/>
      <c r="Z276" s="347"/>
      <c r="AA276" s="347"/>
      <c r="AB276" s="347"/>
      <c r="AC276" s="347"/>
      <c r="AD276" s="347"/>
      <c r="AE276" s="347"/>
      <c r="AF276" s="347"/>
      <c r="AG276" s="347"/>
      <c r="AH276" s="347"/>
      <c r="AI276" s="347"/>
      <c r="AJ276" s="347"/>
      <c r="AK276" s="347"/>
    </row>
    <row r="277" spans="1:37" ht="13.5" customHeight="1" x14ac:dyDescent="0.25">
      <c r="A277" s="347"/>
      <c r="B277" s="347"/>
      <c r="C277" s="347"/>
      <c r="D277" s="347"/>
      <c r="E277" s="347"/>
      <c r="F277" s="347"/>
      <c r="G277" s="347"/>
      <c r="H277" s="347"/>
      <c r="I277" s="347"/>
      <c r="J277" s="347"/>
      <c r="K277" s="347"/>
      <c r="L277" s="347"/>
      <c r="M277" s="347"/>
      <c r="N277" s="347"/>
      <c r="O277" s="347"/>
      <c r="P277" s="347"/>
      <c r="Q277" s="347"/>
      <c r="R277" s="347"/>
      <c r="S277" s="375"/>
      <c r="T277" s="347"/>
      <c r="U277" s="347"/>
      <c r="V277" s="347"/>
      <c r="W277" s="347"/>
      <c r="X277" s="347"/>
      <c r="Y277" s="347"/>
      <c r="Z277" s="347"/>
      <c r="AA277" s="347"/>
      <c r="AB277" s="347"/>
      <c r="AC277" s="347"/>
      <c r="AD277" s="347"/>
      <c r="AE277" s="347"/>
      <c r="AF277" s="347"/>
      <c r="AG277" s="347"/>
      <c r="AH277" s="347"/>
      <c r="AI277" s="347"/>
      <c r="AJ277" s="347"/>
      <c r="AK277" s="347"/>
    </row>
    <row r="278" spans="1:37" ht="13.5" customHeight="1" x14ac:dyDescent="0.25">
      <c r="A278" s="347"/>
      <c r="B278" s="347"/>
      <c r="C278" s="347"/>
      <c r="D278" s="347"/>
      <c r="E278" s="347"/>
      <c r="F278" s="347"/>
      <c r="G278" s="347"/>
      <c r="H278" s="347"/>
      <c r="I278" s="347"/>
      <c r="J278" s="347"/>
      <c r="K278" s="347"/>
      <c r="L278" s="347"/>
      <c r="M278" s="347"/>
      <c r="N278" s="347"/>
      <c r="O278" s="347"/>
      <c r="P278" s="347"/>
      <c r="Q278" s="347"/>
      <c r="R278" s="347"/>
      <c r="S278" s="375"/>
      <c r="T278" s="347"/>
      <c r="U278" s="347"/>
      <c r="V278" s="347"/>
      <c r="W278" s="347"/>
      <c r="X278" s="347"/>
      <c r="Y278" s="347"/>
      <c r="Z278" s="347"/>
      <c r="AA278" s="347"/>
      <c r="AB278" s="347"/>
      <c r="AC278" s="347"/>
      <c r="AD278" s="347"/>
      <c r="AE278" s="347"/>
      <c r="AF278" s="347"/>
      <c r="AG278" s="347"/>
      <c r="AH278" s="347"/>
      <c r="AI278" s="347"/>
      <c r="AJ278" s="347"/>
      <c r="AK278" s="347"/>
    </row>
    <row r="279" spans="1:37" ht="13.5" customHeight="1" x14ac:dyDescent="0.25">
      <c r="A279" s="347"/>
      <c r="B279" s="347"/>
      <c r="C279" s="347"/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347"/>
      <c r="P279" s="347"/>
      <c r="Q279" s="347"/>
      <c r="R279" s="347"/>
      <c r="S279" s="375"/>
      <c r="T279" s="347"/>
      <c r="U279" s="347"/>
      <c r="V279" s="347"/>
      <c r="W279" s="347"/>
      <c r="X279" s="347"/>
      <c r="Y279" s="347"/>
      <c r="Z279" s="347"/>
      <c r="AA279" s="347"/>
      <c r="AB279" s="347"/>
      <c r="AC279" s="347"/>
      <c r="AD279" s="347"/>
      <c r="AE279" s="347"/>
      <c r="AF279" s="347"/>
      <c r="AG279" s="347"/>
      <c r="AH279" s="347"/>
      <c r="AI279" s="347"/>
      <c r="AJ279" s="347"/>
      <c r="AK279" s="347"/>
    </row>
    <row r="280" spans="1:37" ht="13.5" customHeight="1" x14ac:dyDescent="0.25">
      <c r="A280" s="347"/>
      <c r="B280" s="347"/>
      <c r="C280" s="347"/>
      <c r="D280" s="347"/>
      <c r="E280" s="347"/>
      <c r="F280" s="347"/>
      <c r="G280" s="347"/>
      <c r="H280" s="347"/>
      <c r="I280" s="347"/>
      <c r="J280" s="347"/>
      <c r="K280" s="347"/>
      <c r="L280" s="347"/>
      <c r="M280" s="347"/>
      <c r="N280" s="347"/>
      <c r="O280" s="347"/>
      <c r="P280" s="347"/>
      <c r="Q280" s="347"/>
      <c r="R280" s="347"/>
      <c r="S280" s="375"/>
      <c r="T280" s="347"/>
      <c r="U280" s="347"/>
      <c r="V280" s="347"/>
      <c r="W280" s="347"/>
      <c r="X280" s="347"/>
      <c r="Y280" s="347"/>
      <c r="Z280" s="347"/>
      <c r="AA280" s="347"/>
      <c r="AB280" s="347"/>
      <c r="AC280" s="347"/>
      <c r="AD280" s="347"/>
      <c r="AE280" s="347"/>
      <c r="AF280" s="347"/>
      <c r="AG280" s="347"/>
      <c r="AH280" s="347"/>
      <c r="AI280" s="347"/>
      <c r="AJ280" s="347"/>
      <c r="AK280" s="347"/>
    </row>
    <row r="281" spans="1:37" ht="13.5" customHeight="1" x14ac:dyDescent="0.25">
      <c r="A281" s="347"/>
      <c r="B281" s="347"/>
      <c r="C281" s="347"/>
      <c r="D281" s="347"/>
      <c r="E281" s="347"/>
      <c r="F281" s="347"/>
      <c r="G281" s="347"/>
      <c r="H281" s="347"/>
      <c r="I281" s="347"/>
      <c r="J281" s="347"/>
      <c r="K281" s="347"/>
      <c r="L281" s="347"/>
      <c r="M281" s="347"/>
      <c r="N281" s="347"/>
      <c r="O281" s="347"/>
      <c r="P281" s="347"/>
      <c r="Q281" s="347"/>
      <c r="R281" s="347"/>
      <c r="S281" s="375"/>
      <c r="T281" s="347"/>
      <c r="U281" s="347"/>
      <c r="V281" s="347"/>
      <c r="W281" s="347"/>
      <c r="X281" s="347"/>
      <c r="Y281" s="347"/>
      <c r="Z281" s="347"/>
      <c r="AA281" s="347"/>
      <c r="AB281" s="347"/>
      <c r="AC281" s="347"/>
      <c r="AD281" s="347"/>
      <c r="AE281" s="347"/>
      <c r="AF281" s="347"/>
      <c r="AG281" s="347"/>
      <c r="AH281" s="347"/>
      <c r="AI281" s="347"/>
      <c r="AJ281" s="347"/>
      <c r="AK281" s="347"/>
    </row>
    <row r="282" spans="1:37" ht="13.5" customHeight="1" x14ac:dyDescent="0.25">
      <c r="A282" s="347"/>
      <c r="B282" s="347"/>
      <c r="C282" s="347"/>
      <c r="D282" s="347"/>
      <c r="E282" s="347"/>
      <c r="F282" s="347"/>
      <c r="G282" s="347"/>
      <c r="H282" s="347"/>
      <c r="I282" s="347"/>
      <c r="J282" s="347"/>
      <c r="K282" s="347"/>
      <c r="L282" s="347"/>
      <c r="M282" s="347"/>
      <c r="N282" s="347"/>
      <c r="O282" s="347"/>
      <c r="P282" s="347"/>
      <c r="Q282" s="347"/>
      <c r="R282" s="347"/>
      <c r="S282" s="375"/>
      <c r="T282" s="347"/>
      <c r="U282" s="347"/>
      <c r="V282" s="347"/>
      <c r="W282" s="347"/>
      <c r="X282" s="347"/>
      <c r="Y282" s="347"/>
      <c r="Z282" s="347"/>
      <c r="AA282" s="347"/>
      <c r="AB282" s="347"/>
      <c r="AC282" s="347"/>
      <c r="AD282" s="347"/>
      <c r="AE282" s="347"/>
      <c r="AF282" s="347"/>
      <c r="AG282" s="347"/>
      <c r="AH282" s="347"/>
      <c r="AI282" s="347"/>
      <c r="AJ282" s="347"/>
      <c r="AK282" s="347"/>
    </row>
    <row r="283" spans="1:37" ht="13.5" customHeight="1" x14ac:dyDescent="0.25">
      <c r="A283" s="347"/>
      <c r="B283" s="347"/>
      <c r="C283" s="347"/>
      <c r="D283" s="347"/>
      <c r="E283" s="347"/>
      <c r="F283" s="347"/>
      <c r="G283" s="347"/>
      <c r="H283" s="347"/>
      <c r="I283" s="347"/>
      <c r="J283" s="347"/>
      <c r="K283" s="347"/>
      <c r="L283" s="347"/>
      <c r="M283" s="347"/>
      <c r="N283" s="347"/>
      <c r="O283" s="347"/>
      <c r="P283" s="347"/>
      <c r="Q283" s="347"/>
      <c r="R283" s="347"/>
      <c r="S283" s="375"/>
      <c r="T283" s="347"/>
      <c r="U283" s="347"/>
      <c r="V283" s="347"/>
      <c r="W283" s="347"/>
      <c r="X283" s="347"/>
      <c r="Y283" s="347"/>
      <c r="Z283" s="347"/>
      <c r="AA283" s="347"/>
      <c r="AB283" s="347"/>
      <c r="AC283" s="347"/>
      <c r="AD283" s="347"/>
      <c r="AE283" s="347"/>
      <c r="AF283" s="347"/>
      <c r="AG283" s="347"/>
      <c r="AH283" s="347"/>
      <c r="AI283" s="347"/>
      <c r="AJ283" s="347"/>
      <c r="AK283" s="347"/>
    </row>
    <row r="284" spans="1:37" ht="13.5" customHeight="1" x14ac:dyDescent="0.25">
      <c r="A284" s="347"/>
      <c r="B284" s="347"/>
      <c r="C284" s="347"/>
      <c r="D284" s="347"/>
      <c r="E284" s="347"/>
      <c r="F284" s="347"/>
      <c r="G284" s="347"/>
      <c r="H284" s="347"/>
      <c r="I284" s="347"/>
      <c r="J284" s="347"/>
      <c r="K284" s="347"/>
      <c r="L284" s="347"/>
      <c r="M284" s="347"/>
      <c r="N284" s="347"/>
      <c r="O284" s="347"/>
      <c r="P284" s="347"/>
      <c r="Q284" s="347"/>
      <c r="R284" s="347"/>
      <c r="S284" s="375"/>
      <c r="T284" s="347"/>
      <c r="U284" s="347"/>
      <c r="V284" s="347"/>
      <c r="W284" s="347"/>
      <c r="X284" s="347"/>
      <c r="Y284" s="347"/>
      <c r="Z284" s="347"/>
      <c r="AA284" s="347"/>
      <c r="AB284" s="347"/>
      <c r="AC284" s="347"/>
      <c r="AD284" s="347"/>
      <c r="AE284" s="347"/>
      <c r="AF284" s="347"/>
      <c r="AG284" s="347"/>
      <c r="AH284" s="347"/>
      <c r="AI284" s="347"/>
      <c r="AJ284" s="347"/>
      <c r="AK284" s="347"/>
    </row>
    <row r="285" spans="1:37" ht="13.5" customHeight="1" x14ac:dyDescent="0.25">
      <c r="A285" s="347"/>
      <c r="B285" s="347"/>
      <c r="C285" s="347"/>
      <c r="D285" s="347"/>
      <c r="E285" s="347"/>
      <c r="F285" s="347"/>
      <c r="G285" s="347"/>
      <c r="H285" s="347"/>
      <c r="I285" s="347"/>
      <c r="J285" s="347"/>
      <c r="K285" s="347"/>
      <c r="L285" s="347"/>
      <c r="M285" s="347"/>
      <c r="N285" s="347"/>
      <c r="O285" s="347"/>
      <c r="P285" s="347"/>
      <c r="Q285" s="347"/>
      <c r="R285" s="347"/>
      <c r="S285" s="375"/>
      <c r="T285" s="347"/>
      <c r="U285" s="347"/>
      <c r="V285" s="347"/>
      <c r="W285" s="347"/>
      <c r="X285" s="347"/>
      <c r="Y285" s="347"/>
      <c r="Z285" s="347"/>
      <c r="AA285" s="347"/>
      <c r="AB285" s="347"/>
      <c r="AC285" s="347"/>
      <c r="AD285" s="347"/>
      <c r="AE285" s="347"/>
      <c r="AF285" s="347"/>
      <c r="AG285" s="347"/>
      <c r="AH285" s="347"/>
      <c r="AI285" s="347"/>
      <c r="AJ285" s="347"/>
      <c r="AK285" s="347"/>
    </row>
    <row r="286" spans="1:37" ht="13.5" customHeight="1" x14ac:dyDescent="0.25">
      <c r="A286" s="347"/>
      <c r="B286" s="347"/>
      <c r="C286" s="347"/>
      <c r="D286" s="347"/>
      <c r="E286" s="347"/>
      <c r="F286" s="347"/>
      <c r="G286" s="347"/>
      <c r="H286" s="347"/>
      <c r="I286" s="347"/>
      <c r="J286" s="347"/>
      <c r="K286" s="347"/>
      <c r="L286" s="347"/>
      <c r="M286" s="347"/>
      <c r="N286" s="347"/>
      <c r="O286" s="347"/>
      <c r="P286" s="347"/>
      <c r="Q286" s="347"/>
      <c r="R286" s="347"/>
      <c r="S286" s="375"/>
      <c r="T286" s="347"/>
      <c r="U286" s="347"/>
      <c r="V286" s="347"/>
      <c r="W286" s="347"/>
      <c r="X286" s="347"/>
      <c r="Y286" s="347"/>
      <c r="Z286" s="347"/>
      <c r="AA286" s="347"/>
      <c r="AB286" s="347"/>
      <c r="AC286" s="347"/>
      <c r="AD286" s="347"/>
      <c r="AE286" s="347"/>
      <c r="AF286" s="347"/>
      <c r="AG286" s="347"/>
      <c r="AH286" s="347"/>
      <c r="AI286" s="347"/>
      <c r="AJ286" s="347"/>
      <c r="AK286" s="347"/>
    </row>
    <row r="287" spans="1:37" ht="13.5" customHeight="1" x14ac:dyDescent="0.25">
      <c r="A287" s="347"/>
      <c r="B287" s="347"/>
      <c r="C287" s="347"/>
      <c r="D287" s="347"/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75"/>
      <c r="T287" s="347"/>
      <c r="U287" s="347"/>
      <c r="V287" s="347"/>
      <c r="W287" s="347"/>
      <c r="X287" s="347"/>
      <c r="Y287" s="347"/>
      <c r="Z287" s="347"/>
      <c r="AA287" s="347"/>
      <c r="AB287" s="347"/>
      <c r="AC287" s="347"/>
      <c r="AD287" s="347"/>
      <c r="AE287" s="347"/>
      <c r="AF287" s="347"/>
      <c r="AG287" s="347"/>
      <c r="AH287" s="347"/>
      <c r="AI287" s="347"/>
      <c r="AJ287" s="347"/>
      <c r="AK287" s="347"/>
    </row>
    <row r="288" spans="1:37" ht="13.5" customHeight="1" x14ac:dyDescent="0.25">
      <c r="A288" s="347"/>
      <c r="B288" s="347"/>
      <c r="C288" s="347"/>
      <c r="D288" s="347"/>
      <c r="E288" s="347"/>
      <c r="F288" s="347"/>
      <c r="G288" s="347"/>
      <c r="H288" s="347"/>
      <c r="I288" s="347"/>
      <c r="J288" s="347"/>
      <c r="K288" s="347"/>
      <c r="L288" s="347"/>
      <c r="M288" s="347"/>
      <c r="N288" s="347"/>
      <c r="O288" s="347"/>
      <c r="P288" s="347"/>
      <c r="Q288" s="347"/>
      <c r="R288" s="347"/>
      <c r="S288" s="375"/>
      <c r="T288" s="347"/>
      <c r="U288" s="347"/>
      <c r="V288" s="347"/>
      <c r="W288" s="347"/>
      <c r="X288" s="347"/>
      <c r="Y288" s="347"/>
      <c r="Z288" s="347"/>
      <c r="AA288" s="347"/>
      <c r="AB288" s="347"/>
      <c r="AC288" s="347"/>
      <c r="AD288" s="347"/>
      <c r="AE288" s="347"/>
      <c r="AF288" s="347"/>
      <c r="AG288" s="347"/>
      <c r="AH288" s="347"/>
      <c r="AI288" s="347"/>
      <c r="AJ288" s="347"/>
      <c r="AK288" s="347"/>
    </row>
    <row r="289" spans="1:37" ht="13.5" customHeight="1" x14ac:dyDescent="0.25">
      <c r="A289" s="347"/>
      <c r="B289" s="347"/>
      <c r="C289" s="347"/>
      <c r="D289" s="347"/>
      <c r="E289" s="347"/>
      <c r="F289" s="347"/>
      <c r="G289" s="347"/>
      <c r="H289" s="347"/>
      <c r="I289" s="347"/>
      <c r="J289" s="347"/>
      <c r="K289" s="347"/>
      <c r="L289" s="347"/>
      <c r="M289" s="347"/>
      <c r="N289" s="347"/>
      <c r="O289" s="347"/>
      <c r="P289" s="347"/>
      <c r="Q289" s="347"/>
      <c r="R289" s="347"/>
      <c r="S289" s="375"/>
      <c r="T289" s="347"/>
      <c r="U289" s="347"/>
      <c r="V289" s="347"/>
      <c r="W289" s="347"/>
      <c r="X289" s="347"/>
      <c r="Y289" s="347"/>
      <c r="Z289" s="347"/>
      <c r="AA289" s="347"/>
      <c r="AB289" s="347"/>
      <c r="AC289" s="347"/>
      <c r="AD289" s="347"/>
      <c r="AE289" s="347"/>
      <c r="AF289" s="347"/>
      <c r="AG289" s="347"/>
      <c r="AH289" s="347"/>
      <c r="AI289" s="347"/>
      <c r="AJ289" s="347"/>
      <c r="AK289" s="347"/>
    </row>
    <row r="290" spans="1:37" ht="13.5" customHeight="1" x14ac:dyDescent="0.25">
      <c r="A290" s="347"/>
      <c r="B290" s="347"/>
      <c r="C290" s="347"/>
      <c r="D290" s="347"/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75"/>
      <c r="T290" s="347"/>
      <c r="U290" s="347"/>
      <c r="V290" s="347"/>
      <c r="W290" s="347"/>
      <c r="X290" s="347"/>
      <c r="Y290" s="347"/>
      <c r="Z290" s="347"/>
      <c r="AA290" s="347"/>
      <c r="AB290" s="347"/>
      <c r="AC290" s="347"/>
      <c r="AD290" s="347"/>
      <c r="AE290" s="347"/>
      <c r="AF290" s="347"/>
      <c r="AG290" s="347"/>
      <c r="AH290" s="347"/>
      <c r="AI290" s="347"/>
      <c r="AJ290" s="347"/>
      <c r="AK290" s="347"/>
    </row>
    <row r="291" spans="1:37" ht="13.5" customHeight="1" x14ac:dyDescent="0.25">
      <c r="A291" s="347"/>
      <c r="B291" s="347"/>
      <c r="C291" s="347"/>
      <c r="D291" s="347"/>
      <c r="E291" s="347"/>
      <c r="F291" s="347"/>
      <c r="G291" s="347"/>
      <c r="H291" s="347"/>
      <c r="I291" s="347"/>
      <c r="J291" s="347"/>
      <c r="K291" s="347"/>
      <c r="L291" s="347"/>
      <c r="M291" s="347"/>
      <c r="N291" s="347"/>
      <c r="O291" s="347"/>
      <c r="P291" s="347"/>
      <c r="Q291" s="347"/>
      <c r="R291" s="347"/>
      <c r="S291" s="375"/>
      <c r="T291" s="347"/>
      <c r="U291" s="347"/>
      <c r="V291" s="347"/>
      <c r="W291" s="347"/>
      <c r="X291" s="347"/>
      <c r="Y291" s="347"/>
      <c r="Z291" s="347"/>
      <c r="AA291" s="347"/>
      <c r="AB291" s="347"/>
      <c r="AC291" s="347"/>
      <c r="AD291" s="347"/>
      <c r="AE291" s="347"/>
      <c r="AF291" s="347"/>
      <c r="AG291" s="347"/>
      <c r="AH291" s="347"/>
      <c r="AI291" s="347"/>
      <c r="AJ291" s="347"/>
      <c r="AK291" s="347"/>
    </row>
    <row r="292" spans="1:37" ht="13.5" customHeight="1" x14ac:dyDescent="0.25">
      <c r="A292" s="347"/>
      <c r="B292" s="347"/>
      <c r="C292" s="347"/>
      <c r="D292" s="347"/>
      <c r="E292" s="347"/>
      <c r="F292" s="347"/>
      <c r="G292" s="347"/>
      <c r="H292" s="347"/>
      <c r="I292" s="347"/>
      <c r="J292" s="347"/>
      <c r="K292" s="347"/>
      <c r="L292" s="347"/>
      <c r="M292" s="347"/>
      <c r="N292" s="347"/>
      <c r="O292" s="347"/>
      <c r="P292" s="347"/>
      <c r="Q292" s="347"/>
      <c r="R292" s="347"/>
      <c r="S292" s="375"/>
      <c r="T292" s="347"/>
      <c r="U292" s="347"/>
      <c r="V292" s="347"/>
      <c r="W292" s="347"/>
      <c r="X292" s="347"/>
      <c r="Y292" s="347"/>
      <c r="Z292" s="347"/>
      <c r="AA292" s="347"/>
      <c r="AB292" s="347"/>
      <c r="AC292" s="347"/>
      <c r="AD292" s="347"/>
      <c r="AE292" s="347"/>
      <c r="AF292" s="347"/>
      <c r="AG292" s="347"/>
      <c r="AH292" s="347"/>
      <c r="AI292" s="347"/>
      <c r="AJ292" s="347"/>
      <c r="AK292" s="347"/>
    </row>
    <row r="293" spans="1:37" ht="13.5" customHeight="1" x14ac:dyDescent="0.25">
      <c r="A293" s="347"/>
      <c r="B293" s="347"/>
      <c r="C293" s="347"/>
      <c r="D293" s="347"/>
      <c r="E293" s="347"/>
      <c r="F293" s="347"/>
      <c r="G293" s="347"/>
      <c r="H293" s="347"/>
      <c r="I293" s="347"/>
      <c r="J293" s="347"/>
      <c r="K293" s="347"/>
      <c r="L293" s="347"/>
      <c r="M293" s="347"/>
      <c r="N293" s="347"/>
      <c r="O293" s="347"/>
      <c r="P293" s="347"/>
      <c r="Q293" s="347"/>
      <c r="R293" s="347"/>
      <c r="S293" s="375"/>
      <c r="T293" s="347"/>
      <c r="U293" s="347"/>
      <c r="V293" s="347"/>
      <c r="W293" s="347"/>
      <c r="X293" s="347"/>
      <c r="Y293" s="347"/>
      <c r="Z293" s="347"/>
      <c r="AA293" s="347"/>
      <c r="AB293" s="347"/>
      <c r="AC293" s="347"/>
      <c r="AD293" s="347"/>
      <c r="AE293" s="347"/>
      <c r="AF293" s="347"/>
      <c r="AG293" s="347"/>
      <c r="AH293" s="347"/>
      <c r="AI293" s="347"/>
      <c r="AJ293" s="347"/>
      <c r="AK293" s="347"/>
    </row>
    <row r="294" spans="1:37" ht="13.5" customHeight="1" x14ac:dyDescent="0.25">
      <c r="A294" s="347"/>
      <c r="B294" s="347"/>
      <c r="C294" s="347"/>
      <c r="D294" s="347"/>
      <c r="E294" s="347"/>
      <c r="F294" s="347"/>
      <c r="G294" s="347"/>
      <c r="H294" s="347"/>
      <c r="I294" s="347"/>
      <c r="J294" s="347"/>
      <c r="K294" s="347"/>
      <c r="L294" s="347"/>
      <c r="M294" s="347"/>
      <c r="N294" s="347"/>
      <c r="O294" s="347"/>
      <c r="P294" s="347"/>
      <c r="Q294" s="347"/>
      <c r="R294" s="347"/>
      <c r="S294" s="375"/>
      <c r="T294" s="347"/>
      <c r="U294" s="347"/>
      <c r="V294" s="347"/>
      <c r="W294" s="347"/>
      <c r="X294" s="347"/>
      <c r="Y294" s="347"/>
      <c r="Z294" s="347"/>
      <c r="AA294" s="347"/>
      <c r="AB294" s="347"/>
      <c r="AC294" s="347"/>
      <c r="AD294" s="347"/>
      <c r="AE294" s="347"/>
      <c r="AF294" s="347"/>
      <c r="AG294" s="347"/>
      <c r="AH294" s="347"/>
      <c r="AI294" s="347"/>
      <c r="AJ294" s="347"/>
      <c r="AK294" s="347"/>
    </row>
    <row r="295" spans="1:37" ht="13.5" customHeight="1" x14ac:dyDescent="0.25">
      <c r="A295" s="347"/>
      <c r="B295" s="347"/>
      <c r="C295" s="347"/>
      <c r="D295" s="347"/>
      <c r="E295" s="347"/>
      <c r="F295" s="347"/>
      <c r="G295" s="347"/>
      <c r="H295" s="347"/>
      <c r="I295" s="347"/>
      <c r="J295" s="347"/>
      <c r="K295" s="347"/>
      <c r="L295" s="347"/>
      <c r="M295" s="347"/>
      <c r="N295" s="347"/>
      <c r="O295" s="347"/>
      <c r="P295" s="347"/>
      <c r="Q295" s="347"/>
      <c r="R295" s="347"/>
      <c r="S295" s="375"/>
      <c r="T295" s="347"/>
      <c r="U295" s="347"/>
      <c r="V295" s="347"/>
      <c r="W295" s="347"/>
      <c r="X295" s="347"/>
      <c r="Y295" s="347"/>
      <c r="Z295" s="347"/>
      <c r="AA295" s="347"/>
      <c r="AB295" s="347"/>
      <c r="AC295" s="347"/>
      <c r="AD295" s="347"/>
      <c r="AE295" s="347"/>
      <c r="AF295" s="347"/>
      <c r="AG295" s="347"/>
      <c r="AH295" s="347"/>
      <c r="AI295" s="347"/>
      <c r="AJ295" s="347"/>
      <c r="AK295" s="347"/>
    </row>
    <row r="296" spans="1:37" ht="13.5" customHeight="1" x14ac:dyDescent="0.25">
      <c r="A296" s="347"/>
      <c r="B296" s="347"/>
      <c r="C296" s="347"/>
      <c r="D296" s="347"/>
      <c r="E296" s="347"/>
      <c r="F296" s="347"/>
      <c r="G296" s="347"/>
      <c r="H296" s="347"/>
      <c r="I296" s="347"/>
      <c r="J296" s="347"/>
      <c r="K296" s="347"/>
      <c r="L296" s="347"/>
      <c r="M296" s="347"/>
      <c r="N296" s="347"/>
      <c r="O296" s="347"/>
      <c r="P296" s="347"/>
      <c r="Q296" s="347"/>
      <c r="R296" s="347"/>
      <c r="S296" s="375"/>
      <c r="T296" s="347"/>
      <c r="U296" s="347"/>
      <c r="V296" s="347"/>
      <c r="W296" s="347"/>
      <c r="X296" s="347"/>
      <c r="Y296" s="347"/>
      <c r="Z296" s="347"/>
      <c r="AA296" s="347"/>
      <c r="AB296" s="347"/>
      <c r="AC296" s="347"/>
      <c r="AD296" s="347"/>
      <c r="AE296" s="347"/>
      <c r="AF296" s="347"/>
      <c r="AG296" s="347"/>
      <c r="AH296" s="347"/>
      <c r="AI296" s="347"/>
      <c r="AJ296" s="347"/>
      <c r="AK296" s="347"/>
    </row>
    <row r="297" spans="1:37" ht="13.5" customHeight="1" x14ac:dyDescent="0.25">
      <c r="A297" s="347"/>
      <c r="B297" s="347"/>
      <c r="C297" s="347"/>
      <c r="D297" s="347"/>
      <c r="E297" s="347"/>
      <c r="F297" s="347"/>
      <c r="G297" s="347"/>
      <c r="H297" s="347"/>
      <c r="I297" s="347"/>
      <c r="J297" s="347"/>
      <c r="K297" s="347"/>
      <c r="L297" s="347"/>
      <c r="M297" s="347"/>
      <c r="N297" s="347"/>
      <c r="O297" s="347"/>
      <c r="P297" s="347"/>
      <c r="Q297" s="347"/>
      <c r="R297" s="347"/>
      <c r="S297" s="375"/>
      <c r="T297" s="347"/>
      <c r="U297" s="347"/>
      <c r="V297" s="347"/>
      <c r="W297" s="347"/>
      <c r="X297" s="347"/>
      <c r="Y297" s="347"/>
      <c r="Z297" s="347"/>
      <c r="AA297" s="347"/>
      <c r="AB297" s="347"/>
      <c r="AC297" s="347"/>
      <c r="AD297" s="347"/>
      <c r="AE297" s="347"/>
      <c r="AF297" s="347"/>
      <c r="AG297" s="347"/>
      <c r="AH297" s="347"/>
      <c r="AI297" s="347"/>
      <c r="AJ297" s="347"/>
      <c r="AK297" s="347"/>
    </row>
    <row r="298" spans="1:37" ht="13.5" customHeight="1" x14ac:dyDescent="0.25">
      <c r="A298" s="347"/>
      <c r="B298" s="347"/>
      <c r="C298" s="347"/>
      <c r="D298" s="347"/>
      <c r="E298" s="347"/>
      <c r="F298" s="347"/>
      <c r="G298" s="347"/>
      <c r="H298" s="347"/>
      <c r="I298" s="347"/>
      <c r="J298" s="347"/>
      <c r="K298" s="347"/>
      <c r="L298" s="347"/>
      <c r="M298" s="347"/>
      <c r="N298" s="347"/>
      <c r="O298" s="347"/>
      <c r="P298" s="347"/>
      <c r="Q298" s="347"/>
      <c r="R298" s="347"/>
      <c r="S298" s="375"/>
      <c r="T298" s="347"/>
      <c r="U298" s="347"/>
      <c r="V298" s="347"/>
      <c r="W298" s="347"/>
      <c r="X298" s="347"/>
      <c r="Y298" s="347"/>
      <c r="Z298" s="347"/>
      <c r="AA298" s="347"/>
      <c r="AB298" s="347"/>
      <c r="AC298" s="347"/>
      <c r="AD298" s="347"/>
      <c r="AE298" s="347"/>
      <c r="AF298" s="347"/>
      <c r="AG298" s="347"/>
      <c r="AH298" s="347"/>
      <c r="AI298" s="347"/>
      <c r="AJ298" s="347"/>
      <c r="AK298" s="347"/>
    </row>
    <row r="299" spans="1:37" ht="13.5" customHeight="1" x14ac:dyDescent="0.25">
      <c r="A299" s="347"/>
      <c r="B299" s="347"/>
      <c r="C299" s="347"/>
      <c r="D299" s="347"/>
      <c r="E299" s="347"/>
      <c r="F299" s="347"/>
      <c r="G299" s="347"/>
      <c r="H299" s="347"/>
      <c r="I299" s="347"/>
      <c r="J299" s="347"/>
      <c r="K299" s="347"/>
      <c r="L299" s="347"/>
      <c r="M299" s="347"/>
      <c r="N299" s="347"/>
      <c r="O299" s="347"/>
      <c r="P299" s="347"/>
      <c r="Q299" s="347"/>
      <c r="R299" s="347"/>
      <c r="S299" s="375"/>
      <c r="T299" s="347"/>
      <c r="U299" s="347"/>
      <c r="V299" s="347"/>
      <c r="W299" s="347"/>
      <c r="X299" s="347"/>
      <c r="Y299" s="347"/>
      <c r="Z299" s="347"/>
      <c r="AA299" s="347"/>
      <c r="AB299" s="347"/>
      <c r="AC299" s="347"/>
      <c r="AD299" s="347"/>
      <c r="AE299" s="347"/>
      <c r="AF299" s="347"/>
      <c r="AG299" s="347"/>
      <c r="AH299" s="347"/>
      <c r="AI299" s="347"/>
      <c r="AJ299" s="347"/>
      <c r="AK299" s="347"/>
    </row>
    <row r="300" spans="1:37" ht="13.5" customHeight="1" x14ac:dyDescent="0.25">
      <c r="A300" s="347"/>
      <c r="B300" s="347"/>
      <c r="C300" s="347"/>
      <c r="D300" s="347"/>
      <c r="E300" s="347"/>
      <c r="F300" s="347"/>
      <c r="G300" s="347"/>
      <c r="H300" s="347"/>
      <c r="I300" s="347"/>
      <c r="J300" s="347"/>
      <c r="K300" s="347"/>
      <c r="L300" s="347"/>
      <c r="M300" s="347"/>
      <c r="N300" s="347"/>
      <c r="O300" s="347"/>
      <c r="P300" s="347"/>
      <c r="Q300" s="347"/>
      <c r="R300" s="347"/>
      <c r="S300" s="375"/>
      <c r="T300" s="347"/>
      <c r="U300" s="347"/>
      <c r="V300" s="347"/>
      <c r="W300" s="347"/>
      <c r="X300" s="347"/>
      <c r="Y300" s="347"/>
      <c r="Z300" s="347"/>
      <c r="AA300" s="347"/>
      <c r="AB300" s="347"/>
      <c r="AC300" s="347"/>
      <c r="AD300" s="347"/>
      <c r="AE300" s="347"/>
      <c r="AF300" s="347"/>
      <c r="AG300" s="347"/>
      <c r="AH300" s="347"/>
      <c r="AI300" s="347"/>
      <c r="AJ300" s="347"/>
      <c r="AK300" s="347"/>
    </row>
    <row r="301" spans="1:37" ht="13.5" customHeight="1" x14ac:dyDescent="0.25">
      <c r="A301" s="347"/>
      <c r="B301" s="347"/>
      <c r="C301" s="347"/>
      <c r="D301" s="347"/>
      <c r="E301" s="347"/>
      <c r="F301" s="347"/>
      <c r="G301" s="347"/>
      <c r="H301" s="347"/>
      <c r="I301" s="347"/>
      <c r="J301" s="347"/>
      <c r="K301" s="347"/>
      <c r="L301" s="347"/>
      <c r="M301" s="347"/>
      <c r="N301" s="347"/>
      <c r="O301" s="347"/>
      <c r="P301" s="347"/>
      <c r="Q301" s="347"/>
      <c r="R301" s="347"/>
      <c r="S301" s="375"/>
      <c r="T301" s="347"/>
      <c r="U301" s="347"/>
      <c r="V301" s="347"/>
      <c r="W301" s="347"/>
      <c r="X301" s="347"/>
      <c r="Y301" s="347"/>
      <c r="Z301" s="347"/>
      <c r="AA301" s="347"/>
      <c r="AB301" s="347"/>
      <c r="AC301" s="347"/>
      <c r="AD301" s="347"/>
      <c r="AE301" s="347"/>
      <c r="AF301" s="347"/>
      <c r="AG301" s="347"/>
      <c r="AH301" s="347"/>
      <c r="AI301" s="347"/>
      <c r="AJ301" s="347"/>
      <c r="AK301" s="347"/>
    </row>
    <row r="302" spans="1:37" ht="13.5" customHeight="1" x14ac:dyDescent="0.25">
      <c r="A302" s="347"/>
      <c r="B302" s="347"/>
      <c r="C302" s="347"/>
      <c r="D302" s="347"/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75"/>
      <c r="T302" s="347"/>
      <c r="U302" s="347"/>
      <c r="V302" s="347"/>
      <c r="W302" s="347"/>
      <c r="X302" s="347"/>
      <c r="Y302" s="347"/>
      <c r="Z302" s="347"/>
      <c r="AA302" s="347"/>
      <c r="AB302" s="347"/>
      <c r="AC302" s="347"/>
      <c r="AD302" s="347"/>
      <c r="AE302" s="347"/>
      <c r="AF302" s="347"/>
      <c r="AG302" s="347"/>
      <c r="AH302" s="347"/>
      <c r="AI302" s="347"/>
      <c r="AJ302" s="347"/>
      <c r="AK302" s="347"/>
    </row>
    <row r="303" spans="1:37" ht="13.5" customHeight="1" x14ac:dyDescent="0.25">
      <c r="A303" s="347"/>
      <c r="B303" s="347"/>
      <c r="C303" s="347"/>
      <c r="D303" s="347"/>
      <c r="E303" s="347"/>
      <c r="F303" s="347"/>
      <c r="G303" s="347"/>
      <c r="H303" s="347"/>
      <c r="I303" s="347"/>
      <c r="J303" s="347"/>
      <c r="K303" s="347"/>
      <c r="L303" s="347"/>
      <c r="M303" s="347"/>
      <c r="N303" s="347"/>
      <c r="O303" s="347"/>
      <c r="P303" s="347"/>
      <c r="Q303" s="347"/>
      <c r="R303" s="347"/>
      <c r="S303" s="375"/>
      <c r="T303" s="347"/>
      <c r="U303" s="347"/>
      <c r="V303" s="347"/>
      <c r="W303" s="347"/>
      <c r="X303" s="347"/>
      <c r="Y303" s="347"/>
      <c r="Z303" s="347"/>
      <c r="AA303" s="347"/>
      <c r="AB303" s="347"/>
      <c r="AC303" s="347"/>
      <c r="AD303" s="347"/>
      <c r="AE303" s="347"/>
      <c r="AF303" s="347"/>
      <c r="AG303" s="347"/>
      <c r="AH303" s="347"/>
      <c r="AI303" s="347"/>
      <c r="AJ303" s="347"/>
      <c r="AK303" s="347"/>
    </row>
    <row r="304" spans="1:37" ht="13.5" customHeight="1" x14ac:dyDescent="0.25">
      <c r="A304" s="347"/>
      <c r="B304" s="347"/>
      <c r="C304" s="347"/>
      <c r="D304" s="347"/>
      <c r="E304" s="347"/>
      <c r="F304" s="347"/>
      <c r="G304" s="347"/>
      <c r="H304" s="347"/>
      <c r="I304" s="347"/>
      <c r="J304" s="347"/>
      <c r="K304" s="347"/>
      <c r="L304" s="347"/>
      <c r="M304" s="347"/>
      <c r="N304" s="347"/>
      <c r="O304" s="347"/>
      <c r="P304" s="347"/>
      <c r="Q304" s="347"/>
      <c r="R304" s="347"/>
      <c r="S304" s="375"/>
      <c r="T304" s="347"/>
      <c r="U304" s="347"/>
      <c r="V304" s="347"/>
      <c r="W304" s="347"/>
      <c r="X304" s="347"/>
      <c r="Y304" s="347"/>
      <c r="Z304" s="347"/>
      <c r="AA304" s="347"/>
      <c r="AB304" s="347"/>
      <c r="AC304" s="347"/>
      <c r="AD304" s="347"/>
      <c r="AE304" s="347"/>
      <c r="AF304" s="347"/>
      <c r="AG304" s="347"/>
      <c r="AH304" s="347"/>
      <c r="AI304" s="347"/>
      <c r="AJ304" s="347"/>
      <c r="AK304" s="347"/>
    </row>
    <row r="305" spans="1:37" ht="13.5" customHeight="1" x14ac:dyDescent="0.25">
      <c r="A305" s="347"/>
      <c r="B305" s="347"/>
      <c r="C305" s="347"/>
      <c r="D305" s="347"/>
      <c r="E305" s="347"/>
      <c r="F305" s="347"/>
      <c r="G305" s="347"/>
      <c r="H305" s="347"/>
      <c r="I305" s="347"/>
      <c r="J305" s="347"/>
      <c r="K305" s="347"/>
      <c r="L305" s="347"/>
      <c r="M305" s="347"/>
      <c r="N305" s="347"/>
      <c r="O305" s="347"/>
      <c r="P305" s="347"/>
      <c r="Q305" s="347"/>
      <c r="R305" s="347"/>
      <c r="S305" s="375"/>
      <c r="T305" s="347"/>
      <c r="U305" s="347"/>
      <c r="V305" s="347"/>
      <c r="W305" s="347"/>
      <c r="X305" s="347"/>
      <c r="Y305" s="347"/>
      <c r="Z305" s="347"/>
      <c r="AA305" s="347"/>
      <c r="AB305" s="347"/>
      <c r="AC305" s="347"/>
      <c r="AD305" s="347"/>
      <c r="AE305" s="347"/>
      <c r="AF305" s="347"/>
      <c r="AG305" s="347"/>
      <c r="AH305" s="347"/>
      <c r="AI305" s="347"/>
      <c r="AJ305" s="347"/>
      <c r="AK305" s="347"/>
    </row>
    <row r="306" spans="1:37" ht="13.5" customHeight="1" x14ac:dyDescent="0.25">
      <c r="A306" s="347"/>
      <c r="B306" s="347"/>
      <c r="C306" s="347"/>
      <c r="D306" s="347"/>
      <c r="E306" s="347"/>
      <c r="F306" s="347"/>
      <c r="G306" s="347"/>
      <c r="H306" s="347"/>
      <c r="I306" s="347"/>
      <c r="J306" s="347"/>
      <c r="K306" s="347"/>
      <c r="L306" s="347"/>
      <c r="M306" s="347"/>
      <c r="N306" s="347"/>
      <c r="O306" s="347"/>
      <c r="P306" s="347"/>
      <c r="Q306" s="347"/>
      <c r="R306" s="347"/>
      <c r="S306" s="375"/>
      <c r="T306" s="347"/>
      <c r="U306" s="347"/>
      <c r="V306" s="347"/>
      <c r="W306" s="347"/>
      <c r="X306" s="347"/>
      <c r="Y306" s="347"/>
      <c r="Z306" s="347"/>
      <c r="AA306" s="347"/>
      <c r="AB306" s="347"/>
      <c r="AC306" s="347"/>
      <c r="AD306" s="347"/>
      <c r="AE306" s="347"/>
      <c r="AF306" s="347"/>
      <c r="AG306" s="347"/>
      <c r="AH306" s="347"/>
      <c r="AI306" s="347"/>
      <c r="AJ306" s="347"/>
      <c r="AK306" s="347"/>
    </row>
    <row r="307" spans="1:37" ht="13.5" customHeight="1" x14ac:dyDescent="0.25">
      <c r="A307" s="347"/>
      <c r="B307" s="347"/>
      <c r="C307" s="347"/>
      <c r="D307" s="347"/>
      <c r="E307" s="347"/>
      <c r="F307" s="347"/>
      <c r="G307" s="347"/>
      <c r="H307" s="347"/>
      <c r="I307" s="347"/>
      <c r="J307" s="347"/>
      <c r="K307" s="347"/>
      <c r="L307" s="347"/>
      <c r="M307" s="347"/>
      <c r="N307" s="347"/>
      <c r="O307" s="347"/>
      <c r="P307" s="347"/>
      <c r="Q307" s="347"/>
      <c r="R307" s="347"/>
      <c r="S307" s="375"/>
      <c r="T307" s="347"/>
      <c r="U307" s="347"/>
      <c r="V307" s="347"/>
      <c r="W307" s="347"/>
      <c r="X307" s="347"/>
      <c r="Y307" s="347"/>
      <c r="Z307" s="347"/>
      <c r="AA307" s="347"/>
      <c r="AB307" s="347"/>
      <c r="AC307" s="347"/>
      <c r="AD307" s="347"/>
      <c r="AE307" s="347"/>
      <c r="AF307" s="347"/>
      <c r="AG307" s="347"/>
      <c r="AH307" s="347"/>
      <c r="AI307" s="347"/>
      <c r="AJ307" s="347"/>
      <c r="AK307" s="347"/>
    </row>
    <row r="308" spans="1:37" ht="13.5" customHeight="1" x14ac:dyDescent="0.25">
      <c r="A308" s="347"/>
      <c r="B308" s="347"/>
      <c r="C308" s="347"/>
      <c r="D308" s="347"/>
      <c r="E308" s="347"/>
      <c r="F308" s="347"/>
      <c r="G308" s="347"/>
      <c r="H308" s="347"/>
      <c r="I308" s="347"/>
      <c r="J308" s="347"/>
      <c r="K308" s="347"/>
      <c r="L308" s="347"/>
      <c r="M308" s="347"/>
      <c r="N308" s="347"/>
      <c r="O308" s="347"/>
      <c r="P308" s="347"/>
      <c r="Q308" s="347"/>
      <c r="R308" s="347"/>
      <c r="S308" s="375"/>
      <c r="T308" s="347"/>
      <c r="U308" s="347"/>
      <c r="V308" s="347"/>
      <c r="W308" s="347"/>
      <c r="X308" s="347"/>
      <c r="Y308" s="347"/>
      <c r="Z308" s="347"/>
      <c r="AA308" s="347"/>
      <c r="AB308" s="347"/>
      <c r="AC308" s="347"/>
      <c r="AD308" s="347"/>
      <c r="AE308" s="347"/>
      <c r="AF308" s="347"/>
      <c r="AG308" s="347"/>
      <c r="AH308" s="347"/>
      <c r="AI308" s="347"/>
      <c r="AJ308" s="347"/>
      <c r="AK308" s="347"/>
    </row>
    <row r="309" spans="1:37" ht="13.5" customHeight="1" x14ac:dyDescent="0.25">
      <c r="A309" s="347"/>
      <c r="B309" s="347"/>
      <c r="C309" s="347"/>
      <c r="D309" s="347"/>
      <c r="E309" s="347"/>
      <c r="F309" s="347"/>
      <c r="G309" s="347"/>
      <c r="H309" s="347"/>
      <c r="I309" s="347"/>
      <c r="J309" s="347"/>
      <c r="K309" s="347"/>
      <c r="L309" s="347"/>
      <c r="M309" s="347"/>
      <c r="N309" s="347"/>
      <c r="O309" s="347"/>
      <c r="P309" s="347"/>
      <c r="Q309" s="347"/>
      <c r="R309" s="347"/>
      <c r="S309" s="375"/>
      <c r="T309" s="347"/>
      <c r="U309" s="347"/>
      <c r="V309" s="347"/>
      <c r="W309" s="347"/>
      <c r="X309" s="347"/>
      <c r="Y309" s="347"/>
      <c r="Z309" s="347"/>
      <c r="AA309" s="347"/>
      <c r="AB309" s="347"/>
      <c r="AC309" s="347"/>
      <c r="AD309" s="347"/>
      <c r="AE309" s="347"/>
      <c r="AF309" s="347"/>
      <c r="AG309" s="347"/>
      <c r="AH309" s="347"/>
      <c r="AI309" s="347"/>
      <c r="AJ309" s="347"/>
      <c r="AK309" s="347"/>
    </row>
    <row r="310" spans="1:37" ht="13.5" customHeight="1" x14ac:dyDescent="0.25">
      <c r="A310" s="347"/>
      <c r="B310" s="347"/>
      <c r="C310" s="347"/>
      <c r="D310" s="347"/>
      <c r="E310" s="347"/>
      <c r="F310" s="347"/>
      <c r="G310" s="347"/>
      <c r="H310" s="347"/>
      <c r="I310" s="347"/>
      <c r="J310" s="347"/>
      <c r="K310" s="347"/>
      <c r="L310" s="347"/>
      <c r="M310" s="347"/>
      <c r="N310" s="347"/>
      <c r="O310" s="347"/>
      <c r="P310" s="347"/>
      <c r="Q310" s="347"/>
      <c r="R310" s="347"/>
      <c r="S310" s="375"/>
      <c r="T310" s="347"/>
      <c r="U310" s="347"/>
      <c r="V310" s="347"/>
      <c r="W310" s="347"/>
      <c r="X310" s="347"/>
      <c r="Y310" s="347"/>
      <c r="Z310" s="347"/>
      <c r="AA310" s="347"/>
      <c r="AB310" s="347"/>
      <c r="AC310" s="347"/>
      <c r="AD310" s="347"/>
      <c r="AE310" s="347"/>
      <c r="AF310" s="347"/>
      <c r="AG310" s="347"/>
      <c r="AH310" s="347"/>
      <c r="AI310" s="347"/>
      <c r="AJ310" s="347"/>
      <c r="AK310" s="347"/>
    </row>
    <row r="311" spans="1:37" ht="13.5" customHeight="1" x14ac:dyDescent="0.25">
      <c r="A311" s="347"/>
      <c r="B311" s="347"/>
      <c r="C311" s="347"/>
      <c r="D311" s="347"/>
      <c r="E311" s="347"/>
      <c r="F311" s="347"/>
      <c r="G311" s="347"/>
      <c r="H311" s="347"/>
      <c r="I311" s="347"/>
      <c r="J311" s="347"/>
      <c r="K311" s="347"/>
      <c r="L311" s="347"/>
      <c r="M311" s="347"/>
      <c r="N311" s="347"/>
      <c r="O311" s="347"/>
      <c r="P311" s="347"/>
      <c r="Q311" s="347"/>
      <c r="R311" s="347"/>
      <c r="S311" s="375"/>
      <c r="T311" s="347"/>
      <c r="U311" s="347"/>
      <c r="V311" s="347"/>
      <c r="W311" s="347"/>
      <c r="X311" s="347"/>
      <c r="Y311" s="347"/>
      <c r="Z311" s="347"/>
      <c r="AA311" s="347"/>
      <c r="AB311" s="347"/>
      <c r="AC311" s="347"/>
      <c r="AD311" s="347"/>
      <c r="AE311" s="347"/>
      <c r="AF311" s="347"/>
      <c r="AG311" s="347"/>
      <c r="AH311" s="347"/>
      <c r="AI311" s="347"/>
      <c r="AJ311" s="347"/>
      <c r="AK311" s="347"/>
    </row>
    <row r="312" spans="1:37" ht="13.5" customHeight="1" x14ac:dyDescent="0.25">
      <c r="A312" s="347"/>
      <c r="B312" s="347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347"/>
      <c r="Q312" s="347"/>
      <c r="R312" s="347"/>
      <c r="S312" s="375"/>
      <c r="T312" s="347"/>
      <c r="U312" s="347"/>
      <c r="V312" s="347"/>
      <c r="W312" s="347"/>
      <c r="X312" s="347"/>
      <c r="Y312" s="347"/>
      <c r="Z312" s="347"/>
      <c r="AA312" s="347"/>
      <c r="AB312" s="347"/>
      <c r="AC312" s="347"/>
      <c r="AD312" s="347"/>
      <c r="AE312" s="347"/>
      <c r="AF312" s="347"/>
      <c r="AG312" s="347"/>
      <c r="AH312" s="347"/>
      <c r="AI312" s="347"/>
      <c r="AJ312" s="347"/>
      <c r="AK312" s="347"/>
    </row>
    <row r="313" spans="1:37" ht="13.5" customHeight="1" x14ac:dyDescent="0.25">
      <c r="A313" s="347"/>
      <c r="B313" s="347"/>
      <c r="C313" s="347"/>
      <c r="D313" s="347"/>
      <c r="E313" s="347"/>
      <c r="F313" s="347"/>
      <c r="G313" s="347"/>
      <c r="H313" s="347"/>
      <c r="I313" s="347"/>
      <c r="J313" s="347"/>
      <c r="K313" s="347"/>
      <c r="L313" s="347"/>
      <c r="M313" s="347"/>
      <c r="N313" s="347"/>
      <c r="O313" s="347"/>
      <c r="P313" s="347"/>
      <c r="Q313" s="347"/>
      <c r="R313" s="347"/>
      <c r="S313" s="375"/>
      <c r="T313" s="347"/>
      <c r="U313" s="347"/>
      <c r="V313" s="347"/>
      <c r="W313" s="347"/>
      <c r="X313" s="347"/>
      <c r="Y313" s="347"/>
      <c r="Z313" s="347"/>
      <c r="AA313" s="347"/>
      <c r="AB313" s="347"/>
      <c r="AC313" s="347"/>
      <c r="AD313" s="347"/>
      <c r="AE313" s="347"/>
      <c r="AF313" s="347"/>
      <c r="AG313" s="347"/>
      <c r="AH313" s="347"/>
      <c r="AI313" s="347"/>
      <c r="AJ313" s="347"/>
      <c r="AK313" s="347"/>
    </row>
    <row r="314" spans="1:37" ht="13.5" customHeight="1" x14ac:dyDescent="0.25">
      <c r="A314" s="347"/>
      <c r="B314" s="347"/>
      <c r="C314" s="347"/>
      <c r="D314" s="347"/>
      <c r="E314" s="347"/>
      <c r="F314" s="347"/>
      <c r="G314" s="347"/>
      <c r="H314" s="347"/>
      <c r="I314" s="347"/>
      <c r="J314" s="347"/>
      <c r="K314" s="347"/>
      <c r="L314" s="347"/>
      <c r="M314" s="347"/>
      <c r="N314" s="347"/>
      <c r="O314" s="347"/>
      <c r="P314" s="347"/>
      <c r="Q314" s="347"/>
      <c r="R314" s="347"/>
      <c r="S314" s="375"/>
      <c r="T314" s="347"/>
      <c r="U314" s="347"/>
      <c r="V314" s="347"/>
      <c r="W314" s="347"/>
      <c r="X314" s="347"/>
      <c r="Y314" s="347"/>
      <c r="Z314" s="347"/>
      <c r="AA314" s="347"/>
      <c r="AB314" s="347"/>
      <c r="AC314" s="347"/>
      <c r="AD314" s="347"/>
      <c r="AE314" s="347"/>
      <c r="AF314" s="347"/>
      <c r="AG314" s="347"/>
      <c r="AH314" s="347"/>
      <c r="AI314" s="347"/>
      <c r="AJ314" s="347"/>
      <c r="AK314" s="347"/>
    </row>
    <row r="315" spans="1:37" ht="13.5" customHeight="1" x14ac:dyDescent="0.25">
      <c r="A315" s="347"/>
      <c r="B315" s="347"/>
      <c r="C315" s="347"/>
      <c r="D315" s="347"/>
      <c r="E315" s="347"/>
      <c r="F315" s="347"/>
      <c r="G315" s="347"/>
      <c r="H315" s="347"/>
      <c r="I315" s="347"/>
      <c r="J315" s="347"/>
      <c r="K315" s="347"/>
      <c r="L315" s="347"/>
      <c r="M315" s="347"/>
      <c r="N315" s="347"/>
      <c r="O315" s="347"/>
      <c r="P315" s="347"/>
      <c r="Q315" s="347"/>
      <c r="R315" s="347"/>
      <c r="S315" s="375"/>
      <c r="T315" s="347"/>
      <c r="U315" s="347"/>
      <c r="V315" s="347"/>
      <c r="W315" s="347"/>
      <c r="X315" s="347"/>
      <c r="Y315" s="347"/>
      <c r="Z315" s="347"/>
      <c r="AA315" s="347"/>
      <c r="AB315" s="347"/>
      <c r="AC315" s="347"/>
      <c r="AD315" s="347"/>
      <c r="AE315" s="347"/>
      <c r="AF315" s="347"/>
      <c r="AG315" s="347"/>
      <c r="AH315" s="347"/>
      <c r="AI315" s="347"/>
      <c r="AJ315" s="347"/>
      <c r="AK315" s="347"/>
    </row>
    <row r="316" spans="1:37" ht="13.5" customHeight="1" x14ac:dyDescent="0.25">
      <c r="A316" s="347"/>
      <c r="B316" s="347"/>
      <c r="C316" s="347"/>
      <c r="D316" s="347"/>
      <c r="E316" s="347"/>
      <c r="F316" s="347"/>
      <c r="G316" s="347"/>
      <c r="H316" s="347"/>
      <c r="I316" s="347"/>
      <c r="J316" s="347"/>
      <c r="K316" s="347"/>
      <c r="L316" s="347"/>
      <c r="M316" s="347"/>
      <c r="N316" s="347"/>
      <c r="O316" s="347"/>
      <c r="P316" s="347"/>
      <c r="Q316" s="347"/>
      <c r="R316" s="347"/>
      <c r="S316" s="375"/>
      <c r="T316" s="347"/>
      <c r="U316" s="347"/>
      <c r="V316" s="347"/>
      <c r="W316" s="347"/>
      <c r="X316" s="347"/>
      <c r="Y316" s="347"/>
      <c r="Z316" s="347"/>
      <c r="AA316" s="347"/>
      <c r="AB316" s="347"/>
      <c r="AC316" s="347"/>
      <c r="AD316" s="347"/>
      <c r="AE316" s="347"/>
      <c r="AF316" s="347"/>
      <c r="AG316" s="347"/>
      <c r="AH316" s="347"/>
      <c r="AI316" s="347"/>
      <c r="AJ316" s="347"/>
      <c r="AK316" s="347"/>
    </row>
    <row r="317" spans="1:37" ht="13.5" customHeight="1" x14ac:dyDescent="0.25">
      <c r="A317" s="347"/>
      <c r="B317" s="347"/>
      <c r="C317" s="347"/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347"/>
      <c r="P317" s="347"/>
      <c r="Q317" s="347"/>
      <c r="R317" s="347"/>
      <c r="S317" s="375"/>
      <c r="T317" s="347"/>
      <c r="U317" s="347"/>
      <c r="V317" s="347"/>
      <c r="W317" s="347"/>
      <c r="X317" s="347"/>
      <c r="Y317" s="347"/>
      <c r="Z317" s="347"/>
      <c r="AA317" s="347"/>
      <c r="AB317" s="347"/>
      <c r="AC317" s="347"/>
      <c r="AD317" s="347"/>
      <c r="AE317" s="347"/>
      <c r="AF317" s="347"/>
      <c r="AG317" s="347"/>
      <c r="AH317" s="347"/>
      <c r="AI317" s="347"/>
      <c r="AJ317" s="347"/>
      <c r="AK317" s="347"/>
    </row>
    <row r="318" spans="1:37" ht="13.5" customHeight="1" x14ac:dyDescent="0.25">
      <c r="A318" s="347"/>
      <c r="B318" s="347"/>
      <c r="C318" s="347"/>
      <c r="D318" s="347"/>
      <c r="E318" s="347"/>
      <c r="F318" s="347"/>
      <c r="G318" s="347"/>
      <c r="H318" s="347"/>
      <c r="I318" s="347"/>
      <c r="J318" s="347"/>
      <c r="K318" s="347"/>
      <c r="L318" s="347"/>
      <c r="M318" s="347"/>
      <c r="N318" s="347"/>
      <c r="O318" s="347"/>
      <c r="P318" s="347"/>
      <c r="Q318" s="347"/>
      <c r="R318" s="347"/>
      <c r="S318" s="375"/>
      <c r="T318" s="347"/>
      <c r="U318" s="347"/>
      <c r="V318" s="347"/>
      <c r="W318" s="347"/>
      <c r="X318" s="347"/>
      <c r="Y318" s="347"/>
      <c r="Z318" s="347"/>
      <c r="AA318" s="347"/>
      <c r="AB318" s="347"/>
      <c r="AC318" s="347"/>
      <c r="AD318" s="347"/>
      <c r="AE318" s="347"/>
      <c r="AF318" s="347"/>
      <c r="AG318" s="347"/>
      <c r="AH318" s="347"/>
      <c r="AI318" s="347"/>
      <c r="AJ318" s="347"/>
      <c r="AK318" s="347"/>
    </row>
    <row r="319" spans="1:37" ht="13.5" customHeight="1" x14ac:dyDescent="0.25">
      <c r="A319" s="347"/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75"/>
      <c r="T319" s="347"/>
      <c r="U319" s="347"/>
      <c r="V319" s="347"/>
      <c r="W319" s="347"/>
      <c r="X319" s="347"/>
      <c r="Y319" s="347"/>
      <c r="Z319" s="347"/>
      <c r="AA319" s="347"/>
      <c r="AB319" s="347"/>
      <c r="AC319" s="347"/>
      <c r="AD319" s="347"/>
      <c r="AE319" s="347"/>
      <c r="AF319" s="347"/>
      <c r="AG319" s="347"/>
      <c r="AH319" s="347"/>
      <c r="AI319" s="347"/>
      <c r="AJ319" s="347"/>
      <c r="AK319" s="347"/>
    </row>
    <row r="320" spans="1:37" ht="13.5" customHeight="1" x14ac:dyDescent="0.25">
      <c r="A320" s="347"/>
      <c r="B320" s="347"/>
      <c r="C320" s="347"/>
      <c r="D320" s="347"/>
      <c r="E320" s="347"/>
      <c r="F320" s="347"/>
      <c r="G320" s="347"/>
      <c r="H320" s="347"/>
      <c r="I320" s="347"/>
      <c r="J320" s="347"/>
      <c r="K320" s="347"/>
      <c r="L320" s="347"/>
      <c r="M320" s="347"/>
      <c r="N320" s="347"/>
      <c r="O320" s="347"/>
      <c r="P320" s="347"/>
      <c r="Q320" s="347"/>
      <c r="R320" s="347"/>
      <c r="S320" s="375"/>
      <c r="T320" s="347"/>
      <c r="U320" s="347"/>
      <c r="V320" s="347"/>
      <c r="W320" s="347"/>
      <c r="X320" s="347"/>
      <c r="Y320" s="347"/>
      <c r="Z320" s="347"/>
      <c r="AA320" s="347"/>
      <c r="AB320" s="347"/>
      <c r="AC320" s="347"/>
      <c r="AD320" s="347"/>
      <c r="AE320" s="347"/>
      <c r="AF320" s="347"/>
      <c r="AG320" s="347"/>
      <c r="AH320" s="347"/>
      <c r="AI320" s="347"/>
      <c r="AJ320" s="347"/>
      <c r="AK320" s="347"/>
    </row>
    <row r="321" spans="1:37" ht="13.5" customHeight="1" x14ac:dyDescent="0.25">
      <c r="A321" s="347"/>
      <c r="B321" s="347"/>
      <c r="C321" s="347"/>
      <c r="D321" s="347"/>
      <c r="E321" s="347"/>
      <c r="F321" s="347"/>
      <c r="G321" s="347"/>
      <c r="H321" s="347"/>
      <c r="I321" s="347"/>
      <c r="J321" s="347"/>
      <c r="K321" s="347"/>
      <c r="L321" s="347"/>
      <c r="M321" s="347"/>
      <c r="N321" s="347"/>
      <c r="O321" s="347"/>
      <c r="P321" s="347"/>
      <c r="Q321" s="347"/>
      <c r="R321" s="347"/>
      <c r="S321" s="375"/>
      <c r="T321" s="347"/>
      <c r="U321" s="347"/>
      <c r="V321" s="347"/>
      <c r="W321" s="347"/>
      <c r="X321" s="347"/>
      <c r="Y321" s="347"/>
      <c r="Z321" s="347"/>
      <c r="AA321" s="347"/>
      <c r="AB321" s="347"/>
      <c r="AC321" s="347"/>
      <c r="AD321" s="347"/>
      <c r="AE321" s="347"/>
      <c r="AF321" s="347"/>
      <c r="AG321" s="347"/>
      <c r="AH321" s="347"/>
      <c r="AI321" s="347"/>
      <c r="AJ321" s="347"/>
      <c r="AK321" s="347"/>
    </row>
    <row r="322" spans="1:37" ht="13.5" customHeight="1" x14ac:dyDescent="0.25">
      <c r="A322" s="347"/>
      <c r="B322" s="347"/>
      <c r="C322" s="347"/>
      <c r="D322" s="347"/>
      <c r="E322" s="347"/>
      <c r="F322" s="347"/>
      <c r="G322" s="347"/>
      <c r="H322" s="347"/>
      <c r="I322" s="347"/>
      <c r="J322" s="347"/>
      <c r="K322" s="347"/>
      <c r="L322" s="347"/>
      <c r="M322" s="347"/>
      <c r="N322" s="347"/>
      <c r="O322" s="347"/>
      <c r="P322" s="347"/>
      <c r="Q322" s="347"/>
      <c r="R322" s="347"/>
      <c r="S322" s="375"/>
      <c r="T322" s="347"/>
      <c r="U322" s="347"/>
      <c r="V322" s="347"/>
      <c r="W322" s="347"/>
      <c r="X322" s="347"/>
      <c r="Y322" s="347"/>
      <c r="Z322" s="347"/>
      <c r="AA322" s="347"/>
      <c r="AB322" s="347"/>
      <c r="AC322" s="347"/>
      <c r="AD322" s="347"/>
      <c r="AE322" s="347"/>
      <c r="AF322" s="347"/>
      <c r="AG322" s="347"/>
      <c r="AH322" s="347"/>
      <c r="AI322" s="347"/>
      <c r="AJ322" s="347"/>
      <c r="AK322" s="347"/>
    </row>
    <row r="323" spans="1:37" ht="13.5" customHeight="1" x14ac:dyDescent="0.25">
      <c r="A323" s="347"/>
      <c r="B323" s="347"/>
      <c r="C323" s="347"/>
      <c r="D323" s="347"/>
      <c r="E323" s="347"/>
      <c r="F323" s="347"/>
      <c r="G323" s="347"/>
      <c r="H323" s="347"/>
      <c r="I323" s="347"/>
      <c r="J323" s="347"/>
      <c r="K323" s="347"/>
      <c r="L323" s="347"/>
      <c r="M323" s="347"/>
      <c r="N323" s="347"/>
      <c r="O323" s="347"/>
      <c r="P323" s="347"/>
      <c r="Q323" s="347"/>
      <c r="R323" s="347"/>
      <c r="S323" s="375"/>
      <c r="T323" s="347"/>
      <c r="U323" s="347"/>
      <c r="V323" s="347"/>
      <c r="W323" s="347"/>
      <c r="X323" s="347"/>
      <c r="Y323" s="347"/>
      <c r="Z323" s="347"/>
      <c r="AA323" s="347"/>
      <c r="AB323" s="347"/>
      <c r="AC323" s="347"/>
      <c r="AD323" s="347"/>
      <c r="AE323" s="347"/>
      <c r="AF323" s="347"/>
      <c r="AG323" s="347"/>
      <c r="AH323" s="347"/>
      <c r="AI323" s="347"/>
      <c r="AJ323" s="347"/>
      <c r="AK323" s="347"/>
    </row>
    <row r="324" spans="1:37" ht="13.5" customHeight="1" x14ac:dyDescent="0.25">
      <c r="A324" s="347"/>
      <c r="B324" s="347"/>
      <c r="C324" s="347"/>
      <c r="D324" s="347"/>
      <c r="E324" s="347"/>
      <c r="F324" s="347"/>
      <c r="G324" s="347"/>
      <c r="H324" s="347"/>
      <c r="I324" s="347"/>
      <c r="J324" s="347"/>
      <c r="K324" s="347"/>
      <c r="L324" s="347"/>
      <c r="M324" s="347"/>
      <c r="N324" s="347"/>
      <c r="O324" s="347"/>
      <c r="P324" s="347"/>
      <c r="Q324" s="347"/>
      <c r="R324" s="347"/>
      <c r="S324" s="375"/>
      <c r="T324" s="347"/>
      <c r="U324" s="347"/>
      <c r="V324" s="347"/>
      <c r="W324" s="347"/>
      <c r="X324" s="347"/>
      <c r="Y324" s="347"/>
      <c r="Z324" s="347"/>
      <c r="AA324" s="347"/>
      <c r="AB324" s="347"/>
      <c r="AC324" s="347"/>
      <c r="AD324" s="347"/>
      <c r="AE324" s="347"/>
      <c r="AF324" s="347"/>
      <c r="AG324" s="347"/>
      <c r="AH324" s="347"/>
      <c r="AI324" s="347"/>
      <c r="AJ324" s="347"/>
      <c r="AK324" s="347"/>
    </row>
    <row r="325" spans="1:37" ht="13.5" customHeight="1" x14ac:dyDescent="0.25">
      <c r="A325" s="347"/>
      <c r="B325" s="347"/>
      <c r="C325" s="347"/>
      <c r="D325" s="347"/>
      <c r="E325" s="347"/>
      <c r="F325" s="347"/>
      <c r="G325" s="347"/>
      <c r="H325" s="347"/>
      <c r="I325" s="347"/>
      <c r="J325" s="347"/>
      <c r="K325" s="347"/>
      <c r="L325" s="347"/>
      <c r="M325" s="347"/>
      <c r="N325" s="347"/>
      <c r="O325" s="347"/>
      <c r="P325" s="347"/>
      <c r="Q325" s="347"/>
      <c r="R325" s="347"/>
      <c r="S325" s="375"/>
      <c r="T325" s="347"/>
      <c r="U325" s="347"/>
      <c r="V325" s="347"/>
      <c r="W325" s="347"/>
      <c r="X325" s="347"/>
      <c r="Y325" s="347"/>
      <c r="Z325" s="347"/>
      <c r="AA325" s="347"/>
      <c r="AB325" s="347"/>
      <c r="AC325" s="347"/>
      <c r="AD325" s="347"/>
      <c r="AE325" s="347"/>
      <c r="AF325" s="347"/>
      <c r="AG325" s="347"/>
      <c r="AH325" s="347"/>
      <c r="AI325" s="347"/>
      <c r="AJ325" s="347"/>
      <c r="AK325" s="347"/>
    </row>
    <row r="326" spans="1:37" ht="13.5" customHeight="1" x14ac:dyDescent="0.25">
      <c r="A326" s="347"/>
      <c r="B326" s="347"/>
      <c r="C326" s="347"/>
      <c r="D326" s="347"/>
      <c r="E326" s="347"/>
      <c r="F326" s="347"/>
      <c r="G326" s="347"/>
      <c r="H326" s="347"/>
      <c r="I326" s="347"/>
      <c r="J326" s="347"/>
      <c r="K326" s="347"/>
      <c r="L326" s="347"/>
      <c r="M326" s="347"/>
      <c r="N326" s="347"/>
      <c r="O326" s="347"/>
      <c r="P326" s="347"/>
      <c r="Q326" s="347"/>
      <c r="R326" s="347"/>
      <c r="S326" s="375"/>
      <c r="T326" s="347"/>
      <c r="U326" s="347"/>
      <c r="V326" s="347"/>
      <c r="W326" s="347"/>
      <c r="X326" s="347"/>
      <c r="Y326" s="347"/>
      <c r="Z326" s="347"/>
      <c r="AA326" s="347"/>
      <c r="AB326" s="347"/>
      <c r="AC326" s="347"/>
      <c r="AD326" s="347"/>
      <c r="AE326" s="347"/>
      <c r="AF326" s="347"/>
      <c r="AG326" s="347"/>
      <c r="AH326" s="347"/>
      <c r="AI326" s="347"/>
      <c r="AJ326" s="347"/>
      <c r="AK326" s="347"/>
    </row>
    <row r="327" spans="1:37" ht="13.5" customHeight="1" x14ac:dyDescent="0.25">
      <c r="A327" s="347"/>
      <c r="B327" s="347"/>
      <c r="C327" s="347"/>
      <c r="D327" s="347"/>
      <c r="E327" s="347"/>
      <c r="F327" s="347"/>
      <c r="G327" s="347"/>
      <c r="H327" s="347"/>
      <c r="I327" s="347"/>
      <c r="J327" s="347"/>
      <c r="K327" s="347"/>
      <c r="L327" s="347"/>
      <c r="M327" s="347"/>
      <c r="N327" s="347"/>
      <c r="O327" s="347"/>
      <c r="P327" s="347"/>
      <c r="Q327" s="347"/>
      <c r="R327" s="347"/>
      <c r="S327" s="375"/>
      <c r="T327" s="347"/>
      <c r="U327" s="347"/>
      <c r="V327" s="347"/>
      <c r="W327" s="347"/>
      <c r="X327" s="347"/>
      <c r="Y327" s="347"/>
      <c r="Z327" s="347"/>
      <c r="AA327" s="347"/>
      <c r="AB327" s="347"/>
      <c r="AC327" s="347"/>
      <c r="AD327" s="347"/>
      <c r="AE327" s="347"/>
      <c r="AF327" s="347"/>
      <c r="AG327" s="347"/>
      <c r="AH327" s="347"/>
      <c r="AI327" s="347"/>
      <c r="AJ327" s="347"/>
      <c r="AK327" s="347"/>
    </row>
    <row r="328" spans="1:37" ht="13.5" customHeight="1" x14ac:dyDescent="0.25">
      <c r="A328" s="347"/>
      <c r="B328" s="347"/>
      <c r="C328" s="347"/>
      <c r="D328" s="347"/>
      <c r="E328" s="347"/>
      <c r="F328" s="347"/>
      <c r="G328" s="347"/>
      <c r="H328" s="347"/>
      <c r="I328" s="347"/>
      <c r="J328" s="347"/>
      <c r="K328" s="347"/>
      <c r="L328" s="347"/>
      <c r="M328" s="347"/>
      <c r="N328" s="347"/>
      <c r="O328" s="347"/>
      <c r="P328" s="347"/>
      <c r="Q328" s="347"/>
      <c r="R328" s="347"/>
      <c r="S328" s="375"/>
      <c r="T328" s="347"/>
      <c r="U328" s="347"/>
      <c r="V328" s="347"/>
      <c r="W328" s="347"/>
      <c r="X328" s="347"/>
      <c r="Y328" s="347"/>
      <c r="Z328" s="347"/>
      <c r="AA328" s="347"/>
      <c r="AB328" s="347"/>
      <c r="AC328" s="347"/>
      <c r="AD328" s="347"/>
      <c r="AE328" s="347"/>
      <c r="AF328" s="347"/>
      <c r="AG328" s="347"/>
      <c r="AH328" s="347"/>
      <c r="AI328" s="347"/>
      <c r="AJ328" s="347"/>
      <c r="AK328" s="347"/>
    </row>
    <row r="329" spans="1:37" ht="13.5" customHeight="1" x14ac:dyDescent="0.25">
      <c r="A329" s="347"/>
      <c r="B329" s="347"/>
      <c r="C329" s="347"/>
      <c r="D329" s="347"/>
      <c r="E329" s="347"/>
      <c r="F329" s="347"/>
      <c r="G329" s="347"/>
      <c r="H329" s="347"/>
      <c r="I329" s="347"/>
      <c r="J329" s="347"/>
      <c r="K329" s="347"/>
      <c r="L329" s="347"/>
      <c r="M329" s="347"/>
      <c r="N329" s="347"/>
      <c r="O329" s="347"/>
      <c r="P329" s="347"/>
      <c r="Q329" s="347"/>
      <c r="R329" s="347"/>
      <c r="S329" s="375"/>
      <c r="T329" s="347"/>
      <c r="U329" s="347"/>
      <c r="V329" s="347"/>
      <c r="W329" s="347"/>
      <c r="X329" s="347"/>
      <c r="Y329" s="347"/>
      <c r="Z329" s="347"/>
      <c r="AA329" s="347"/>
      <c r="AB329" s="347"/>
      <c r="AC329" s="347"/>
      <c r="AD329" s="347"/>
      <c r="AE329" s="347"/>
      <c r="AF329" s="347"/>
      <c r="AG329" s="347"/>
      <c r="AH329" s="347"/>
      <c r="AI329" s="347"/>
      <c r="AJ329" s="347"/>
      <c r="AK329" s="347"/>
    </row>
    <row r="330" spans="1:37" ht="13.5" customHeight="1" x14ac:dyDescent="0.25">
      <c r="A330" s="347"/>
      <c r="B330" s="347"/>
      <c r="C330" s="347"/>
      <c r="D330" s="347"/>
      <c r="E330" s="347"/>
      <c r="F330" s="347"/>
      <c r="G330" s="347"/>
      <c r="H330" s="347"/>
      <c r="I330" s="347"/>
      <c r="J330" s="347"/>
      <c r="K330" s="347"/>
      <c r="L330" s="347"/>
      <c r="M330" s="347"/>
      <c r="N330" s="347"/>
      <c r="O330" s="347"/>
      <c r="P330" s="347"/>
      <c r="Q330" s="347"/>
      <c r="R330" s="347"/>
      <c r="S330" s="375"/>
      <c r="T330" s="347"/>
      <c r="U330" s="347"/>
      <c r="V330" s="347"/>
      <c r="W330" s="347"/>
      <c r="X330" s="347"/>
      <c r="Y330" s="347"/>
      <c r="Z330" s="347"/>
      <c r="AA330" s="347"/>
      <c r="AB330" s="347"/>
      <c r="AC330" s="347"/>
      <c r="AD330" s="347"/>
      <c r="AE330" s="347"/>
      <c r="AF330" s="347"/>
      <c r="AG330" s="347"/>
      <c r="AH330" s="347"/>
      <c r="AI330" s="347"/>
      <c r="AJ330" s="347"/>
      <c r="AK330" s="347"/>
    </row>
    <row r="331" spans="1:37" ht="13.5" customHeight="1" x14ac:dyDescent="0.25">
      <c r="A331" s="347"/>
      <c r="B331" s="347"/>
      <c r="C331" s="347"/>
      <c r="D331" s="347"/>
      <c r="E331" s="347"/>
      <c r="F331" s="347"/>
      <c r="G331" s="347"/>
      <c r="H331" s="347"/>
      <c r="I331" s="347"/>
      <c r="J331" s="347"/>
      <c r="K331" s="347"/>
      <c r="L331" s="347"/>
      <c r="M331" s="347"/>
      <c r="N331" s="347"/>
      <c r="O331" s="347"/>
      <c r="P331" s="347"/>
      <c r="Q331" s="347"/>
      <c r="R331" s="347"/>
      <c r="S331" s="375"/>
      <c r="T331" s="347"/>
      <c r="U331" s="347"/>
      <c r="V331" s="347"/>
      <c r="W331" s="347"/>
      <c r="X331" s="347"/>
      <c r="Y331" s="347"/>
      <c r="Z331" s="347"/>
      <c r="AA331" s="347"/>
      <c r="AB331" s="347"/>
      <c r="AC331" s="347"/>
      <c r="AD331" s="347"/>
      <c r="AE331" s="347"/>
      <c r="AF331" s="347"/>
      <c r="AG331" s="347"/>
      <c r="AH331" s="347"/>
      <c r="AI331" s="347"/>
      <c r="AJ331" s="347"/>
      <c r="AK331" s="347"/>
    </row>
    <row r="332" spans="1:37" ht="13.5" customHeight="1" x14ac:dyDescent="0.25">
      <c r="A332" s="347"/>
      <c r="B332" s="347"/>
      <c r="C332" s="347"/>
      <c r="D332" s="347"/>
      <c r="E332" s="347"/>
      <c r="F332" s="347"/>
      <c r="G332" s="347"/>
      <c r="H332" s="347"/>
      <c r="I332" s="347"/>
      <c r="J332" s="347"/>
      <c r="K332" s="347"/>
      <c r="L332" s="347"/>
      <c r="M332" s="347"/>
      <c r="N332" s="347"/>
      <c r="O332" s="347"/>
      <c r="P332" s="347"/>
      <c r="Q332" s="347"/>
      <c r="R332" s="347"/>
      <c r="S332" s="375"/>
      <c r="T332" s="347"/>
      <c r="U332" s="347"/>
      <c r="V332" s="347"/>
      <c r="W332" s="347"/>
      <c r="X332" s="347"/>
      <c r="Y332" s="347"/>
      <c r="Z332" s="347"/>
      <c r="AA332" s="347"/>
      <c r="AB332" s="347"/>
      <c r="AC332" s="347"/>
      <c r="AD332" s="347"/>
      <c r="AE332" s="347"/>
      <c r="AF332" s="347"/>
      <c r="AG332" s="347"/>
      <c r="AH332" s="347"/>
      <c r="AI332" s="347"/>
      <c r="AJ332" s="347"/>
      <c r="AK332" s="347"/>
    </row>
    <row r="333" spans="1:37" ht="13.5" customHeight="1" x14ac:dyDescent="0.25">
      <c r="A333" s="347"/>
      <c r="B333" s="347"/>
      <c r="C333" s="347"/>
      <c r="D333" s="347"/>
      <c r="E333" s="347"/>
      <c r="F333" s="347"/>
      <c r="G333" s="347"/>
      <c r="H333" s="347"/>
      <c r="I333" s="347"/>
      <c r="J333" s="347"/>
      <c r="K333" s="347"/>
      <c r="L333" s="347"/>
      <c r="M333" s="347"/>
      <c r="N333" s="347"/>
      <c r="O333" s="347"/>
      <c r="P333" s="347"/>
      <c r="Q333" s="347"/>
      <c r="R333" s="347"/>
      <c r="S333" s="375"/>
      <c r="T333" s="347"/>
      <c r="U333" s="347"/>
      <c r="V333" s="347"/>
      <c r="W333" s="347"/>
      <c r="X333" s="347"/>
      <c r="Y333" s="347"/>
      <c r="Z333" s="347"/>
      <c r="AA333" s="347"/>
      <c r="AB333" s="347"/>
      <c r="AC333" s="347"/>
      <c r="AD333" s="347"/>
      <c r="AE333" s="347"/>
      <c r="AF333" s="347"/>
      <c r="AG333" s="347"/>
      <c r="AH333" s="347"/>
      <c r="AI333" s="347"/>
      <c r="AJ333" s="347"/>
      <c r="AK333" s="347"/>
    </row>
    <row r="334" spans="1:37" ht="13.5" customHeight="1" x14ac:dyDescent="0.25">
      <c r="A334" s="347"/>
      <c r="B334" s="347"/>
      <c r="C334" s="347"/>
      <c r="D334" s="347"/>
      <c r="E334" s="347"/>
      <c r="F334" s="347"/>
      <c r="G334" s="347"/>
      <c r="H334" s="347"/>
      <c r="I334" s="347"/>
      <c r="J334" s="347"/>
      <c r="K334" s="347"/>
      <c r="L334" s="347"/>
      <c r="M334" s="347"/>
      <c r="N334" s="347"/>
      <c r="O334" s="347"/>
      <c r="P334" s="347"/>
      <c r="Q334" s="347"/>
      <c r="R334" s="347"/>
      <c r="S334" s="375"/>
      <c r="T334" s="347"/>
      <c r="U334" s="347"/>
      <c r="V334" s="347"/>
      <c r="W334" s="347"/>
      <c r="X334" s="347"/>
      <c r="Y334" s="347"/>
      <c r="Z334" s="347"/>
      <c r="AA334" s="347"/>
      <c r="AB334" s="347"/>
      <c r="AC334" s="347"/>
      <c r="AD334" s="347"/>
      <c r="AE334" s="347"/>
      <c r="AF334" s="347"/>
      <c r="AG334" s="347"/>
      <c r="AH334" s="347"/>
      <c r="AI334" s="347"/>
      <c r="AJ334" s="347"/>
      <c r="AK334" s="347"/>
    </row>
    <row r="335" spans="1:37" ht="13.5" customHeight="1" x14ac:dyDescent="0.25">
      <c r="A335" s="347"/>
      <c r="B335" s="347"/>
      <c r="C335" s="347"/>
      <c r="D335" s="347"/>
      <c r="E335" s="347"/>
      <c r="F335" s="347"/>
      <c r="G335" s="347"/>
      <c r="H335" s="347"/>
      <c r="I335" s="347"/>
      <c r="J335" s="347"/>
      <c r="K335" s="347"/>
      <c r="L335" s="347"/>
      <c r="M335" s="347"/>
      <c r="N335" s="347"/>
      <c r="O335" s="347"/>
      <c r="P335" s="347"/>
      <c r="Q335" s="347"/>
      <c r="R335" s="347"/>
      <c r="S335" s="375"/>
      <c r="T335" s="347"/>
      <c r="U335" s="347"/>
      <c r="V335" s="347"/>
      <c r="W335" s="347"/>
      <c r="X335" s="347"/>
      <c r="Y335" s="347"/>
      <c r="Z335" s="347"/>
      <c r="AA335" s="347"/>
      <c r="AB335" s="347"/>
      <c r="AC335" s="347"/>
      <c r="AD335" s="347"/>
      <c r="AE335" s="347"/>
      <c r="AF335" s="347"/>
      <c r="AG335" s="347"/>
      <c r="AH335" s="347"/>
      <c r="AI335" s="347"/>
      <c r="AJ335" s="347"/>
      <c r="AK335" s="347"/>
    </row>
    <row r="336" spans="1:37" ht="13.5" customHeight="1" x14ac:dyDescent="0.25">
      <c r="A336" s="347"/>
      <c r="B336" s="347"/>
      <c r="C336" s="347"/>
      <c r="D336" s="347"/>
      <c r="E336" s="347"/>
      <c r="F336" s="347"/>
      <c r="G336" s="347"/>
      <c r="H336" s="347"/>
      <c r="I336" s="347"/>
      <c r="J336" s="347"/>
      <c r="K336" s="347"/>
      <c r="L336" s="347"/>
      <c r="M336" s="347"/>
      <c r="N336" s="347"/>
      <c r="O336" s="347"/>
      <c r="P336" s="347"/>
      <c r="Q336" s="347"/>
      <c r="R336" s="347"/>
      <c r="S336" s="375"/>
      <c r="T336" s="347"/>
      <c r="U336" s="347"/>
      <c r="V336" s="347"/>
      <c r="W336" s="347"/>
      <c r="X336" s="347"/>
      <c r="Y336" s="347"/>
      <c r="Z336" s="347"/>
      <c r="AA336" s="347"/>
      <c r="AB336" s="347"/>
      <c r="AC336" s="347"/>
      <c r="AD336" s="347"/>
      <c r="AE336" s="347"/>
      <c r="AF336" s="347"/>
      <c r="AG336" s="347"/>
      <c r="AH336" s="347"/>
      <c r="AI336" s="347"/>
      <c r="AJ336" s="347"/>
      <c r="AK336" s="347"/>
    </row>
    <row r="337" spans="1:37" ht="13.5" customHeight="1" x14ac:dyDescent="0.25">
      <c r="A337" s="347"/>
      <c r="B337" s="347"/>
      <c r="C337" s="347"/>
      <c r="D337" s="347"/>
      <c r="E337" s="347"/>
      <c r="F337" s="347"/>
      <c r="G337" s="347"/>
      <c r="H337" s="347"/>
      <c r="I337" s="347"/>
      <c r="J337" s="347"/>
      <c r="K337" s="347"/>
      <c r="L337" s="347"/>
      <c r="M337" s="347"/>
      <c r="N337" s="347"/>
      <c r="O337" s="347"/>
      <c r="P337" s="347"/>
      <c r="Q337" s="347"/>
      <c r="R337" s="347"/>
      <c r="S337" s="375"/>
      <c r="T337" s="347"/>
      <c r="U337" s="347"/>
      <c r="V337" s="347"/>
      <c r="W337" s="347"/>
      <c r="X337" s="347"/>
      <c r="Y337" s="347"/>
      <c r="Z337" s="347"/>
      <c r="AA337" s="347"/>
      <c r="AB337" s="347"/>
      <c r="AC337" s="347"/>
      <c r="AD337" s="347"/>
      <c r="AE337" s="347"/>
      <c r="AF337" s="347"/>
      <c r="AG337" s="347"/>
      <c r="AH337" s="347"/>
      <c r="AI337" s="347"/>
      <c r="AJ337" s="347"/>
      <c r="AK337" s="347"/>
    </row>
    <row r="338" spans="1:37" ht="13.5" customHeight="1" x14ac:dyDescent="0.25">
      <c r="A338" s="347"/>
      <c r="B338" s="347"/>
      <c r="C338" s="347"/>
      <c r="D338" s="347"/>
      <c r="E338" s="347"/>
      <c r="F338" s="347"/>
      <c r="G338" s="347"/>
      <c r="H338" s="347"/>
      <c r="I338" s="347"/>
      <c r="J338" s="347"/>
      <c r="K338" s="347"/>
      <c r="L338" s="347"/>
      <c r="M338" s="347"/>
      <c r="N338" s="347"/>
      <c r="O338" s="347"/>
      <c r="P338" s="347"/>
      <c r="Q338" s="347"/>
      <c r="R338" s="347"/>
      <c r="S338" s="375"/>
      <c r="T338" s="347"/>
      <c r="U338" s="347"/>
      <c r="V338" s="347"/>
      <c r="W338" s="347"/>
      <c r="X338" s="347"/>
      <c r="Y338" s="347"/>
      <c r="Z338" s="347"/>
      <c r="AA338" s="347"/>
      <c r="AB338" s="347"/>
      <c r="AC338" s="347"/>
      <c r="AD338" s="347"/>
      <c r="AE338" s="347"/>
      <c r="AF338" s="347"/>
      <c r="AG338" s="347"/>
      <c r="AH338" s="347"/>
      <c r="AI338" s="347"/>
      <c r="AJ338" s="347"/>
      <c r="AK338" s="347"/>
    </row>
    <row r="339" spans="1:37" ht="13.5" customHeight="1" x14ac:dyDescent="0.25">
      <c r="A339" s="347"/>
      <c r="B339" s="347"/>
      <c r="C339" s="347"/>
      <c r="D339" s="347"/>
      <c r="E339" s="347"/>
      <c r="F339" s="347"/>
      <c r="G339" s="347"/>
      <c r="H339" s="347"/>
      <c r="I339" s="347"/>
      <c r="J339" s="347"/>
      <c r="K339" s="347"/>
      <c r="L339" s="347"/>
      <c r="M339" s="347"/>
      <c r="N339" s="347"/>
      <c r="O339" s="347"/>
      <c r="P339" s="347"/>
      <c r="Q339" s="347"/>
      <c r="R339" s="347"/>
      <c r="S339" s="375"/>
      <c r="T339" s="347"/>
      <c r="U339" s="347"/>
      <c r="V339" s="347"/>
      <c r="W339" s="347"/>
      <c r="X339" s="347"/>
      <c r="Y339" s="347"/>
      <c r="Z339" s="347"/>
      <c r="AA339" s="347"/>
      <c r="AB339" s="347"/>
      <c r="AC339" s="347"/>
      <c r="AD339" s="347"/>
      <c r="AE339" s="347"/>
      <c r="AF339" s="347"/>
      <c r="AG339" s="347"/>
      <c r="AH339" s="347"/>
      <c r="AI339" s="347"/>
      <c r="AJ339" s="347"/>
      <c r="AK339" s="347"/>
    </row>
    <row r="340" spans="1:37" ht="13.5" customHeight="1" x14ac:dyDescent="0.25">
      <c r="A340" s="347"/>
      <c r="B340" s="347"/>
      <c r="C340" s="347"/>
      <c r="D340" s="347"/>
      <c r="E340" s="347"/>
      <c r="F340" s="347"/>
      <c r="G340" s="347"/>
      <c r="H340" s="347"/>
      <c r="I340" s="347"/>
      <c r="J340" s="347"/>
      <c r="K340" s="347"/>
      <c r="L340" s="347"/>
      <c r="M340" s="347"/>
      <c r="N340" s="347"/>
      <c r="O340" s="347"/>
      <c r="P340" s="347"/>
      <c r="Q340" s="347"/>
      <c r="R340" s="347"/>
      <c r="S340" s="375"/>
      <c r="T340" s="347"/>
      <c r="U340" s="347"/>
      <c r="V340" s="347"/>
      <c r="W340" s="347"/>
      <c r="X340" s="347"/>
      <c r="Y340" s="347"/>
      <c r="Z340" s="347"/>
      <c r="AA340" s="347"/>
      <c r="AB340" s="347"/>
      <c r="AC340" s="347"/>
      <c r="AD340" s="347"/>
      <c r="AE340" s="347"/>
      <c r="AF340" s="347"/>
      <c r="AG340" s="347"/>
      <c r="AH340" s="347"/>
      <c r="AI340" s="347"/>
      <c r="AJ340" s="347"/>
      <c r="AK340" s="347"/>
    </row>
    <row r="341" spans="1:37" ht="13.5" customHeight="1" x14ac:dyDescent="0.25">
      <c r="A341" s="347"/>
      <c r="B341" s="347"/>
      <c r="C341" s="347"/>
      <c r="D341" s="347"/>
      <c r="E341" s="347"/>
      <c r="F341" s="347"/>
      <c r="G341" s="347"/>
      <c r="H341" s="347"/>
      <c r="I341" s="347"/>
      <c r="J341" s="347"/>
      <c r="K341" s="347"/>
      <c r="L341" s="347"/>
      <c r="M341" s="347"/>
      <c r="N341" s="347"/>
      <c r="O341" s="347"/>
      <c r="P341" s="347"/>
      <c r="Q341" s="347"/>
      <c r="R341" s="347"/>
      <c r="S341" s="375"/>
      <c r="T341" s="347"/>
      <c r="U341" s="347"/>
      <c r="V341" s="347"/>
      <c r="W341" s="347"/>
      <c r="X341" s="347"/>
      <c r="Y341" s="347"/>
      <c r="Z341" s="347"/>
      <c r="AA341" s="347"/>
      <c r="AB341" s="347"/>
      <c r="AC341" s="347"/>
      <c r="AD341" s="347"/>
      <c r="AE341" s="347"/>
      <c r="AF341" s="347"/>
      <c r="AG341" s="347"/>
      <c r="AH341" s="347"/>
      <c r="AI341" s="347"/>
      <c r="AJ341" s="347"/>
      <c r="AK341" s="347"/>
    </row>
    <row r="342" spans="1:37" ht="13.5" customHeight="1" x14ac:dyDescent="0.25">
      <c r="A342" s="347"/>
      <c r="B342" s="347"/>
      <c r="C342" s="347"/>
      <c r="D342" s="347"/>
      <c r="E342" s="347"/>
      <c r="F342" s="347"/>
      <c r="G342" s="347"/>
      <c r="H342" s="347"/>
      <c r="I342" s="347"/>
      <c r="J342" s="347"/>
      <c r="K342" s="347"/>
      <c r="L342" s="347"/>
      <c r="M342" s="347"/>
      <c r="N342" s="347"/>
      <c r="O342" s="347"/>
      <c r="P342" s="347"/>
      <c r="Q342" s="347"/>
      <c r="R342" s="347"/>
      <c r="S342" s="375"/>
      <c r="T342" s="347"/>
      <c r="U342" s="347"/>
      <c r="V342" s="347"/>
      <c r="W342" s="347"/>
      <c r="X342" s="347"/>
      <c r="Y342" s="347"/>
      <c r="Z342" s="347"/>
      <c r="AA342" s="347"/>
      <c r="AB342" s="347"/>
      <c r="AC342" s="347"/>
      <c r="AD342" s="347"/>
      <c r="AE342" s="347"/>
      <c r="AF342" s="347"/>
      <c r="AG342" s="347"/>
      <c r="AH342" s="347"/>
      <c r="AI342" s="347"/>
      <c r="AJ342" s="347"/>
      <c r="AK342" s="347"/>
    </row>
    <row r="343" spans="1:37" ht="13.5" customHeight="1" x14ac:dyDescent="0.25">
      <c r="A343" s="347"/>
      <c r="B343" s="347"/>
      <c r="C343" s="347"/>
      <c r="D343" s="347"/>
      <c r="E343" s="347"/>
      <c r="F343" s="347"/>
      <c r="G343" s="347"/>
      <c r="H343" s="347"/>
      <c r="I343" s="347"/>
      <c r="J343" s="347"/>
      <c r="K343" s="347"/>
      <c r="L343" s="347"/>
      <c r="M343" s="347"/>
      <c r="N343" s="347"/>
      <c r="O343" s="347"/>
      <c r="P343" s="347"/>
      <c r="Q343" s="347"/>
      <c r="R343" s="347"/>
      <c r="S343" s="375"/>
      <c r="T343" s="347"/>
      <c r="U343" s="347"/>
      <c r="V343" s="347"/>
      <c r="W343" s="347"/>
      <c r="X343" s="347"/>
      <c r="Y343" s="347"/>
      <c r="Z343" s="347"/>
      <c r="AA343" s="347"/>
      <c r="AB343" s="347"/>
      <c r="AC343" s="347"/>
      <c r="AD343" s="347"/>
      <c r="AE343" s="347"/>
      <c r="AF343" s="347"/>
      <c r="AG343" s="347"/>
      <c r="AH343" s="347"/>
      <c r="AI343" s="347"/>
      <c r="AJ343" s="347"/>
      <c r="AK343" s="347"/>
    </row>
    <row r="344" spans="1:37" ht="13.5" customHeight="1" x14ac:dyDescent="0.25">
      <c r="A344" s="347"/>
      <c r="B344" s="347"/>
      <c r="C344" s="347"/>
      <c r="D344" s="347"/>
      <c r="E344" s="347"/>
      <c r="F344" s="347"/>
      <c r="G344" s="347"/>
      <c r="H344" s="347"/>
      <c r="I344" s="347"/>
      <c r="J344" s="347"/>
      <c r="K344" s="347"/>
      <c r="L344" s="347"/>
      <c r="M344" s="347"/>
      <c r="N344" s="347"/>
      <c r="O344" s="347"/>
      <c r="P344" s="347"/>
      <c r="Q344" s="347"/>
      <c r="R344" s="347"/>
      <c r="S344" s="375"/>
      <c r="T344" s="347"/>
      <c r="U344" s="347"/>
      <c r="V344" s="347"/>
      <c r="W344" s="347"/>
      <c r="X344" s="347"/>
      <c r="Y344" s="347"/>
      <c r="Z344" s="347"/>
      <c r="AA344" s="347"/>
      <c r="AB344" s="347"/>
      <c r="AC344" s="347"/>
      <c r="AD344" s="347"/>
      <c r="AE344" s="347"/>
      <c r="AF344" s="347"/>
      <c r="AG344" s="347"/>
      <c r="AH344" s="347"/>
      <c r="AI344" s="347"/>
      <c r="AJ344" s="347"/>
      <c r="AK344" s="347"/>
    </row>
    <row r="345" spans="1:37" ht="13.5" customHeight="1" x14ac:dyDescent="0.25">
      <c r="A345" s="347"/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  <c r="N345" s="347"/>
      <c r="O345" s="347"/>
      <c r="P345" s="347"/>
      <c r="Q345" s="347"/>
      <c r="R345" s="347"/>
      <c r="S345" s="375"/>
      <c r="T345" s="347"/>
      <c r="U345" s="347"/>
      <c r="V345" s="347"/>
      <c r="W345" s="347"/>
      <c r="X345" s="347"/>
      <c r="Y345" s="347"/>
      <c r="Z345" s="347"/>
      <c r="AA345" s="347"/>
      <c r="AB345" s="347"/>
      <c r="AC345" s="347"/>
      <c r="AD345" s="347"/>
      <c r="AE345" s="347"/>
      <c r="AF345" s="347"/>
      <c r="AG345" s="347"/>
      <c r="AH345" s="347"/>
      <c r="AI345" s="347"/>
      <c r="AJ345" s="347"/>
      <c r="AK345" s="347"/>
    </row>
    <row r="346" spans="1:37" ht="13.5" customHeight="1" x14ac:dyDescent="0.25">
      <c r="A346" s="347"/>
      <c r="B346" s="347"/>
      <c r="C346" s="347"/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75"/>
      <c r="T346" s="347"/>
      <c r="U346" s="347"/>
      <c r="V346" s="347"/>
      <c r="W346" s="347"/>
      <c r="X346" s="347"/>
      <c r="Y346" s="347"/>
      <c r="Z346" s="347"/>
      <c r="AA346" s="347"/>
      <c r="AB346" s="347"/>
      <c r="AC346" s="347"/>
      <c r="AD346" s="347"/>
      <c r="AE346" s="347"/>
      <c r="AF346" s="347"/>
      <c r="AG346" s="347"/>
      <c r="AH346" s="347"/>
      <c r="AI346" s="347"/>
      <c r="AJ346" s="347"/>
      <c r="AK346" s="347"/>
    </row>
    <row r="347" spans="1:37" ht="13.5" customHeight="1" x14ac:dyDescent="0.25">
      <c r="A347" s="347"/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75"/>
      <c r="T347" s="347"/>
      <c r="U347" s="347"/>
      <c r="V347" s="347"/>
      <c r="W347" s="347"/>
      <c r="X347" s="347"/>
      <c r="Y347" s="347"/>
      <c r="Z347" s="347"/>
      <c r="AA347" s="347"/>
      <c r="AB347" s="347"/>
      <c r="AC347" s="347"/>
      <c r="AD347" s="347"/>
      <c r="AE347" s="347"/>
      <c r="AF347" s="347"/>
      <c r="AG347" s="347"/>
      <c r="AH347" s="347"/>
      <c r="AI347" s="347"/>
      <c r="AJ347" s="347"/>
      <c r="AK347" s="347"/>
    </row>
    <row r="348" spans="1:37" ht="13.5" customHeight="1" x14ac:dyDescent="0.25">
      <c r="A348" s="347"/>
      <c r="B348" s="347"/>
      <c r="C348" s="347"/>
      <c r="D348" s="347"/>
      <c r="E348" s="347"/>
      <c r="F348" s="347"/>
      <c r="G348" s="347"/>
      <c r="H348" s="347"/>
      <c r="I348" s="347"/>
      <c r="J348" s="347"/>
      <c r="K348" s="347"/>
      <c r="L348" s="347"/>
      <c r="M348" s="347"/>
      <c r="N348" s="347"/>
      <c r="O348" s="347"/>
      <c r="P348" s="347"/>
      <c r="Q348" s="347"/>
      <c r="R348" s="347"/>
      <c r="S348" s="375"/>
      <c r="T348" s="347"/>
      <c r="U348" s="347"/>
      <c r="V348" s="347"/>
      <c r="W348" s="347"/>
      <c r="X348" s="347"/>
      <c r="Y348" s="347"/>
      <c r="Z348" s="347"/>
      <c r="AA348" s="347"/>
      <c r="AB348" s="347"/>
      <c r="AC348" s="347"/>
      <c r="AD348" s="347"/>
      <c r="AE348" s="347"/>
      <c r="AF348" s="347"/>
      <c r="AG348" s="347"/>
      <c r="AH348" s="347"/>
      <c r="AI348" s="347"/>
      <c r="AJ348" s="347"/>
      <c r="AK348" s="347"/>
    </row>
    <row r="349" spans="1:37" ht="13.5" customHeight="1" x14ac:dyDescent="0.25">
      <c r="A349" s="347"/>
      <c r="B349" s="347"/>
      <c r="C349" s="347"/>
      <c r="D349" s="347"/>
      <c r="E349" s="347"/>
      <c r="F349" s="347"/>
      <c r="G349" s="347"/>
      <c r="H349" s="347"/>
      <c r="I349" s="347"/>
      <c r="J349" s="347"/>
      <c r="K349" s="347"/>
      <c r="L349" s="347"/>
      <c r="M349" s="347"/>
      <c r="N349" s="347"/>
      <c r="O349" s="347"/>
      <c r="P349" s="347"/>
      <c r="Q349" s="347"/>
      <c r="R349" s="347"/>
      <c r="S349" s="375"/>
      <c r="T349" s="347"/>
      <c r="U349" s="347"/>
      <c r="V349" s="347"/>
      <c r="W349" s="347"/>
      <c r="X349" s="347"/>
      <c r="Y349" s="347"/>
      <c r="Z349" s="347"/>
      <c r="AA349" s="347"/>
      <c r="AB349" s="347"/>
      <c r="AC349" s="347"/>
      <c r="AD349" s="347"/>
      <c r="AE349" s="347"/>
      <c r="AF349" s="347"/>
      <c r="AG349" s="347"/>
      <c r="AH349" s="347"/>
      <c r="AI349" s="347"/>
      <c r="AJ349" s="347"/>
      <c r="AK349" s="347"/>
    </row>
    <row r="350" spans="1:37" ht="13.5" customHeight="1" x14ac:dyDescent="0.25">
      <c r="A350" s="347"/>
      <c r="B350" s="347"/>
      <c r="C350" s="347"/>
      <c r="D350" s="347"/>
      <c r="E350" s="347"/>
      <c r="F350" s="347"/>
      <c r="G350" s="347"/>
      <c r="H350" s="347"/>
      <c r="I350" s="347"/>
      <c r="J350" s="347"/>
      <c r="K350" s="347"/>
      <c r="L350" s="347"/>
      <c r="M350" s="347"/>
      <c r="N350" s="347"/>
      <c r="O350" s="347"/>
      <c r="P350" s="347"/>
      <c r="Q350" s="347"/>
      <c r="R350" s="347"/>
      <c r="S350" s="375"/>
      <c r="T350" s="347"/>
      <c r="U350" s="347"/>
      <c r="V350" s="347"/>
      <c r="W350" s="347"/>
      <c r="X350" s="347"/>
      <c r="Y350" s="347"/>
      <c r="Z350" s="347"/>
      <c r="AA350" s="347"/>
      <c r="AB350" s="347"/>
      <c r="AC350" s="347"/>
      <c r="AD350" s="347"/>
      <c r="AE350" s="347"/>
      <c r="AF350" s="347"/>
      <c r="AG350" s="347"/>
      <c r="AH350" s="347"/>
      <c r="AI350" s="347"/>
      <c r="AJ350" s="347"/>
      <c r="AK350" s="347"/>
    </row>
    <row r="351" spans="1:37" ht="13.5" customHeight="1" x14ac:dyDescent="0.25">
      <c r="A351" s="347"/>
      <c r="B351" s="347"/>
      <c r="C351" s="347"/>
      <c r="D351" s="347"/>
      <c r="E351" s="347"/>
      <c r="F351" s="347"/>
      <c r="G351" s="347"/>
      <c r="H351" s="347"/>
      <c r="I351" s="347"/>
      <c r="J351" s="347"/>
      <c r="K351" s="347"/>
      <c r="L351" s="347"/>
      <c r="M351" s="347"/>
      <c r="N351" s="347"/>
      <c r="O351" s="347"/>
      <c r="P351" s="347"/>
      <c r="Q351" s="347"/>
      <c r="R351" s="347"/>
      <c r="S351" s="375"/>
      <c r="T351" s="347"/>
      <c r="U351" s="347"/>
      <c r="V351" s="347"/>
      <c r="W351" s="347"/>
      <c r="X351" s="347"/>
      <c r="Y351" s="347"/>
      <c r="Z351" s="347"/>
      <c r="AA351" s="347"/>
      <c r="AB351" s="347"/>
      <c r="AC351" s="347"/>
      <c r="AD351" s="347"/>
      <c r="AE351" s="347"/>
      <c r="AF351" s="347"/>
      <c r="AG351" s="347"/>
      <c r="AH351" s="347"/>
      <c r="AI351" s="347"/>
      <c r="AJ351" s="347"/>
      <c r="AK351" s="347"/>
    </row>
    <row r="352" spans="1:37" ht="13.5" customHeight="1" x14ac:dyDescent="0.25">
      <c r="A352" s="347"/>
      <c r="B352" s="347"/>
      <c r="C352" s="347"/>
      <c r="D352" s="347"/>
      <c r="E352" s="347"/>
      <c r="F352" s="347"/>
      <c r="G352" s="347"/>
      <c r="H352" s="347"/>
      <c r="I352" s="347"/>
      <c r="J352" s="347"/>
      <c r="K352" s="347"/>
      <c r="L352" s="347"/>
      <c r="M352" s="347"/>
      <c r="N352" s="347"/>
      <c r="O352" s="347"/>
      <c r="P352" s="347"/>
      <c r="Q352" s="347"/>
      <c r="R352" s="347"/>
      <c r="S352" s="375"/>
      <c r="T352" s="347"/>
      <c r="U352" s="347"/>
      <c r="V352" s="347"/>
      <c r="W352" s="347"/>
      <c r="X352" s="347"/>
      <c r="Y352" s="347"/>
      <c r="Z352" s="347"/>
      <c r="AA352" s="347"/>
      <c r="AB352" s="347"/>
      <c r="AC352" s="347"/>
      <c r="AD352" s="347"/>
      <c r="AE352" s="347"/>
      <c r="AF352" s="347"/>
      <c r="AG352" s="347"/>
      <c r="AH352" s="347"/>
      <c r="AI352" s="347"/>
      <c r="AJ352" s="347"/>
      <c r="AK352" s="347"/>
    </row>
    <row r="353" spans="1:37" ht="13.5" customHeight="1" x14ac:dyDescent="0.25">
      <c r="A353" s="347"/>
      <c r="B353" s="347"/>
      <c r="C353" s="347"/>
      <c r="D353" s="347"/>
      <c r="E353" s="347"/>
      <c r="F353" s="347"/>
      <c r="G353" s="347"/>
      <c r="H353" s="347"/>
      <c r="I353" s="347"/>
      <c r="J353" s="347"/>
      <c r="K353" s="347"/>
      <c r="L353" s="347"/>
      <c r="M353" s="347"/>
      <c r="N353" s="347"/>
      <c r="O353" s="347"/>
      <c r="P353" s="347"/>
      <c r="Q353" s="347"/>
      <c r="R353" s="347"/>
      <c r="S353" s="375"/>
      <c r="T353" s="347"/>
      <c r="U353" s="347"/>
      <c r="V353" s="347"/>
      <c r="W353" s="347"/>
      <c r="X353" s="347"/>
      <c r="Y353" s="347"/>
      <c r="Z353" s="347"/>
      <c r="AA353" s="347"/>
      <c r="AB353" s="347"/>
      <c r="AC353" s="347"/>
      <c r="AD353" s="347"/>
      <c r="AE353" s="347"/>
      <c r="AF353" s="347"/>
      <c r="AG353" s="347"/>
      <c r="AH353" s="347"/>
      <c r="AI353" s="347"/>
      <c r="AJ353" s="347"/>
      <c r="AK353" s="347"/>
    </row>
    <row r="354" spans="1:37" ht="13.5" customHeight="1" x14ac:dyDescent="0.25">
      <c r="A354" s="347"/>
      <c r="B354" s="347"/>
      <c r="C354" s="347"/>
      <c r="D354" s="347"/>
      <c r="E354" s="347"/>
      <c r="F354" s="347"/>
      <c r="G354" s="347"/>
      <c r="H354" s="347"/>
      <c r="I354" s="347"/>
      <c r="J354" s="347"/>
      <c r="K354" s="347"/>
      <c r="L354" s="347"/>
      <c r="M354" s="347"/>
      <c r="N354" s="347"/>
      <c r="O354" s="347"/>
      <c r="P354" s="347"/>
      <c r="Q354" s="347"/>
      <c r="R354" s="347"/>
      <c r="S354" s="375"/>
      <c r="T354" s="347"/>
      <c r="U354" s="347"/>
      <c r="V354" s="347"/>
      <c r="W354" s="347"/>
      <c r="X354" s="347"/>
      <c r="Y354" s="347"/>
      <c r="Z354" s="347"/>
      <c r="AA354" s="347"/>
      <c r="AB354" s="347"/>
      <c r="AC354" s="347"/>
      <c r="AD354" s="347"/>
      <c r="AE354" s="347"/>
      <c r="AF354" s="347"/>
      <c r="AG354" s="347"/>
      <c r="AH354" s="347"/>
      <c r="AI354" s="347"/>
      <c r="AJ354" s="347"/>
      <c r="AK354" s="347"/>
    </row>
    <row r="355" spans="1:37" ht="13.5" customHeight="1" x14ac:dyDescent="0.25">
      <c r="A355" s="347"/>
      <c r="B355" s="347"/>
      <c r="C355" s="347"/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347"/>
      <c r="P355" s="347"/>
      <c r="Q355" s="347"/>
      <c r="R355" s="347"/>
      <c r="S355" s="375"/>
      <c r="T355" s="347"/>
      <c r="U355" s="347"/>
      <c r="V355" s="347"/>
      <c r="W355" s="347"/>
      <c r="X355" s="347"/>
      <c r="Y355" s="347"/>
      <c r="Z355" s="347"/>
      <c r="AA355" s="347"/>
      <c r="AB355" s="347"/>
      <c r="AC355" s="347"/>
      <c r="AD355" s="347"/>
      <c r="AE355" s="347"/>
      <c r="AF355" s="347"/>
      <c r="AG355" s="347"/>
      <c r="AH355" s="347"/>
      <c r="AI355" s="347"/>
      <c r="AJ355" s="347"/>
      <c r="AK355" s="347"/>
    </row>
    <row r="356" spans="1:37" ht="13.5" customHeight="1" x14ac:dyDescent="0.25">
      <c r="A356" s="347"/>
      <c r="B356" s="347"/>
      <c r="C356" s="347"/>
      <c r="D356" s="347"/>
      <c r="E356" s="347"/>
      <c r="F356" s="347"/>
      <c r="G356" s="347"/>
      <c r="H356" s="347"/>
      <c r="I356" s="347"/>
      <c r="J356" s="347"/>
      <c r="K356" s="347"/>
      <c r="L356" s="347"/>
      <c r="M356" s="347"/>
      <c r="N356" s="347"/>
      <c r="O356" s="347"/>
      <c r="P356" s="347"/>
      <c r="Q356" s="347"/>
      <c r="R356" s="347"/>
      <c r="S356" s="375"/>
      <c r="T356" s="347"/>
      <c r="U356" s="347"/>
      <c r="V356" s="347"/>
      <c r="W356" s="347"/>
      <c r="X356" s="347"/>
      <c r="Y356" s="347"/>
      <c r="Z356" s="347"/>
      <c r="AA356" s="347"/>
      <c r="AB356" s="347"/>
      <c r="AC356" s="347"/>
      <c r="AD356" s="347"/>
      <c r="AE356" s="347"/>
      <c r="AF356" s="347"/>
      <c r="AG356" s="347"/>
      <c r="AH356" s="347"/>
      <c r="AI356" s="347"/>
      <c r="AJ356" s="347"/>
      <c r="AK356" s="347"/>
    </row>
    <row r="357" spans="1:37" ht="13.5" customHeight="1" x14ac:dyDescent="0.25">
      <c r="A357" s="347"/>
      <c r="B357" s="347"/>
      <c r="C357" s="347"/>
      <c r="D357" s="347"/>
      <c r="E357" s="347"/>
      <c r="F357" s="347"/>
      <c r="G357" s="347"/>
      <c r="H357" s="347"/>
      <c r="I357" s="347"/>
      <c r="J357" s="347"/>
      <c r="K357" s="347"/>
      <c r="L357" s="347"/>
      <c r="M357" s="347"/>
      <c r="N357" s="347"/>
      <c r="O357" s="347"/>
      <c r="P357" s="347"/>
      <c r="Q357" s="347"/>
      <c r="R357" s="347"/>
      <c r="S357" s="375"/>
      <c r="T357" s="347"/>
      <c r="U357" s="347"/>
      <c r="V357" s="347"/>
      <c r="W357" s="347"/>
      <c r="X357" s="347"/>
      <c r="Y357" s="347"/>
      <c r="Z357" s="347"/>
      <c r="AA357" s="347"/>
      <c r="AB357" s="347"/>
      <c r="AC357" s="347"/>
      <c r="AD357" s="347"/>
      <c r="AE357" s="347"/>
      <c r="AF357" s="347"/>
      <c r="AG357" s="347"/>
      <c r="AH357" s="347"/>
      <c r="AI357" s="347"/>
      <c r="AJ357" s="347"/>
      <c r="AK357" s="347"/>
    </row>
    <row r="358" spans="1:37" ht="13.5" customHeight="1" x14ac:dyDescent="0.25">
      <c r="A358" s="347"/>
      <c r="B358" s="347"/>
      <c r="C358" s="347"/>
      <c r="D358" s="347"/>
      <c r="E358" s="347"/>
      <c r="F358" s="347"/>
      <c r="G358" s="347"/>
      <c r="H358" s="347"/>
      <c r="I358" s="347"/>
      <c r="J358" s="347"/>
      <c r="K358" s="347"/>
      <c r="L358" s="347"/>
      <c r="M358" s="347"/>
      <c r="N358" s="347"/>
      <c r="O358" s="347"/>
      <c r="P358" s="347"/>
      <c r="Q358" s="347"/>
      <c r="R358" s="347"/>
      <c r="S358" s="375"/>
      <c r="T358" s="347"/>
      <c r="U358" s="347"/>
      <c r="V358" s="347"/>
      <c r="W358" s="347"/>
      <c r="X358" s="347"/>
      <c r="Y358" s="347"/>
      <c r="Z358" s="347"/>
      <c r="AA358" s="347"/>
      <c r="AB358" s="347"/>
      <c r="AC358" s="347"/>
      <c r="AD358" s="347"/>
      <c r="AE358" s="347"/>
      <c r="AF358" s="347"/>
      <c r="AG358" s="347"/>
      <c r="AH358" s="347"/>
      <c r="AI358" s="347"/>
      <c r="AJ358" s="347"/>
      <c r="AK358" s="347"/>
    </row>
    <row r="359" spans="1:37" ht="13.5" customHeight="1" x14ac:dyDescent="0.25">
      <c r="A359" s="347"/>
      <c r="B359" s="347"/>
      <c r="C359" s="347"/>
      <c r="D359" s="347"/>
      <c r="E359" s="347"/>
      <c r="F359" s="347"/>
      <c r="G359" s="347"/>
      <c r="H359" s="347"/>
      <c r="I359" s="347"/>
      <c r="J359" s="347"/>
      <c r="K359" s="347"/>
      <c r="L359" s="347"/>
      <c r="M359" s="347"/>
      <c r="N359" s="347"/>
      <c r="O359" s="347"/>
      <c r="P359" s="347"/>
      <c r="Q359" s="347"/>
      <c r="R359" s="347"/>
      <c r="S359" s="375"/>
      <c r="T359" s="347"/>
      <c r="U359" s="347"/>
      <c r="V359" s="347"/>
      <c r="W359" s="347"/>
      <c r="X359" s="347"/>
      <c r="Y359" s="347"/>
      <c r="Z359" s="347"/>
      <c r="AA359" s="347"/>
      <c r="AB359" s="347"/>
      <c r="AC359" s="347"/>
      <c r="AD359" s="347"/>
      <c r="AE359" s="347"/>
      <c r="AF359" s="347"/>
      <c r="AG359" s="347"/>
      <c r="AH359" s="347"/>
      <c r="AI359" s="347"/>
      <c r="AJ359" s="347"/>
      <c r="AK359" s="347"/>
    </row>
    <row r="360" spans="1:37" ht="13.5" customHeight="1" x14ac:dyDescent="0.25">
      <c r="A360" s="347"/>
      <c r="B360" s="347"/>
      <c r="C360" s="347"/>
      <c r="D360" s="347"/>
      <c r="E360" s="347"/>
      <c r="F360" s="347"/>
      <c r="G360" s="347"/>
      <c r="H360" s="347"/>
      <c r="I360" s="347"/>
      <c r="J360" s="347"/>
      <c r="K360" s="347"/>
      <c r="L360" s="347"/>
      <c r="M360" s="347"/>
      <c r="N360" s="347"/>
      <c r="O360" s="347"/>
      <c r="P360" s="347"/>
      <c r="Q360" s="347"/>
      <c r="R360" s="347"/>
      <c r="S360" s="375"/>
      <c r="T360" s="347"/>
      <c r="U360" s="347"/>
      <c r="V360" s="347"/>
      <c r="W360" s="347"/>
      <c r="X360" s="347"/>
      <c r="Y360" s="347"/>
      <c r="Z360" s="347"/>
      <c r="AA360" s="347"/>
      <c r="AB360" s="347"/>
      <c r="AC360" s="347"/>
      <c r="AD360" s="347"/>
      <c r="AE360" s="347"/>
      <c r="AF360" s="347"/>
      <c r="AG360" s="347"/>
      <c r="AH360" s="347"/>
      <c r="AI360" s="347"/>
      <c r="AJ360" s="347"/>
      <c r="AK360" s="347"/>
    </row>
    <row r="361" spans="1:37" ht="13.5" customHeight="1" x14ac:dyDescent="0.25">
      <c r="A361" s="347"/>
      <c r="B361" s="347"/>
      <c r="C361" s="347"/>
      <c r="D361" s="347"/>
      <c r="E361" s="347"/>
      <c r="F361" s="347"/>
      <c r="G361" s="347"/>
      <c r="H361" s="347"/>
      <c r="I361" s="347"/>
      <c r="J361" s="347"/>
      <c r="K361" s="347"/>
      <c r="L361" s="347"/>
      <c r="M361" s="347"/>
      <c r="N361" s="347"/>
      <c r="O361" s="347"/>
      <c r="P361" s="347"/>
      <c r="Q361" s="347"/>
      <c r="R361" s="347"/>
      <c r="S361" s="375"/>
      <c r="T361" s="347"/>
      <c r="U361" s="347"/>
      <c r="V361" s="347"/>
      <c r="W361" s="347"/>
      <c r="X361" s="347"/>
      <c r="Y361" s="347"/>
      <c r="Z361" s="347"/>
      <c r="AA361" s="347"/>
      <c r="AB361" s="347"/>
      <c r="AC361" s="347"/>
      <c r="AD361" s="347"/>
      <c r="AE361" s="347"/>
      <c r="AF361" s="347"/>
      <c r="AG361" s="347"/>
      <c r="AH361" s="347"/>
      <c r="AI361" s="347"/>
      <c r="AJ361" s="347"/>
      <c r="AK361" s="347"/>
    </row>
    <row r="362" spans="1:37" ht="13.5" customHeight="1" x14ac:dyDescent="0.25">
      <c r="A362" s="347"/>
      <c r="B362" s="347"/>
      <c r="C362" s="347"/>
      <c r="D362" s="347"/>
      <c r="E362" s="347"/>
      <c r="F362" s="347"/>
      <c r="G362" s="347"/>
      <c r="H362" s="347"/>
      <c r="I362" s="347"/>
      <c r="J362" s="347"/>
      <c r="K362" s="347"/>
      <c r="L362" s="347"/>
      <c r="M362" s="347"/>
      <c r="N362" s="347"/>
      <c r="O362" s="347"/>
      <c r="P362" s="347"/>
      <c r="Q362" s="347"/>
      <c r="R362" s="347"/>
      <c r="S362" s="375"/>
      <c r="T362" s="347"/>
      <c r="U362" s="347"/>
      <c r="V362" s="347"/>
      <c r="W362" s="347"/>
      <c r="X362" s="347"/>
      <c r="Y362" s="347"/>
      <c r="Z362" s="347"/>
      <c r="AA362" s="347"/>
      <c r="AB362" s="347"/>
      <c r="AC362" s="347"/>
      <c r="AD362" s="347"/>
      <c r="AE362" s="347"/>
      <c r="AF362" s="347"/>
      <c r="AG362" s="347"/>
      <c r="AH362" s="347"/>
      <c r="AI362" s="347"/>
      <c r="AJ362" s="347"/>
      <c r="AK362" s="347"/>
    </row>
    <row r="363" spans="1:37" ht="13.5" customHeight="1" x14ac:dyDescent="0.25">
      <c r="A363" s="347"/>
      <c r="B363" s="347"/>
      <c r="C363" s="347"/>
      <c r="D363" s="347"/>
      <c r="E363" s="347"/>
      <c r="F363" s="347"/>
      <c r="G363" s="347"/>
      <c r="H363" s="347"/>
      <c r="I363" s="347"/>
      <c r="J363" s="347"/>
      <c r="K363" s="347"/>
      <c r="L363" s="347"/>
      <c r="M363" s="347"/>
      <c r="N363" s="347"/>
      <c r="O363" s="347"/>
      <c r="P363" s="347"/>
      <c r="Q363" s="347"/>
      <c r="R363" s="347"/>
      <c r="S363" s="375"/>
      <c r="T363" s="347"/>
      <c r="U363" s="347"/>
      <c r="V363" s="347"/>
      <c r="W363" s="347"/>
      <c r="X363" s="347"/>
      <c r="Y363" s="347"/>
      <c r="Z363" s="347"/>
      <c r="AA363" s="347"/>
      <c r="AB363" s="347"/>
      <c r="AC363" s="347"/>
      <c r="AD363" s="347"/>
      <c r="AE363" s="347"/>
      <c r="AF363" s="347"/>
      <c r="AG363" s="347"/>
      <c r="AH363" s="347"/>
      <c r="AI363" s="347"/>
      <c r="AJ363" s="347"/>
      <c r="AK363" s="347"/>
    </row>
    <row r="364" spans="1:37" ht="13.5" customHeight="1" x14ac:dyDescent="0.25">
      <c r="A364" s="347"/>
      <c r="B364" s="347"/>
      <c r="C364" s="347"/>
      <c r="D364" s="347"/>
      <c r="E364" s="347"/>
      <c r="F364" s="347"/>
      <c r="G364" s="347"/>
      <c r="H364" s="347"/>
      <c r="I364" s="347"/>
      <c r="J364" s="347"/>
      <c r="K364" s="347"/>
      <c r="L364" s="347"/>
      <c r="M364" s="347"/>
      <c r="N364" s="347"/>
      <c r="O364" s="347"/>
      <c r="P364" s="347"/>
      <c r="Q364" s="347"/>
      <c r="R364" s="347"/>
      <c r="S364" s="375"/>
      <c r="T364" s="347"/>
      <c r="U364" s="347"/>
      <c r="V364" s="347"/>
      <c r="W364" s="347"/>
      <c r="X364" s="347"/>
      <c r="Y364" s="347"/>
      <c r="Z364" s="347"/>
      <c r="AA364" s="347"/>
      <c r="AB364" s="347"/>
      <c r="AC364" s="347"/>
      <c r="AD364" s="347"/>
      <c r="AE364" s="347"/>
      <c r="AF364" s="347"/>
      <c r="AG364" s="347"/>
      <c r="AH364" s="347"/>
      <c r="AI364" s="347"/>
      <c r="AJ364" s="347"/>
      <c r="AK364" s="347"/>
    </row>
    <row r="365" spans="1:37" ht="13.5" customHeight="1" x14ac:dyDescent="0.25">
      <c r="A365" s="347"/>
      <c r="B365" s="347"/>
      <c r="C365" s="347"/>
      <c r="D365" s="347"/>
      <c r="E365" s="347"/>
      <c r="F365" s="347"/>
      <c r="G365" s="347"/>
      <c r="H365" s="347"/>
      <c r="I365" s="347"/>
      <c r="J365" s="347"/>
      <c r="K365" s="347"/>
      <c r="L365" s="347"/>
      <c r="M365" s="347"/>
      <c r="N365" s="347"/>
      <c r="O365" s="347"/>
      <c r="P365" s="347"/>
      <c r="Q365" s="347"/>
      <c r="R365" s="347"/>
      <c r="S365" s="375"/>
      <c r="T365" s="347"/>
      <c r="U365" s="347"/>
      <c r="V365" s="347"/>
      <c r="W365" s="347"/>
      <c r="X365" s="347"/>
      <c r="Y365" s="347"/>
      <c r="Z365" s="347"/>
      <c r="AA365" s="347"/>
      <c r="AB365" s="347"/>
      <c r="AC365" s="347"/>
      <c r="AD365" s="347"/>
      <c r="AE365" s="347"/>
      <c r="AF365" s="347"/>
      <c r="AG365" s="347"/>
      <c r="AH365" s="347"/>
      <c r="AI365" s="347"/>
      <c r="AJ365" s="347"/>
      <c r="AK365" s="347"/>
    </row>
    <row r="366" spans="1:37" ht="13.5" customHeight="1" x14ac:dyDescent="0.25">
      <c r="A366" s="347"/>
      <c r="B366" s="347"/>
      <c r="C366" s="347"/>
      <c r="D366" s="347"/>
      <c r="E366" s="347"/>
      <c r="F366" s="347"/>
      <c r="G366" s="347"/>
      <c r="H366" s="347"/>
      <c r="I366" s="347"/>
      <c r="J366" s="347"/>
      <c r="K366" s="347"/>
      <c r="L366" s="347"/>
      <c r="M366" s="347"/>
      <c r="N366" s="347"/>
      <c r="O366" s="347"/>
      <c r="P366" s="347"/>
      <c r="Q366" s="347"/>
      <c r="R366" s="347"/>
      <c r="S366" s="375"/>
      <c r="T366" s="347"/>
      <c r="U366" s="347"/>
      <c r="V366" s="347"/>
      <c r="W366" s="347"/>
      <c r="X366" s="347"/>
      <c r="Y366" s="347"/>
      <c r="Z366" s="347"/>
      <c r="AA366" s="347"/>
      <c r="AB366" s="347"/>
      <c r="AC366" s="347"/>
      <c r="AD366" s="347"/>
      <c r="AE366" s="347"/>
      <c r="AF366" s="347"/>
      <c r="AG366" s="347"/>
      <c r="AH366" s="347"/>
      <c r="AI366" s="347"/>
      <c r="AJ366" s="347"/>
      <c r="AK366" s="347"/>
    </row>
    <row r="367" spans="1:37" ht="13.5" customHeight="1" x14ac:dyDescent="0.25">
      <c r="A367" s="347"/>
      <c r="B367" s="347"/>
      <c r="C367" s="347"/>
      <c r="D367" s="347"/>
      <c r="E367" s="347"/>
      <c r="F367" s="347"/>
      <c r="G367" s="347"/>
      <c r="H367" s="347"/>
      <c r="I367" s="347"/>
      <c r="J367" s="347"/>
      <c r="K367" s="347"/>
      <c r="L367" s="347"/>
      <c r="M367" s="347"/>
      <c r="N367" s="347"/>
      <c r="O367" s="347"/>
      <c r="P367" s="347"/>
      <c r="Q367" s="347"/>
      <c r="R367" s="347"/>
      <c r="S367" s="375"/>
      <c r="T367" s="347"/>
      <c r="U367" s="347"/>
      <c r="V367" s="347"/>
      <c r="W367" s="347"/>
      <c r="X367" s="347"/>
      <c r="Y367" s="347"/>
      <c r="Z367" s="347"/>
      <c r="AA367" s="347"/>
      <c r="AB367" s="347"/>
      <c r="AC367" s="347"/>
      <c r="AD367" s="347"/>
      <c r="AE367" s="347"/>
      <c r="AF367" s="347"/>
      <c r="AG367" s="347"/>
      <c r="AH367" s="347"/>
      <c r="AI367" s="347"/>
      <c r="AJ367" s="347"/>
      <c r="AK367" s="347"/>
    </row>
    <row r="368" spans="1:37" ht="13.5" customHeight="1" x14ac:dyDescent="0.25">
      <c r="A368" s="347"/>
      <c r="B368" s="347"/>
      <c r="C368" s="347"/>
      <c r="D368" s="347"/>
      <c r="E368" s="347"/>
      <c r="F368" s="347"/>
      <c r="G368" s="347"/>
      <c r="H368" s="347"/>
      <c r="I368" s="347"/>
      <c r="J368" s="347"/>
      <c r="K368" s="347"/>
      <c r="L368" s="347"/>
      <c r="M368" s="347"/>
      <c r="N368" s="347"/>
      <c r="O368" s="347"/>
      <c r="P368" s="347"/>
      <c r="Q368" s="347"/>
      <c r="R368" s="347"/>
      <c r="S368" s="375"/>
      <c r="T368" s="347"/>
      <c r="U368" s="347"/>
      <c r="V368" s="347"/>
      <c r="W368" s="347"/>
      <c r="X368" s="347"/>
      <c r="Y368" s="347"/>
      <c r="Z368" s="347"/>
      <c r="AA368" s="347"/>
      <c r="AB368" s="347"/>
      <c r="AC368" s="347"/>
      <c r="AD368" s="347"/>
      <c r="AE368" s="347"/>
      <c r="AF368" s="347"/>
      <c r="AG368" s="347"/>
      <c r="AH368" s="347"/>
      <c r="AI368" s="347"/>
      <c r="AJ368" s="347"/>
      <c r="AK368" s="347"/>
    </row>
    <row r="369" spans="1:37" ht="13.5" customHeight="1" x14ac:dyDescent="0.25">
      <c r="A369" s="347"/>
      <c r="B369" s="347"/>
      <c r="C369" s="347"/>
      <c r="D369" s="347"/>
      <c r="E369" s="347"/>
      <c r="F369" s="347"/>
      <c r="G369" s="347"/>
      <c r="H369" s="347"/>
      <c r="I369" s="347"/>
      <c r="J369" s="347"/>
      <c r="K369" s="347"/>
      <c r="L369" s="347"/>
      <c r="M369" s="347"/>
      <c r="N369" s="347"/>
      <c r="O369" s="347"/>
      <c r="P369" s="347"/>
      <c r="Q369" s="347"/>
      <c r="R369" s="347"/>
      <c r="S369" s="375"/>
      <c r="T369" s="347"/>
      <c r="U369" s="347"/>
      <c r="V369" s="347"/>
      <c r="W369" s="347"/>
      <c r="X369" s="347"/>
      <c r="Y369" s="347"/>
      <c r="Z369" s="347"/>
      <c r="AA369" s="347"/>
      <c r="AB369" s="347"/>
      <c r="AC369" s="347"/>
      <c r="AD369" s="347"/>
      <c r="AE369" s="347"/>
      <c r="AF369" s="347"/>
      <c r="AG369" s="347"/>
      <c r="AH369" s="347"/>
      <c r="AI369" s="347"/>
      <c r="AJ369" s="347"/>
      <c r="AK369" s="347"/>
    </row>
    <row r="370" spans="1:37" ht="13.5" customHeight="1" x14ac:dyDescent="0.25">
      <c r="A370" s="347"/>
      <c r="B370" s="347"/>
      <c r="C370" s="347"/>
      <c r="D370" s="347"/>
      <c r="E370" s="347"/>
      <c r="F370" s="347"/>
      <c r="G370" s="347"/>
      <c r="H370" s="347"/>
      <c r="I370" s="347"/>
      <c r="J370" s="347"/>
      <c r="K370" s="347"/>
      <c r="L370" s="347"/>
      <c r="M370" s="347"/>
      <c r="N370" s="347"/>
      <c r="O370" s="347"/>
      <c r="P370" s="347"/>
      <c r="Q370" s="347"/>
      <c r="R370" s="347"/>
      <c r="S370" s="375"/>
      <c r="T370" s="347"/>
      <c r="U370" s="347"/>
      <c r="V370" s="347"/>
      <c r="W370" s="347"/>
      <c r="X370" s="347"/>
      <c r="Y370" s="347"/>
      <c r="Z370" s="347"/>
      <c r="AA370" s="347"/>
      <c r="AB370" s="347"/>
      <c r="AC370" s="347"/>
      <c r="AD370" s="347"/>
      <c r="AE370" s="347"/>
      <c r="AF370" s="347"/>
      <c r="AG370" s="347"/>
      <c r="AH370" s="347"/>
      <c r="AI370" s="347"/>
      <c r="AJ370" s="347"/>
      <c r="AK370" s="347"/>
    </row>
    <row r="371" spans="1:37" ht="13.5" customHeight="1" x14ac:dyDescent="0.25">
      <c r="A371" s="347"/>
      <c r="B371" s="347"/>
      <c r="C371" s="347"/>
      <c r="D371" s="347"/>
      <c r="E371" s="347"/>
      <c r="F371" s="347"/>
      <c r="G371" s="347"/>
      <c r="H371" s="347"/>
      <c r="I371" s="347"/>
      <c r="J371" s="347"/>
      <c r="K371" s="347"/>
      <c r="L371" s="347"/>
      <c r="M371" s="347"/>
      <c r="N371" s="347"/>
      <c r="O371" s="347"/>
      <c r="P371" s="347"/>
      <c r="Q371" s="347"/>
      <c r="R371" s="347"/>
      <c r="S371" s="375"/>
      <c r="T371" s="347"/>
      <c r="U371" s="347"/>
      <c r="V371" s="347"/>
      <c r="W371" s="347"/>
      <c r="X371" s="347"/>
      <c r="Y371" s="347"/>
      <c r="Z371" s="347"/>
      <c r="AA371" s="347"/>
      <c r="AB371" s="347"/>
      <c r="AC371" s="347"/>
      <c r="AD371" s="347"/>
      <c r="AE371" s="347"/>
      <c r="AF371" s="347"/>
      <c r="AG371" s="347"/>
      <c r="AH371" s="347"/>
      <c r="AI371" s="347"/>
      <c r="AJ371" s="347"/>
      <c r="AK371" s="347"/>
    </row>
    <row r="372" spans="1:37" ht="13.5" customHeight="1" x14ac:dyDescent="0.25">
      <c r="A372" s="347"/>
      <c r="B372" s="347"/>
      <c r="C372" s="347"/>
      <c r="D372" s="347"/>
      <c r="E372" s="347"/>
      <c r="F372" s="347"/>
      <c r="G372" s="347"/>
      <c r="H372" s="347"/>
      <c r="I372" s="347"/>
      <c r="J372" s="347"/>
      <c r="K372" s="347"/>
      <c r="L372" s="347"/>
      <c r="M372" s="347"/>
      <c r="N372" s="347"/>
      <c r="O372" s="347"/>
      <c r="P372" s="347"/>
      <c r="Q372" s="347"/>
      <c r="R372" s="347"/>
      <c r="S372" s="375"/>
      <c r="T372" s="347"/>
      <c r="U372" s="347"/>
      <c r="V372" s="347"/>
      <c r="W372" s="347"/>
      <c r="X372" s="347"/>
      <c r="Y372" s="347"/>
      <c r="Z372" s="347"/>
      <c r="AA372" s="347"/>
      <c r="AB372" s="347"/>
      <c r="AC372" s="347"/>
      <c r="AD372" s="347"/>
      <c r="AE372" s="347"/>
      <c r="AF372" s="347"/>
      <c r="AG372" s="347"/>
      <c r="AH372" s="347"/>
      <c r="AI372" s="347"/>
      <c r="AJ372" s="347"/>
      <c r="AK372" s="347"/>
    </row>
    <row r="373" spans="1:37" ht="13.5" customHeight="1" x14ac:dyDescent="0.25">
      <c r="A373" s="347"/>
      <c r="B373" s="347"/>
      <c r="C373" s="347"/>
      <c r="D373" s="347"/>
      <c r="E373" s="347"/>
      <c r="F373" s="347"/>
      <c r="G373" s="347"/>
      <c r="H373" s="347"/>
      <c r="I373" s="347"/>
      <c r="J373" s="347"/>
      <c r="K373" s="347"/>
      <c r="L373" s="347"/>
      <c r="M373" s="347"/>
      <c r="N373" s="347"/>
      <c r="O373" s="347"/>
      <c r="P373" s="347"/>
      <c r="Q373" s="347"/>
      <c r="R373" s="347"/>
      <c r="S373" s="375"/>
      <c r="T373" s="347"/>
      <c r="U373" s="347"/>
      <c r="V373" s="347"/>
      <c r="W373" s="347"/>
      <c r="X373" s="347"/>
      <c r="Y373" s="347"/>
      <c r="Z373" s="347"/>
      <c r="AA373" s="347"/>
      <c r="AB373" s="347"/>
      <c r="AC373" s="347"/>
      <c r="AD373" s="347"/>
      <c r="AE373" s="347"/>
      <c r="AF373" s="347"/>
      <c r="AG373" s="347"/>
      <c r="AH373" s="347"/>
      <c r="AI373" s="347"/>
      <c r="AJ373" s="347"/>
      <c r="AK373" s="347"/>
    </row>
    <row r="374" spans="1:37" ht="13.5" customHeight="1" x14ac:dyDescent="0.25">
      <c r="A374" s="347"/>
      <c r="B374" s="347"/>
      <c r="C374" s="347"/>
      <c r="D374" s="347"/>
      <c r="E374" s="347"/>
      <c r="F374" s="347"/>
      <c r="G374" s="347"/>
      <c r="H374" s="347"/>
      <c r="I374" s="347"/>
      <c r="J374" s="347"/>
      <c r="K374" s="347"/>
      <c r="L374" s="347"/>
      <c r="M374" s="347"/>
      <c r="N374" s="347"/>
      <c r="O374" s="347"/>
      <c r="P374" s="347"/>
      <c r="Q374" s="347"/>
      <c r="R374" s="347"/>
      <c r="S374" s="375"/>
      <c r="T374" s="347"/>
      <c r="U374" s="347"/>
      <c r="V374" s="347"/>
      <c r="W374" s="347"/>
      <c r="X374" s="347"/>
      <c r="Y374" s="347"/>
      <c r="Z374" s="347"/>
      <c r="AA374" s="347"/>
      <c r="AB374" s="347"/>
      <c r="AC374" s="347"/>
      <c r="AD374" s="347"/>
      <c r="AE374" s="347"/>
      <c r="AF374" s="347"/>
      <c r="AG374" s="347"/>
      <c r="AH374" s="347"/>
      <c r="AI374" s="347"/>
      <c r="AJ374" s="347"/>
      <c r="AK374" s="347"/>
    </row>
    <row r="375" spans="1:37" ht="13.5" customHeight="1" x14ac:dyDescent="0.25">
      <c r="A375" s="347"/>
      <c r="B375" s="347"/>
      <c r="C375" s="347"/>
      <c r="D375" s="347"/>
      <c r="E375" s="347"/>
      <c r="F375" s="347"/>
      <c r="G375" s="347"/>
      <c r="H375" s="347"/>
      <c r="I375" s="347"/>
      <c r="J375" s="347"/>
      <c r="K375" s="347"/>
      <c r="L375" s="347"/>
      <c r="M375" s="347"/>
      <c r="N375" s="347"/>
      <c r="O375" s="347"/>
      <c r="P375" s="347"/>
      <c r="Q375" s="347"/>
      <c r="R375" s="347"/>
      <c r="S375" s="375"/>
      <c r="T375" s="347"/>
      <c r="U375" s="347"/>
      <c r="V375" s="347"/>
      <c r="W375" s="347"/>
      <c r="X375" s="347"/>
      <c r="Y375" s="347"/>
      <c r="Z375" s="347"/>
      <c r="AA375" s="347"/>
      <c r="AB375" s="347"/>
      <c r="AC375" s="347"/>
      <c r="AD375" s="347"/>
      <c r="AE375" s="347"/>
      <c r="AF375" s="347"/>
      <c r="AG375" s="347"/>
      <c r="AH375" s="347"/>
      <c r="AI375" s="347"/>
      <c r="AJ375" s="347"/>
      <c r="AK375" s="347"/>
    </row>
    <row r="376" spans="1:37" ht="13.5" customHeight="1" x14ac:dyDescent="0.25">
      <c r="A376" s="347"/>
      <c r="B376" s="347"/>
      <c r="C376" s="347"/>
      <c r="D376" s="347"/>
      <c r="E376" s="347"/>
      <c r="F376" s="347"/>
      <c r="G376" s="347"/>
      <c r="H376" s="347"/>
      <c r="I376" s="347"/>
      <c r="J376" s="347"/>
      <c r="K376" s="347"/>
      <c r="L376" s="347"/>
      <c r="M376" s="347"/>
      <c r="N376" s="347"/>
      <c r="O376" s="347"/>
      <c r="P376" s="347"/>
      <c r="Q376" s="347"/>
      <c r="R376" s="347"/>
      <c r="S376" s="375"/>
      <c r="T376" s="347"/>
      <c r="U376" s="347"/>
      <c r="V376" s="347"/>
      <c r="W376" s="347"/>
      <c r="X376" s="347"/>
      <c r="Y376" s="347"/>
      <c r="Z376" s="347"/>
      <c r="AA376" s="347"/>
      <c r="AB376" s="347"/>
      <c r="AC376" s="347"/>
      <c r="AD376" s="347"/>
      <c r="AE376" s="347"/>
      <c r="AF376" s="347"/>
      <c r="AG376" s="347"/>
      <c r="AH376" s="347"/>
      <c r="AI376" s="347"/>
      <c r="AJ376" s="347"/>
      <c r="AK376" s="347"/>
    </row>
    <row r="377" spans="1:37" ht="13.5" customHeight="1" x14ac:dyDescent="0.25">
      <c r="A377" s="347"/>
      <c r="B377" s="347"/>
      <c r="C377" s="347"/>
      <c r="D377" s="347"/>
      <c r="E377" s="347"/>
      <c r="F377" s="347"/>
      <c r="G377" s="347"/>
      <c r="H377" s="347"/>
      <c r="I377" s="347"/>
      <c r="J377" s="347"/>
      <c r="K377" s="347"/>
      <c r="L377" s="347"/>
      <c r="M377" s="347"/>
      <c r="N377" s="347"/>
      <c r="O377" s="347"/>
      <c r="P377" s="347"/>
      <c r="Q377" s="347"/>
      <c r="R377" s="347"/>
      <c r="S377" s="375"/>
      <c r="T377" s="347"/>
      <c r="U377" s="347"/>
      <c r="V377" s="347"/>
      <c r="W377" s="347"/>
      <c r="X377" s="347"/>
      <c r="Y377" s="347"/>
      <c r="Z377" s="347"/>
      <c r="AA377" s="347"/>
      <c r="AB377" s="347"/>
      <c r="AC377" s="347"/>
      <c r="AD377" s="347"/>
      <c r="AE377" s="347"/>
      <c r="AF377" s="347"/>
      <c r="AG377" s="347"/>
      <c r="AH377" s="347"/>
      <c r="AI377" s="347"/>
      <c r="AJ377" s="347"/>
      <c r="AK377" s="347"/>
    </row>
    <row r="378" spans="1:37" ht="13.5" customHeight="1" x14ac:dyDescent="0.25">
      <c r="A378" s="347"/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  <c r="N378" s="347"/>
      <c r="O378" s="347"/>
      <c r="P378" s="347"/>
      <c r="Q378" s="347"/>
      <c r="R378" s="347"/>
      <c r="S378" s="375"/>
      <c r="T378" s="347"/>
      <c r="U378" s="347"/>
      <c r="V378" s="347"/>
      <c r="W378" s="347"/>
      <c r="X378" s="347"/>
      <c r="Y378" s="347"/>
      <c r="Z378" s="347"/>
      <c r="AA378" s="347"/>
      <c r="AB378" s="347"/>
      <c r="AC378" s="347"/>
      <c r="AD378" s="347"/>
      <c r="AE378" s="347"/>
      <c r="AF378" s="347"/>
      <c r="AG378" s="347"/>
      <c r="AH378" s="347"/>
      <c r="AI378" s="347"/>
      <c r="AJ378" s="347"/>
      <c r="AK378" s="347"/>
    </row>
    <row r="379" spans="1:37" ht="13.5" customHeight="1" x14ac:dyDescent="0.25">
      <c r="A379" s="347"/>
      <c r="B379" s="347"/>
      <c r="C379" s="347"/>
      <c r="D379" s="347"/>
      <c r="E379" s="347"/>
      <c r="F379" s="347"/>
      <c r="G379" s="347"/>
      <c r="H379" s="347"/>
      <c r="I379" s="347"/>
      <c r="J379" s="347"/>
      <c r="K379" s="347"/>
      <c r="L379" s="347"/>
      <c r="M379" s="347"/>
      <c r="N379" s="347"/>
      <c r="O379" s="347"/>
      <c r="P379" s="347"/>
      <c r="Q379" s="347"/>
      <c r="R379" s="347"/>
      <c r="S379" s="375"/>
      <c r="T379" s="347"/>
      <c r="U379" s="347"/>
      <c r="V379" s="347"/>
      <c r="W379" s="347"/>
      <c r="X379" s="347"/>
      <c r="Y379" s="347"/>
      <c r="Z379" s="347"/>
      <c r="AA379" s="347"/>
      <c r="AB379" s="347"/>
      <c r="AC379" s="347"/>
      <c r="AD379" s="347"/>
      <c r="AE379" s="347"/>
      <c r="AF379" s="347"/>
      <c r="AG379" s="347"/>
      <c r="AH379" s="347"/>
      <c r="AI379" s="347"/>
      <c r="AJ379" s="347"/>
      <c r="AK379" s="347"/>
    </row>
    <row r="380" spans="1:37" ht="13.5" customHeight="1" x14ac:dyDescent="0.25">
      <c r="A380" s="347"/>
      <c r="B380" s="347"/>
      <c r="C380" s="347"/>
      <c r="D380" s="347"/>
      <c r="E380" s="347"/>
      <c r="F380" s="347"/>
      <c r="G380" s="347"/>
      <c r="H380" s="347"/>
      <c r="I380" s="347"/>
      <c r="J380" s="347"/>
      <c r="K380" s="347"/>
      <c r="L380" s="347"/>
      <c r="M380" s="347"/>
      <c r="N380" s="347"/>
      <c r="O380" s="347"/>
      <c r="P380" s="347"/>
      <c r="Q380" s="347"/>
      <c r="R380" s="347"/>
      <c r="S380" s="375"/>
      <c r="T380" s="347"/>
      <c r="U380" s="347"/>
      <c r="V380" s="347"/>
      <c r="W380" s="347"/>
      <c r="X380" s="347"/>
      <c r="Y380" s="347"/>
      <c r="Z380" s="347"/>
      <c r="AA380" s="347"/>
      <c r="AB380" s="347"/>
      <c r="AC380" s="347"/>
      <c r="AD380" s="347"/>
      <c r="AE380" s="347"/>
      <c r="AF380" s="347"/>
      <c r="AG380" s="347"/>
      <c r="AH380" s="347"/>
      <c r="AI380" s="347"/>
      <c r="AJ380" s="347"/>
      <c r="AK380" s="347"/>
    </row>
    <row r="381" spans="1:37" ht="13.5" customHeight="1" x14ac:dyDescent="0.25">
      <c r="A381" s="347"/>
      <c r="B381" s="347"/>
      <c r="C381" s="347"/>
      <c r="D381" s="347"/>
      <c r="E381" s="347"/>
      <c r="F381" s="347"/>
      <c r="G381" s="347"/>
      <c r="H381" s="347"/>
      <c r="I381" s="347"/>
      <c r="J381" s="347"/>
      <c r="K381" s="347"/>
      <c r="L381" s="347"/>
      <c r="M381" s="347"/>
      <c r="N381" s="347"/>
      <c r="O381" s="347"/>
      <c r="P381" s="347"/>
      <c r="Q381" s="347"/>
      <c r="R381" s="347"/>
      <c r="S381" s="375"/>
      <c r="T381" s="347"/>
      <c r="U381" s="347"/>
      <c r="V381" s="347"/>
      <c r="W381" s="347"/>
      <c r="X381" s="347"/>
      <c r="Y381" s="347"/>
      <c r="Z381" s="347"/>
      <c r="AA381" s="347"/>
      <c r="AB381" s="347"/>
      <c r="AC381" s="347"/>
      <c r="AD381" s="347"/>
      <c r="AE381" s="347"/>
      <c r="AF381" s="347"/>
      <c r="AG381" s="347"/>
      <c r="AH381" s="347"/>
      <c r="AI381" s="347"/>
      <c r="AJ381" s="347"/>
      <c r="AK381" s="347"/>
    </row>
    <row r="382" spans="1:37" ht="13.5" customHeight="1" x14ac:dyDescent="0.25">
      <c r="A382" s="347"/>
      <c r="B382" s="347"/>
      <c r="C382" s="347"/>
      <c r="D382" s="347"/>
      <c r="E382" s="347"/>
      <c r="F382" s="347"/>
      <c r="G382" s="347"/>
      <c r="H382" s="347"/>
      <c r="I382" s="347"/>
      <c r="J382" s="347"/>
      <c r="K382" s="347"/>
      <c r="L382" s="347"/>
      <c r="M382" s="347"/>
      <c r="N382" s="347"/>
      <c r="O382" s="347"/>
      <c r="P382" s="347"/>
      <c r="Q382" s="347"/>
      <c r="R382" s="347"/>
      <c r="S382" s="375"/>
      <c r="T382" s="347"/>
      <c r="U382" s="347"/>
      <c r="V382" s="347"/>
      <c r="W382" s="347"/>
      <c r="X382" s="347"/>
      <c r="Y382" s="347"/>
      <c r="Z382" s="347"/>
      <c r="AA382" s="347"/>
      <c r="AB382" s="347"/>
      <c r="AC382" s="347"/>
      <c r="AD382" s="347"/>
      <c r="AE382" s="347"/>
      <c r="AF382" s="347"/>
      <c r="AG382" s="347"/>
      <c r="AH382" s="347"/>
      <c r="AI382" s="347"/>
      <c r="AJ382" s="347"/>
      <c r="AK382" s="347"/>
    </row>
    <row r="383" spans="1:37" ht="13.5" customHeight="1" x14ac:dyDescent="0.25">
      <c r="A383" s="347"/>
      <c r="B383" s="347"/>
      <c r="C383" s="347"/>
      <c r="D383" s="347"/>
      <c r="E383" s="347"/>
      <c r="F383" s="347"/>
      <c r="G383" s="347"/>
      <c r="H383" s="347"/>
      <c r="I383" s="347"/>
      <c r="J383" s="347"/>
      <c r="K383" s="347"/>
      <c r="L383" s="347"/>
      <c r="M383" s="347"/>
      <c r="N383" s="347"/>
      <c r="O383" s="347"/>
      <c r="P383" s="347"/>
      <c r="Q383" s="347"/>
      <c r="R383" s="347"/>
      <c r="S383" s="375"/>
      <c r="T383" s="347"/>
      <c r="U383" s="347"/>
      <c r="V383" s="347"/>
      <c r="W383" s="347"/>
      <c r="X383" s="347"/>
      <c r="Y383" s="347"/>
      <c r="Z383" s="347"/>
      <c r="AA383" s="347"/>
      <c r="AB383" s="347"/>
      <c r="AC383" s="347"/>
      <c r="AD383" s="347"/>
      <c r="AE383" s="347"/>
      <c r="AF383" s="347"/>
      <c r="AG383" s="347"/>
      <c r="AH383" s="347"/>
      <c r="AI383" s="347"/>
      <c r="AJ383" s="347"/>
      <c r="AK383" s="347"/>
    </row>
    <row r="384" spans="1:37" ht="13.5" customHeight="1" x14ac:dyDescent="0.25">
      <c r="A384" s="347"/>
      <c r="B384" s="347"/>
      <c r="C384" s="347"/>
      <c r="D384" s="347"/>
      <c r="E384" s="347"/>
      <c r="F384" s="347"/>
      <c r="G384" s="347"/>
      <c r="H384" s="347"/>
      <c r="I384" s="347"/>
      <c r="J384" s="347"/>
      <c r="K384" s="347"/>
      <c r="L384" s="347"/>
      <c r="M384" s="347"/>
      <c r="N384" s="347"/>
      <c r="O384" s="347"/>
      <c r="P384" s="347"/>
      <c r="Q384" s="347"/>
      <c r="R384" s="347"/>
      <c r="S384" s="375"/>
      <c r="T384" s="347"/>
      <c r="U384" s="347"/>
      <c r="V384" s="347"/>
      <c r="W384" s="347"/>
      <c r="X384" s="347"/>
      <c r="Y384" s="347"/>
      <c r="Z384" s="347"/>
      <c r="AA384" s="347"/>
      <c r="AB384" s="347"/>
      <c r="AC384" s="347"/>
      <c r="AD384" s="347"/>
      <c r="AE384" s="347"/>
      <c r="AF384" s="347"/>
      <c r="AG384" s="347"/>
      <c r="AH384" s="347"/>
      <c r="AI384" s="347"/>
      <c r="AJ384" s="347"/>
      <c r="AK384" s="347"/>
    </row>
    <row r="385" spans="1:37" ht="13.5" customHeight="1" x14ac:dyDescent="0.25">
      <c r="A385" s="347"/>
      <c r="B385" s="347"/>
      <c r="C385" s="347"/>
      <c r="D385" s="347"/>
      <c r="E385" s="347"/>
      <c r="F385" s="347"/>
      <c r="G385" s="347"/>
      <c r="H385" s="347"/>
      <c r="I385" s="347"/>
      <c r="J385" s="347"/>
      <c r="K385" s="347"/>
      <c r="L385" s="347"/>
      <c r="M385" s="347"/>
      <c r="N385" s="347"/>
      <c r="O385" s="347"/>
      <c r="P385" s="347"/>
      <c r="Q385" s="347"/>
      <c r="R385" s="347"/>
      <c r="S385" s="375"/>
      <c r="T385" s="347"/>
      <c r="U385" s="347"/>
      <c r="V385" s="347"/>
      <c r="W385" s="347"/>
      <c r="X385" s="347"/>
      <c r="Y385" s="347"/>
      <c r="Z385" s="347"/>
      <c r="AA385" s="347"/>
      <c r="AB385" s="347"/>
      <c r="AC385" s="347"/>
      <c r="AD385" s="347"/>
      <c r="AE385" s="347"/>
      <c r="AF385" s="347"/>
      <c r="AG385" s="347"/>
      <c r="AH385" s="347"/>
      <c r="AI385" s="347"/>
      <c r="AJ385" s="347"/>
      <c r="AK385" s="347"/>
    </row>
    <row r="386" spans="1:37" ht="13.5" customHeight="1" x14ac:dyDescent="0.25">
      <c r="A386" s="347"/>
      <c r="B386" s="347"/>
      <c r="C386" s="347"/>
      <c r="D386" s="347"/>
      <c r="E386" s="347"/>
      <c r="F386" s="347"/>
      <c r="G386" s="347"/>
      <c r="H386" s="347"/>
      <c r="I386" s="347"/>
      <c r="J386" s="347"/>
      <c r="K386" s="347"/>
      <c r="L386" s="347"/>
      <c r="M386" s="347"/>
      <c r="N386" s="347"/>
      <c r="O386" s="347"/>
      <c r="P386" s="347"/>
      <c r="Q386" s="347"/>
      <c r="R386" s="347"/>
      <c r="S386" s="375"/>
      <c r="T386" s="347"/>
      <c r="U386" s="347"/>
      <c r="V386" s="347"/>
      <c r="W386" s="347"/>
      <c r="X386" s="347"/>
      <c r="Y386" s="347"/>
      <c r="Z386" s="347"/>
      <c r="AA386" s="347"/>
      <c r="AB386" s="347"/>
      <c r="AC386" s="347"/>
      <c r="AD386" s="347"/>
      <c r="AE386" s="347"/>
      <c r="AF386" s="347"/>
      <c r="AG386" s="347"/>
      <c r="AH386" s="347"/>
      <c r="AI386" s="347"/>
      <c r="AJ386" s="347"/>
      <c r="AK386" s="347"/>
    </row>
    <row r="387" spans="1:37" ht="13.5" customHeight="1" x14ac:dyDescent="0.25">
      <c r="A387" s="347"/>
      <c r="B387" s="347"/>
      <c r="C387" s="347"/>
      <c r="D387" s="347"/>
      <c r="E387" s="347"/>
      <c r="F387" s="347"/>
      <c r="G387" s="347"/>
      <c r="H387" s="347"/>
      <c r="I387" s="347"/>
      <c r="J387" s="347"/>
      <c r="K387" s="347"/>
      <c r="L387" s="347"/>
      <c r="M387" s="347"/>
      <c r="N387" s="347"/>
      <c r="O387" s="347"/>
      <c r="P387" s="347"/>
      <c r="Q387" s="347"/>
      <c r="R387" s="347"/>
      <c r="S387" s="375"/>
      <c r="T387" s="347"/>
      <c r="U387" s="347"/>
      <c r="V387" s="347"/>
      <c r="W387" s="347"/>
      <c r="X387" s="347"/>
      <c r="Y387" s="347"/>
      <c r="Z387" s="347"/>
      <c r="AA387" s="347"/>
      <c r="AB387" s="347"/>
      <c r="AC387" s="347"/>
      <c r="AD387" s="347"/>
      <c r="AE387" s="347"/>
      <c r="AF387" s="347"/>
      <c r="AG387" s="347"/>
      <c r="AH387" s="347"/>
      <c r="AI387" s="347"/>
      <c r="AJ387" s="347"/>
      <c r="AK387" s="347"/>
    </row>
    <row r="388" spans="1:37" ht="13.5" customHeight="1" x14ac:dyDescent="0.25">
      <c r="A388" s="347"/>
      <c r="B388" s="347"/>
      <c r="C388" s="347"/>
      <c r="D388" s="347"/>
      <c r="E388" s="347"/>
      <c r="F388" s="347"/>
      <c r="G388" s="347"/>
      <c r="H388" s="347"/>
      <c r="I388" s="347"/>
      <c r="J388" s="347"/>
      <c r="K388" s="347"/>
      <c r="L388" s="347"/>
      <c r="M388" s="347"/>
      <c r="N388" s="347"/>
      <c r="O388" s="347"/>
      <c r="P388" s="347"/>
      <c r="Q388" s="347"/>
      <c r="R388" s="347"/>
      <c r="S388" s="375"/>
      <c r="T388" s="347"/>
      <c r="U388" s="347"/>
      <c r="V388" s="347"/>
      <c r="W388" s="347"/>
      <c r="X388" s="347"/>
      <c r="Y388" s="347"/>
      <c r="Z388" s="347"/>
      <c r="AA388" s="347"/>
      <c r="AB388" s="347"/>
      <c r="AC388" s="347"/>
      <c r="AD388" s="347"/>
      <c r="AE388" s="347"/>
      <c r="AF388" s="347"/>
      <c r="AG388" s="347"/>
      <c r="AH388" s="347"/>
      <c r="AI388" s="347"/>
      <c r="AJ388" s="347"/>
      <c r="AK388" s="347"/>
    </row>
    <row r="389" spans="1:37" ht="13.5" customHeight="1" x14ac:dyDescent="0.25">
      <c r="A389" s="347"/>
      <c r="B389" s="347"/>
      <c r="C389" s="347"/>
      <c r="D389" s="347"/>
      <c r="E389" s="347"/>
      <c r="F389" s="347"/>
      <c r="G389" s="347"/>
      <c r="H389" s="347"/>
      <c r="I389" s="347"/>
      <c r="J389" s="347"/>
      <c r="K389" s="347"/>
      <c r="L389" s="347"/>
      <c r="M389" s="347"/>
      <c r="N389" s="347"/>
      <c r="O389" s="347"/>
      <c r="P389" s="347"/>
      <c r="Q389" s="347"/>
      <c r="R389" s="347"/>
      <c r="S389" s="375"/>
      <c r="T389" s="347"/>
      <c r="U389" s="347"/>
      <c r="V389" s="347"/>
      <c r="W389" s="347"/>
      <c r="X389" s="347"/>
      <c r="Y389" s="347"/>
      <c r="Z389" s="347"/>
      <c r="AA389" s="347"/>
      <c r="AB389" s="347"/>
      <c r="AC389" s="347"/>
      <c r="AD389" s="347"/>
      <c r="AE389" s="347"/>
      <c r="AF389" s="347"/>
      <c r="AG389" s="347"/>
      <c r="AH389" s="347"/>
      <c r="AI389" s="347"/>
      <c r="AJ389" s="347"/>
      <c r="AK389" s="347"/>
    </row>
    <row r="390" spans="1:37" ht="13.5" customHeight="1" x14ac:dyDescent="0.25">
      <c r="A390" s="347"/>
      <c r="B390" s="347"/>
      <c r="C390" s="347"/>
      <c r="D390" s="347"/>
      <c r="E390" s="347"/>
      <c r="F390" s="347"/>
      <c r="G390" s="347"/>
      <c r="H390" s="347"/>
      <c r="I390" s="347"/>
      <c r="J390" s="347"/>
      <c r="K390" s="347"/>
      <c r="L390" s="347"/>
      <c r="M390" s="347"/>
      <c r="N390" s="347"/>
      <c r="O390" s="347"/>
      <c r="P390" s="347"/>
      <c r="Q390" s="347"/>
      <c r="R390" s="347"/>
      <c r="S390" s="375"/>
      <c r="T390" s="347"/>
      <c r="U390" s="347"/>
      <c r="V390" s="347"/>
      <c r="W390" s="347"/>
      <c r="X390" s="347"/>
      <c r="Y390" s="347"/>
      <c r="Z390" s="347"/>
      <c r="AA390" s="347"/>
      <c r="AB390" s="347"/>
      <c r="AC390" s="347"/>
      <c r="AD390" s="347"/>
      <c r="AE390" s="347"/>
      <c r="AF390" s="347"/>
      <c r="AG390" s="347"/>
      <c r="AH390" s="347"/>
      <c r="AI390" s="347"/>
      <c r="AJ390" s="347"/>
      <c r="AK390" s="347"/>
    </row>
    <row r="391" spans="1:37" ht="13.5" customHeight="1" x14ac:dyDescent="0.25">
      <c r="A391" s="347"/>
      <c r="B391" s="347"/>
      <c r="C391" s="347"/>
      <c r="D391" s="347"/>
      <c r="E391" s="347"/>
      <c r="F391" s="347"/>
      <c r="G391" s="347"/>
      <c r="H391" s="347"/>
      <c r="I391" s="347"/>
      <c r="J391" s="347"/>
      <c r="K391" s="347"/>
      <c r="L391" s="347"/>
      <c r="M391" s="347"/>
      <c r="N391" s="347"/>
      <c r="O391" s="347"/>
      <c r="P391" s="347"/>
      <c r="Q391" s="347"/>
      <c r="R391" s="347"/>
      <c r="S391" s="375"/>
      <c r="T391" s="347"/>
      <c r="U391" s="347"/>
      <c r="V391" s="347"/>
      <c r="W391" s="347"/>
      <c r="X391" s="347"/>
      <c r="Y391" s="347"/>
      <c r="Z391" s="347"/>
      <c r="AA391" s="347"/>
      <c r="AB391" s="347"/>
      <c r="AC391" s="347"/>
      <c r="AD391" s="347"/>
      <c r="AE391" s="347"/>
      <c r="AF391" s="347"/>
      <c r="AG391" s="347"/>
      <c r="AH391" s="347"/>
      <c r="AI391" s="347"/>
      <c r="AJ391" s="347"/>
      <c r="AK391" s="347"/>
    </row>
    <row r="392" spans="1:37" ht="13.5" customHeight="1" x14ac:dyDescent="0.25">
      <c r="A392" s="347"/>
      <c r="B392" s="347"/>
      <c r="C392" s="347"/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347"/>
      <c r="P392" s="347"/>
      <c r="Q392" s="347"/>
      <c r="R392" s="347"/>
      <c r="S392" s="375"/>
      <c r="T392" s="347"/>
      <c r="U392" s="347"/>
      <c r="V392" s="347"/>
      <c r="W392" s="347"/>
      <c r="X392" s="347"/>
      <c r="Y392" s="347"/>
      <c r="Z392" s="347"/>
      <c r="AA392" s="347"/>
      <c r="AB392" s="347"/>
      <c r="AC392" s="347"/>
      <c r="AD392" s="347"/>
      <c r="AE392" s="347"/>
      <c r="AF392" s="347"/>
      <c r="AG392" s="347"/>
      <c r="AH392" s="347"/>
      <c r="AI392" s="347"/>
      <c r="AJ392" s="347"/>
      <c r="AK392" s="347"/>
    </row>
    <row r="393" spans="1:37" ht="13.5" customHeight="1" x14ac:dyDescent="0.25">
      <c r="A393" s="347"/>
      <c r="B393" s="347"/>
      <c r="C393" s="347"/>
      <c r="D393" s="347"/>
      <c r="E393" s="347"/>
      <c r="F393" s="347"/>
      <c r="G393" s="347"/>
      <c r="H393" s="347"/>
      <c r="I393" s="347"/>
      <c r="J393" s="347"/>
      <c r="K393" s="347"/>
      <c r="L393" s="347"/>
      <c r="M393" s="347"/>
      <c r="N393" s="347"/>
      <c r="O393" s="347"/>
      <c r="P393" s="347"/>
      <c r="Q393" s="347"/>
      <c r="R393" s="347"/>
      <c r="S393" s="375"/>
      <c r="T393" s="347"/>
      <c r="U393" s="347"/>
      <c r="V393" s="347"/>
      <c r="W393" s="347"/>
      <c r="X393" s="347"/>
      <c r="Y393" s="347"/>
      <c r="Z393" s="347"/>
      <c r="AA393" s="347"/>
      <c r="AB393" s="347"/>
      <c r="AC393" s="347"/>
      <c r="AD393" s="347"/>
      <c r="AE393" s="347"/>
      <c r="AF393" s="347"/>
      <c r="AG393" s="347"/>
      <c r="AH393" s="347"/>
      <c r="AI393" s="347"/>
      <c r="AJ393" s="347"/>
      <c r="AK393" s="347"/>
    </row>
    <row r="394" spans="1:37" ht="13.5" customHeight="1" x14ac:dyDescent="0.25">
      <c r="A394" s="347"/>
      <c r="B394" s="347"/>
      <c r="C394" s="347"/>
      <c r="D394" s="347"/>
      <c r="E394" s="347"/>
      <c r="F394" s="347"/>
      <c r="G394" s="347"/>
      <c r="H394" s="347"/>
      <c r="I394" s="347"/>
      <c r="J394" s="347"/>
      <c r="K394" s="347"/>
      <c r="L394" s="347"/>
      <c r="M394" s="347"/>
      <c r="N394" s="347"/>
      <c r="O394" s="347"/>
      <c r="P394" s="347"/>
      <c r="Q394" s="347"/>
      <c r="R394" s="347"/>
      <c r="S394" s="375"/>
      <c r="T394" s="347"/>
      <c r="U394" s="347"/>
      <c r="V394" s="347"/>
      <c r="W394" s="347"/>
      <c r="X394" s="347"/>
      <c r="Y394" s="347"/>
      <c r="Z394" s="347"/>
      <c r="AA394" s="347"/>
      <c r="AB394" s="347"/>
      <c r="AC394" s="347"/>
      <c r="AD394" s="347"/>
      <c r="AE394" s="347"/>
      <c r="AF394" s="347"/>
      <c r="AG394" s="347"/>
      <c r="AH394" s="347"/>
      <c r="AI394" s="347"/>
      <c r="AJ394" s="347"/>
      <c r="AK394" s="347"/>
    </row>
    <row r="395" spans="1:37" ht="13.5" customHeight="1" x14ac:dyDescent="0.25">
      <c r="A395" s="347"/>
      <c r="B395" s="347"/>
      <c r="C395" s="347"/>
      <c r="D395" s="347"/>
      <c r="E395" s="347"/>
      <c r="F395" s="347"/>
      <c r="G395" s="347"/>
      <c r="H395" s="347"/>
      <c r="I395" s="347"/>
      <c r="J395" s="347"/>
      <c r="K395" s="347"/>
      <c r="L395" s="347"/>
      <c r="M395" s="347"/>
      <c r="N395" s="347"/>
      <c r="O395" s="347"/>
      <c r="P395" s="347"/>
      <c r="Q395" s="347"/>
      <c r="R395" s="347"/>
      <c r="S395" s="375"/>
      <c r="T395" s="347"/>
      <c r="U395" s="347"/>
      <c r="V395" s="347"/>
      <c r="W395" s="347"/>
      <c r="X395" s="347"/>
      <c r="Y395" s="347"/>
      <c r="Z395" s="347"/>
      <c r="AA395" s="347"/>
      <c r="AB395" s="347"/>
      <c r="AC395" s="347"/>
      <c r="AD395" s="347"/>
      <c r="AE395" s="347"/>
      <c r="AF395" s="347"/>
      <c r="AG395" s="347"/>
      <c r="AH395" s="347"/>
      <c r="AI395" s="347"/>
      <c r="AJ395" s="347"/>
      <c r="AK395" s="347"/>
    </row>
    <row r="396" spans="1:37" ht="13.5" customHeight="1" x14ac:dyDescent="0.25">
      <c r="A396" s="347"/>
      <c r="B396" s="347"/>
      <c r="C396" s="347"/>
      <c r="D396" s="347"/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75"/>
      <c r="T396" s="347"/>
      <c r="U396" s="347"/>
      <c r="V396" s="347"/>
      <c r="W396" s="347"/>
      <c r="X396" s="347"/>
      <c r="Y396" s="347"/>
      <c r="Z396" s="347"/>
      <c r="AA396" s="347"/>
      <c r="AB396" s="347"/>
      <c r="AC396" s="347"/>
      <c r="AD396" s="347"/>
      <c r="AE396" s="347"/>
      <c r="AF396" s="347"/>
      <c r="AG396" s="347"/>
      <c r="AH396" s="347"/>
      <c r="AI396" s="347"/>
      <c r="AJ396" s="347"/>
      <c r="AK396" s="347"/>
    </row>
    <row r="397" spans="1:37" ht="13.5" customHeight="1" x14ac:dyDescent="0.25">
      <c r="A397" s="347"/>
      <c r="B397" s="347"/>
      <c r="C397" s="347"/>
      <c r="D397" s="347"/>
      <c r="E397" s="347"/>
      <c r="F397" s="347"/>
      <c r="G397" s="347"/>
      <c r="H397" s="347"/>
      <c r="I397" s="347"/>
      <c r="J397" s="347"/>
      <c r="K397" s="347"/>
      <c r="L397" s="347"/>
      <c r="M397" s="347"/>
      <c r="N397" s="347"/>
      <c r="O397" s="347"/>
      <c r="P397" s="347"/>
      <c r="Q397" s="347"/>
      <c r="R397" s="347"/>
      <c r="S397" s="375"/>
      <c r="T397" s="347"/>
      <c r="U397" s="347"/>
      <c r="V397" s="347"/>
      <c r="W397" s="347"/>
      <c r="X397" s="347"/>
      <c r="Y397" s="347"/>
      <c r="Z397" s="347"/>
      <c r="AA397" s="347"/>
      <c r="AB397" s="347"/>
      <c r="AC397" s="347"/>
      <c r="AD397" s="347"/>
      <c r="AE397" s="347"/>
      <c r="AF397" s="347"/>
      <c r="AG397" s="347"/>
      <c r="AH397" s="347"/>
      <c r="AI397" s="347"/>
      <c r="AJ397" s="347"/>
      <c r="AK397" s="347"/>
    </row>
    <row r="398" spans="1:37" ht="13.5" customHeight="1" x14ac:dyDescent="0.25">
      <c r="A398" s="347"/>
      <c r="B398" s="347"/>
      <c r="C398" s="347"/>
      <c r="D398" s="347"/>
      <c r="E398" s="347"/>
      <c r="F398" s="347"/>
      <c r="G398" s="347"/>
      <c r="H398" s="347"/>
      <c r="I398" s="347"/>
      <c r="J398" s="347"/>
      <c r="K398" s="347"/>
      <c r="L398" s="347"/>
      <c r="M398" s="347"/>
      <c r="N398" s="347"/>
      <c r="O398" s="347"/>
      <c r="P398" s="347"/>
      <c r="Q398" s="347"/>
      <c r="R398" s="347"/>
      <c r="S398" s="375"/>
      <c r="T398" s="347"/>
      <c r="U398" s="347"/>
      <c r="V398" s="347"/>
      <c r="W398" s="347"/>
      <c r="X398" s="347"/>
      <c r="Y398" s="347"/>
      <c r="Z398" s="347"/>
      <c r="AA398" s="347"/>
      <c r="AB398" s="347"/>
      <c r="AC398" s="347"/>
      <c r="AD398" s="347"/>
      <c r="AE398" s="347"/>
      <c r="AF398" s="347"/>
      <c r="AG398" s="347"/>
      <c r="AH398" s="347"/>
      <c r="AI398" s="347"/>
      <c r="AJ398" s="347"/>
      <c r="AK398" s="347"/>
    </row>
    <row r="399" spans="1:37" ht="13.5" customHeight="1" x14ac:dyDescent="0.25">
      <c r="A399" s="347"/>
      <c r="B399" s="347"/>
      <c r="C399" s="347"/>
      <c r="D399" s="347"/>
      <c r="E399" s="347"/>
      <c r="F399" s="347"/>
      <c r="G399" s="347"/>
      <c r="H399" s="347"/>
      <c r="I399" s="347"/>
      <c r="J399" s="347"/>
      <c r="K399" s="347"/>
      <c r="L399" s="347"/>
      <c r="M399" s="347"/>
      <c r="N399" s="347"/>
      <c r="O399" s="347"/>
      <c r="P399" s="347"/>
      <c r="Q399" s="347"/>
      <c r="R399" s="347"/>
      <c r="S399" s="375"/>
      <c r="T399" s="347"/>
      <c r="U399" s="347"/>
      <c r="V399" s="347"/>
      <c r="W399" s="347"/>
      <c r="X399" s="347"/>
      <c r="Y399" s="347"/>
      <c r="Z399" s="347"/>
      <c r="AA399" s="347"/>
      <c r="AB399" s="347"/>
      <c r="AC399" s="347"/>
      <c r="AD399" s="347"/>
      <c r="AE399" s="347"/>
      <c r="AF399" s="347"/>
      <c r="AG399" s="347"/>
      <c r="AH399" s="347"/>
      <c r="AI399" s="347"/>
      <c r="AJ399" s="347"/>
      <c r="AK399" s="347"/>
    </row>
    <row r="400" spans="1:37" ht="13.5" customHeight="1" x14ac:dyDescent="0.25">
      <c r="A400" s="347"/>
      <c r="B400" s="347"/>
      <c r="C400" s="347"/>
      <c r="D400" s="347"/>
      <c r="E400" s="347"/>
      <c r="F400" s="347"/>
      <c r="G400" s="347"/>
      <c r="H400" s="347"/>
      <c r="I400" s="347"/>
      <c r="J400" s="347"/>
      <c r="K400" s="347"/>
      <c r="L400" s="347"/>
      <c r="M400" s="347"/>
      <c r="N400" s="347"/>
      <c r="O400" s="347"/>
      <c r="P400" s="347"/>
      <c r="Q400" s="347"/>
      <c r="R400" s="347"/>
      <c r="S400" s="375"/>
      <c r="T400" s="347"/>
      <c r="U400" s="347"/>
      <c r="V400" s="347"/>
      <c r="W400" s="347"/>
      <c r="X400" s="347"/>
      <c r="Y400" s="347"/>
      <c r="Z400" s="347"/>
      <c r="AA400" s="347"/>
      <c r="AB400" s="347"/>
      <c r="AC400" s="347"/>
      <c r="AD400" s="347"/>
      <c r="AE400" s="347"/>
      <c r="AF400" s="347"/>
      <c r="AG400" s="347"/>
      <c r="AH400" s="347"/>
      <c r="AI400" s="347"/>
      <c r="AJ400" s="347"/>
      <c r="AK400" s="347"/>
    </row>
    <row r="401" spans="1:37" ht="13.5" customHeight="1" x14ac:dyDescent="0.25">
      <c r="A401" s="347"/>
      <c r="B401" s="347"/>
      <c r="C401" s="347"/>
      <c r="D401" s="347"/>
      <c r="E401" s="347"/>
      <c r="F401" s="347"/>
      <c r="G401" s="347"/>
      <c r="H401" s="347"/>
      <c r="I401" s="347"/>
      <c r="J401" s="347"/>
      <c r="K401" s="347"/>
      <c r="L401" s="347"/>
      <c r="M401" s="347"/>
      <c r="N401" s="347"/>
      <c r="O401" s="347"/>
      <c r="P401" s="347"/>
      <c r="Q401" s="347"/>
      <c r="R401" s="347"/>
      <c r="S401" s="375"/>
      <c r="T401" s="347"/>
      <c r="U401" s="347"/>
      <c r="V401" s="347"/>
      <c r="W401" s="347"/>
      <c r="X401" s="347"/>
      <c r="Y401" s="347"/>
      <c r="Z401" s="347"/>
      <c r="AA401" s="347"/>
      <c r="AB401" s="347"/>
      <c r="AC401" s="347"/>
      <c r="AD401" s="347"/>
      <c r="AE401" s="347"/>
      <c r="AF401" s="347"/>
      <c r="AG401" s="347"/>
      <c r="AH401" s="347"/>
      <c r="AI401" s="347"/>
      <c r="AJ401" s="347"/>
      <c r="AK401" s="347"/>
    </row>
    <row r="402" spans="1:37" ht="13.5" customHeight="1" x14ac:dyDescent="0.25">
      <c r="A402" s="347"/>
      <c r="B402" s="347"/>
      <c r="C402" s="347"/>
      <c r="D402" s="347"/>
      <c r="E402" s="347"/>
      <c r="F402" s="347"/>
      <c r="G402" s="347"/>
      <c r="H402" s="347"/>
      <c r="I402" s="347"/>
      <c r="J402" s="347"/>
      <c r="K402" s="347"/>
      <c r="L402" s="347"/>
      <c r="M402" s="347"/>
      <c r="N402" s="347"/>
      <c r="O402" s="347"/>
      <c r="P402" s="347"/>
      <c r="Q402" s="347"/>
      <c r="R402" s="347"/>
      <c r="S402" s="375"/>
      <c r="T402" s="347"/>
      <c r="U402" s="347"/>
      <c r="V402" s="347"/>
      <c r="W402" s="347"/>
      <c r="X402" s="347"/>
      <c r="Y402" s="347"/>
      <c r="Z402" s="347"/>
      <c r="AA402" s="347"/>
      <c r="AB402" s="347"/>
      <c r="AC402" s="347"/>
      <c r="AD402" s="347"/>
      <c r="AE402" s="347"/>
      <c r="AF402" s="347"/>
      <c r="AG402" s="347"/>
      <c r="AH402" s="347"/>
      <c r="AI402" s="347"/>
      <c r="AJ402" s="347"/>
      <c r="AK402" s="347"/>
    </row>
    <row r="403" spans="1:37" ht="13.5" customHeight="1" x14ac:dyDescent="0.25">
      <c r="A403" s="347"/>
      <c r="B403" s="347"/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75"/>
      <c r="T403" s="347"/>
      <c r="U403" s="347"/>
      <c r="V403" s="347"/>
      <c r="W403" s="347"/>
      <c r="X403" s="347"/>
      <c r="Y403" s="347"/>
      <c r="Z403" s="347"/>
      <c r="AA403" s="347"/>
      <c r="AB403" s="347"/>
      <c r="AC403" s="347"/>
      <c r="AD403" s="347"/>
      <c r="AE403" s="347"/>
      <c r="AF403" s="347"/>
      <c r="AG403" s="347"/>
      <c r="AH403" s="347"/>
      <c r="AI403" s="347"/>
      <c r="AJ403" s="347"/>
      <c r="AK403" s="347"/>
    </row>
    <row r="404" spans="1:37" ht="13.5" customHeight="1" x14ac:dyDescent="0.25">
      <c r="A404" s="347"/>
      <c r="B404" s="347"/>
      <c r="C404" s="347"/>
      <c r="D404" s="347"/>
      <c r="E404" s="347"/>
      <c r="F404" s="347"/>
      <c r="G404" s="347"/>
      <c r="H404" s="347"/>
      <c r="I404" s="347"/>
      <c r="J404" s="347"/>
      <c r="K404" s="347"/>
      <c r="L404" s="347"/>
      <c r="M404" s="347"/>
      <c r="N404" s="347"/>
      <c r="O404" s="347"/>
      <c r="P404" s="347"/>
      <c r="Q404" s="347"/>
      <c r="R404" s="347"/>
      <c r="S404" s="375"/>
      <c r="T404" s="347"/>
      <c r="U404" s="347"/>
      <c r="V404" s="347"/>
      <c r="W404" s="347"/>
      <c r="X404" s="347"/>
      <c r="Y404" s="347"/>
      <c r="Z404" s="347"/>
      <c r="AA404" s="347"/>
      <c r="AB404" s="347"/>
      <c r="AC404" s="347"/>
      <c r="AD404" s="347"/>
      <c r="AE404" s="347"/>
      <c r="AF404" s="347"/>
      <c r="AG404" s="347"/>
      <c r="AH404" s="347"/>
      <c r="AI404" s="347"/>
      <c r="AJ404" s="347"/>
      <c r="AK404" s="347"/>
    </row>
    <row r="405" spans="1:37" ht="13.5" customHeight="1" x14ac:dyDescent="0.25">
      <c r="A405" s="347"/>
      <c r="B405" s="347"/>
      <c r="C405" s="347"/>
      <c r="D405" s="347"/>
      <c r="E405" s="347"/>
      <c r="F405" s="347"/>
      <c r="G405" s="347"/>
      <c r="H405" s="347"/>
      <c r="I405" s="347"/>
      <c r="J405" s="347"/>
      <c r="K405" s="347"/>
      <c r="L405" s="347"/>
      <c r="M405" s="347"/>
      <c r="N405" s="347"/>
      <c r="O405" s="347"/>
      <c r="P405" s="347"/>
      <c r="Q405" s="347"/>
      <c r="R405" s="347"/>
      <c r="S405" s="375"/>
      <c r="T405" s="347"/>
      <c r="U405" s="347"/>
      <c r="V405" s="347"/>
      <c r="W405" s="347"/>
      <c r="X405" s="347"/>
      <c r="Y405" s="347"/>
      <c r="Z405" s="347"/>
      <c r="AA405" s="347"/>
      <c r="AB405" s="347"/>
      <c r="AC405" s="347"/>
      <c r="AD405" s="347"/>
      <c r="AE405" s="347"/>
      <c r="AF405" s="347"/>
      <c r="AG405" s="347"/>
      <c r="AH405" s="347"/>
      <c r="AI405" s="347"/>
      <c r="AJ405" s="347"/>
      <c r="AK405" s="347"/>
    </row>
    <row r="406" spans="1:37" ht="13.5" customHeight="1" x14ac:dyDescent="0.25">
      <c r="A406" s="347"/>
      <c r="B406" s="347"/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75"/>
      <c r="T406" s="347"/>
      <c r="U406" s="347"/>
      <c r="V406" s="347"/>
      <c r="W406" s="347"/>
      <c r="X406" s="347"/>
      <c r="Y406" s="347"/>
      <c r="Z406" s="347"/>
      <c r="AA406" s="347"/>
      <c r="AB406" s="347"/>
      <c r="AC406" s="347"/>
      <c r="AD406" s="347"/>
      <c r="AE406" s="347"/>
      <c r="AF406" s="347"/>
      <c r="AG406" s="347"/>
      <c r="AH406" s="347"/>
      <c r="AI406" s="347"/>
      <c r="AJ406" s="347"/>
      <c r="AK406" s="347"/>
    </row>
    <row r="407" spans="1:37" ht="13.5" customHeight="1" x14ac:dyDescent="0.25">
      <c r="A407" s="347"/>
      <c r="B407" s="347"/>
      <c r="C407" s="347"/>
      <c r="D407" s="347"/>
      <c r="E407" s="347"/>
      <c r="F407" s="347"/>
      <c r="G407" s="347"/>
      <c r="H407" s="347"/>
      <c r="I407" s="347"/>
      <c r="J407" s="347"/>
      <c r="K407" s="347"/>
      <c r="L407" s="347"/>
      <c r="M407" s="347"/>
      <c r="N407" s="347"/>
      <c r="O407" s="347"/>
      <c r="P407" s="347"/>
      <c r="Q407" s="347"/>
      <c r="R407" s="347"/>
      <c r="S407" s="375"/>
      <c r="T407" s="347"/>
      <c r="U407" s="347"/>
      <c r="V407" s="347"/>
      <c r="W407" s="347"/>
      <c r="X407" s="347"/>
      <c r="Y407" s="347"/>
      <c r="Z407" s="347"/>
      <c r="AA407" s="347"/>
      <c r="AB407" s="347"/>
      <c r="AC407" s="347"/>
      <c r="AD407" s="347"/>
      <c r="AE407" s="347"/>
      <c r="AF407" s="347"/>
      <c r="AG407" s="347"/>
      <c r="AH407" s="347"/>
      <c r="AI407" s="347"/>
      <c r="AJ407" s="347"/>
      <c r="AK407" s="347"/>
    </row>
    <row r="408" spans="1:37" ht="13.5" customHeight="1" x14ac:dyDescent="0.25">
      <c r="A408" s="347"/>
      <c r="B408" s="347"/>
      <c r="C408" s="347"/>
      <c r="D408" s="347"/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75"/>
      <c r="T408" s="347"/>
      <c r="U408" s="347"/>
      <c r="V408" s="347"/>
      <c r="W408" s="347"/>
      <c r="X408" s="347"/>
      <c r="Y408" s="347"/>
      <c r="Z408" s="347"/>
      <c r="AA408" s="347"/>
      <c r="AB408" s="347"/>
      <c r="AC408" s="347"/>
      <c r="AD408" s="347"/>
      <c r="AE408" s="347"/>
      <c r="AF408" s="347"/>
      <c r="AG408" s="347"/>
      <c r="AH408" s="347"/>
      <c r="AI408" s="347"/>
      <c r="AJ408" s="347"/>
      <c r="AK408" s="347"/>
    </row>
    <row r="409" spans="1:37" ht="13.5" customHeight="1" x14ac:dyDescent="0.25">
      <c r="A409" s="347"/>
      <c r="B409" s="347"/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  <c r="R409" s="347"/>
      <c r="S409" s="375"/>
      <c r="T409" s="347"/>
      <c r="U409" s="347"/>
      <c r="V409" s="347"/>
      <c r="W409" s="347"/>
      <c r="X409" s="347"/>
      <c r="Y409" s="347"/>
      <c r="Z409" s="347"/>
      <c r="AA409" s="347"/>
      <c r="AB409" s="347"/>
      <c r="AC409" s="347"/>
      <c r="AD409" s="347"/>
      <c r="AE409" s="347"/>
      <c r="AF409" s="347"/>
      <c r="AG409" s="347"/>
      <c r="AH409" s="347"/>
      <c r="AI409" s="347"/>
      <c r="AJ409" s="347"/>
      <c r="AK409" s="347"/>
    </row>
    <row r="410" spans="1:37" ht="13.5" customHeight="1" x14ac:dyDescent="0.25">
      <c r="A410" s="347"/>
      <c r="B410" s="347"/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75"/>
      <c r="T410" s="347"/>
      <c r="U410" s="347"/>
      <c r="V410" s="347"/>
      <c r="W410" s="347"/>
      <c r="X410" s="347"/>
      <c r="Y410" s="347"/>
      <c r="Z410" s="347"/>
      <c r="AA410" s="347"/>
      <c r="AB410" s="347"/>
      <c r="AC410" s="347"/>
      <c r="AD410" s="347"/>
      <c r="AE410" s="347"/>
      <c r="AF410" s="347"/>
      <c r="AG410" s="347"/>
      <c r="AH410" s="347"/>
      <c r="AI410" s="347"/>
      <c r="AJ410" s="347"/>
      <c r="AK410" s="347"/>
    </row>
    <row r="411" spans="1:37" ht="13.5" customHeight="1" x14ac:dyDescent="0.25">
      <c r="A411" s="347"/>
      <c r="B411" s="347"/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75"/>
      <c r="T411" s="347"/>
      <c r="U411" s="347"/>
      <c r="V411" s="347"/>
      <c r="W411" s="347"/>
      <c r="X411" s="347"/>
      <c r="Y411" s="347"/>
      <c r="Z411" s="347"/>
      <c r="AA411" s="347"/>
      <c r="AB411" s="347"/>
      <c r="AC411" s="347"/>
      <c r="AD411" s="347"/>
      <c r="AE411" s="347"/>
      <c r="AF411" s="347"/>
      <c r="AG411" s="347"/>
      <c r="AH411" s="347"/>
      <c r="AI411" s="347"/>
      <c r="AJ411" s="347"/>
      <c r="AK411" s="347"/>
    </row>
    <row r="412" spans="1:37" ht="13.5" customHeight="1" x14ac:dyDescent="0.25">
      <c r="A412" s="347"/>
      <c r="B412" s="347"/>
      <c r="C412" s="347"/>
      <c r="D412" s="347"/>
      <c r="E412" s="347"/>
      <c r="F412" s="347"/>
      <c r="G412" s="347"/>
      <c r="H412" s="347"/>
      <c r="I412" s="347"/>
      <c r="J412" s="347"/>
      <c r="K412" s="347"/>
      <c r="L412" s="347"/>
      <c r="M412" s="347"/>
      <c r="N412" s="347"/>
      <c r="O412" s="347"/>
      <c r="P412" s="347"/>
      <c r="Q412" s="347"/>
      <c r="R412" s="347"/>
      <c r="S412" s="375"/>
      <c r="T412" s="347"/>
      <c r="U412" s="347"/>
      <c r="V412" s="347"/>
      <c r="W412" s="347"/>
      <c r="X412" s="347"/>
      <c r="Y412" s="347"/>
      <c r="Z412" s="347"/>
      <c r="AA412" s="347"/>
      <c r="AB412" s="347"/>
      <c r="AC412" s="347"/>
      <c r="AD412" s="347"/>
      <c r="AE412" s="347"/>
      <c r="AF412" s="347"/>
      <c r="AG412" s="347"/>
      <c r="AH412" s="347"/>
      <c r="AI412" s="347"/>
      <c r="AJ412" s="347"/>
      <c r="AK412" s="347"/>
    </row>
    <row r="413" spans="1:37" ht="13.5" customHeight="1" x14ac:dyDescent="0.25">
      <c r="A413" s="347"/>
      <c r="B413" s="347"/>
      <c r="C413" s="347"/>
      <c r="D413" s="347"/>
      <c r="E413" s="347"/>
      <c r="F413" s="347"/>
      <c r="G413" s="347"/>
      <c r="H413" s="347"/>
      <c r="I413" s="347"/>
      <c r="J413" s="347"/>
      <c r="K413" s="347"/>
      <c r="L413" s="347"/>
      <c r="M413" s="347"/>
      <c r="N413" s="347"/>
      <c r="O413" s="347"/>
      <c r="P413" s="347"/>
      <c r="Q413" s="347"/>
      <c r="R413" s="347"/>
      <c r="S413" s="375"/>
      <c r="T413" s="347"/>
      <c r="U413" s="347"/>
      <c r="V413" s="347"/>
      <c r="W413" s="347"/>
      <c r="X413" s="347"/>
      <c r="Y413" s="347"/>
      <c r="Z413" s="347"/>
      <c r="AA413" s="347"/>
      <c r="AB413" s="347"/>
      <c r="AC413" s="347"/>
      <c r="AD413" s="347"/>
      <c r="AE413" s="347"/>
      <c r="AF413" s="347"/>
      <c r="AG413" s="347"/>
      <c r="AH413" s="347"/>
      <c r="AI413" s="347"/>
      <c r="AJ413" s="347"/>
      <c r="AK413" s="347"/>
    </row>
    <row r="414" spans="1:37" ht="13.5" customHeight="1" x14ac:dyDescent="0.25">
      <c r="A414" s="347"/>
      <c r="B414" s="347"/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75"/>
      <c r="T414" s="347"/>
      <c r="U414" s="347"/>
      <c r="V414" s="347"/>
      <c r="W414" s="347"/>
      <c r="X414" s="347"/>
      <c r="Y414" s="347"/>
      <c r="Z414" s="347"/>
      <c r="AA414" s="347"/>
      <c r="AB414" s="347"/>
      <c r="AC414" s="347"/>
      <c r="AD414" s="347"/>
      <c r="AE414" s="347"/>
      <c r="AF414" s="347"/>
      <c r="AG414" s="347"/>
      <c r="AH414" s="347"/>
      <c r="AI414" s="347"/>
      <c r="AJ414" s="347"/>
      <c r="AK414" s="347"/>
    </row>
    <row r="415" spans="1:37" ht="13.5" customHeight="1" x14ac:dyDescent="0.25">
      <c r="A415" s="347"/>
      <c r="B415" s="347"/>
      <c r="C415" s="347"/>
      <c r="D415" s="347"/>
      <c r="E415" s="347"/>
      <c r="F415" s="347"/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75"/>
      <c r="T415" s="347"/>
      <c r="U415" s="347"/>
      <c r="V415" s="347"/>
      <c r="W415" s="347"/>
      <c r="X415" s="347"/>
      <c r="Y415" s="347"/>
      <c r="Z415" s="347"/>
      <c r="AA415" s="347"/>
      <c r="AB415" s="347"/>
      <c r="AC415" s="347"/>
      <c r="AD415" s="347"/>
      <c r="AE415" s="347"/>
      <c r="AF415" s="347"/>
      <c r="AG415" s="347"/>
      <c r="AH415" s="347"/>
      <c r="AI415" s="347"/>
      <c r="AJ415" s="347"/>
      <c r="AK415" s="347"/>
    </row>
    <row r="416" spans="1:37" ht="13.5" customHeight="1" x14ac:dyDescent="0.25">
      <c r="A416" s="347"/>
      <c r="B416" s="347"/>
      <c r="C416" s="347"/>
      <c r="D416" s="347"/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75"/>
      <c r="T416" s="347"/>
      <c r="U416" s="347"/>
      <c r="V416" s="347"/>
      <c r="W416" s="347"/>
      <c r="X416" s="347"/>
      <c r="Y416" s="347"/>
      <c r="Z416" s="347"/>
      <c r="AA416" s="347"/>
      <c r="AB416" s="347"/>
      <c r="AC416" s="347"/>
      <c r="AD416" s="347"/>
      <c r="AE416" s="347"/>
      <c r="AF416" s="347"/>
      <c r="AG416" s="347"/>
      <c r="AH416" s="347"/>
      <c r="AI416" s="347"/>
      <c r="AJ416" s="347"/>
      <c r="AK416" s="347"/>
    </row>
    <row r="417" spans="1:37" ht="13.5" customHeight="1" x14ac:dyDescent="0.25">
      <c r="A417" s="347"/>
      <c r="B417" s="347"/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75"/>
      <c r="T417" s="347"/>
      <c r="U417" s="347"/>
      <c r="V417" s="347"/>
      <c r="W417" s="347"/>
      <c r="X417" s="347"/>
      <c r="Y417" s="347"/>
      <c r="Z417" s="347"/>
      <c r="AA417" s="347"/>
      <c r="AB417" s="347"/>
      <c r="AC417" s="347"/>
      <c r="AD417" s="347"/>
      <c r="AE417" s="347"/>
      <c r="AF417" s="347"/>
      <c r="AG417" s="347"/>
      <c r="AH417" s="347"/>
      <c r="AI417" s="347"/>
      <c r="AJ417" s="347"/>
      <c r="AK417" s="347"/>
    </row>
    <row r="418" spans="1:37" ht="13.5" customHeight="1" x14ac:dyDescent="0.25">
      <c r="A418" s="347"/>
      <c r="B418" s="347"/>
      <c r="C418" s="347"/>
      <c r="D418" s="347"/>
      <c r="E418" s="347"/>
      <c r="F418" s="347"/>
      <c r="G418" s="347"/>
      <c r="H418" s="347"/>
      <c r="I418" s="347"/>
      <c r="J418" s="347"/>
      <c r="K418" s="347"/>
      <c r="L418" s="347"/>
      <c r="M418" s="347"/>
      <c r="N418" s="347"/>
      <c r="O418" s="347"/>
      <c r="P418" s="347"/>
      <c r="Q418" s="347"/>
      <c r="R418" s="347"/>
      <c r="S418" s="375"/>
      <c r="T418" s="347"/>
      <c r="U418" s="347"/>
      <c r="V418" s="347"/>
      <c r="W418" s="347"/>
      <c r="X418" s="347"/>
      <c r="Y418" s="347"/>
      <c r="Z418" s="347"/>
      <c r="AA418" s="347"/>
      <c r="AB418" s="347"/>
      <c r="AC418" s="347"/>
      <c r="AD418" s="347"/>
      <c r="AE418" s="347"/>
      <c r="AF418" s="347"/>
      <c r="AG418" s="347"/>
      <c r="AH418" s="347"/>
      <c r="AI418" s="347"/>
      <c r="AJ418" s="347"/>
      <c r="AK418" s="347"/>
    </row>
    <row r="419" spans="1:37" ht="13.5" customHeight="1" x14ac:dyDescent="0.25">
      <c r="A419" s="347"/>
      <c r="B419" s="347"/>
      <c r="C419" s="347"/>
      <c r="D419" s="347"/>
      <c r="E419" s="347"/>
      <c r="F419" s="347"/>
      <c r="G419" s="347"/>
      <c r="H419" s="347"/>
      <c r="I419" s="347"/>
      <c r="J419" s="347"/>
      <c r="K419" s="347"/>
      <c r="L419" s="347"/>
      <c r="M419" s="347"/>
      <c r="N419" s="347"/>
      <c r="O419" s="347"/>
      <c r="P419" s="347"/>
      <c r="Q419" s="347"/>
      <c r="R419" s="347"/>
      <c r="S419" s="375"/>
      <c r="T419" s="347"/>
      <c r="U419" s="347"/>
      <c r="V419" s="347"/>
      <c r="W419" s="347"/>
      <c r="X419" s="347"/>
      <c r="Y419" s="347"/>
      <c r="Z419" s="347"/>
      <c r="AA419" s="347"/>
      <c r="AB419" s="347"/>
      <c r="AC419" s="347"/>
      <c r="AD419" s="347"/>
      <c r="AE419" s="347"/>
      <c r="AF419" s="347"/>
      <c r="AG419" s="347"/>
      <c r="AH419" s="347"/>
      <c r="AI419" s="347"/>
      <c r="AJ419" s="347"/>
      <c r="AK419" s="347"/>
    </row>
    <row r="420" spans="1:37" ht="13.5" customHeight="1" x14ac:dyDescent="0.25">
      <c r="A420" s="347"/>
      <c r="B420" s="347"/>
      <c r="C420" s="347"/>
      <c r="D420" s="347"/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75"/>
      <c r="T420" s="347"/>
      <c r="U420" s="347"/>
      <c r="V420" s="347"/>
      <c r="W420" s="347"/>
      <c r="X420" s="347"/>
      <c r="Y420" s="347"/>
      <c r="Z420" s="347"/>
      <c r="AA420" s="347"/>
      <c r="AB420" s="347"/>
      <c r="AC420" s="347"/>
      <c r="AD420" s="347"/>
      <c r="AE420" s="347"/>
      <c r="AF420" s="347"/>
      <c r="AG420" s="347"/>
      <c r="AH420" s="347"/>
      <c r="AI420" s="347"/>
      <c r="AJ420" s="347"/>
      <c r="AK420" s="347"/>
    </row>
    <row r="421" spans="1:37" ht="13.5" customHeight="1" x14ac:dyDescent="0.25">
      <c r="A421" s="347"/>
      <c r="B421" s="347"/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75"/>
      <c r="T421" s="347"/>
      <c r="U421" s="347"/>
      <c r="V421" s="347"/>
      <c r="W421" s="347"/>
      <c r="X421" s="347"/>
      <c r="Y421" s="347"/>
      <c r="Z421" s="347"/>
      <c r="AA421" s="347"/>
      <c r="AB421" s="347"/>
      <c r="AC421" s="347"/>
      <c r="AD421" s="347"/>
      <c r="AE421" s="347"/>
      <c r="AF421" s="347"/>
      <c r="AG421" s="347"/>
      <c r="AH421" s="347"/>
      <c r="AI421" s="347"/>
      <c r="AJ421" s="347"/>
      <c r="AK421" s="347"/>
    </row>
    <row r="422" spans="1:37" ht="13.5" customHeight="1" x14ac:dyDescent="0.25">
      <c r="A422" s="347"/>
      <c r="B422" s="347"/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75"/>
      <c r="T422" s="347"/>
      <c r="U422" s="347"/>
      <c r="V422" s="347"/>
      <c r="W422" s="347"/>
      <c r="X422" s="347"/>
      <c r="Y422" s="347"/>
      <c r="Z422" s="347"/>
      <c r="AA422" s="347"/>
      <c r="AB422" s="347"/>
      <c r="AC422" s="347"/>
      <c r="AD422" s="347"/>
      <c r="AE422" s="347"/>
      <c r="AF422" s="347"/>
      <c r="AG422" s="347"/>
      <c r="AH422" s="347"/>
      <c r="AI422" s="347"/>
      <c r="AJ422" s="347"/>
      <c r="AK422" s="347"/>
    </row>
    <row r="423" spans="1:37" ht="13.5" customHeight="1" x14ac:dyDescent="0.25">
      <c r="A423" s="347"/>
      <c r="B423" s="347"/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75"/>
      <c r="T423" s="347"/>
      <c r="U423" s="347"/>
      <c r="V423" s="347"/>
      <c r="W423" s="347"/>
      <c r="X423" s="347"/>
      <c r="Y423" s="347"/>
      <c r="Z423" s="347"/>
      <c r="AA423" s="347"/>
      <c r="AB423" s="347"/>
      <c r="AC423" s="347"/>
      <c r="AD423" s="347"/>
      <c r="AE423" s="347"/>
      <c r="AF423" s="347"/>
      <c r="AG423" s="347"/>
      <c r="AH423" s="347"/>
      <c r="AI423" s="347"/>
      <c r="AJ423" s="347"/>
      <c r="AK423" s="347"/>
    </row>
    <row r="424" spans="1:37" ht="13.5" customHeight="1" x14ac:dyDescent="0.25">
      <c r="A424" s="347"/>
      <c r="B424" s="347"/>
      <c r="C424" s="347"/>
      <c r="D424" s="347"/>
      <c r="E424" s="347"/>
      <c r="F424" s="347"/>
      <c r="G424" s="347"/>
      <c r="H424" s="347"/>
      <c r="I424" s="347"/>
      <c r="J424" s="347"/>
      <c r="K424" s="347"/>
      <c r="L424" s="347"/>
      <c r="M424" s="347"/>
      <c r="N424" s="347"/>
      <c r="O424" s="347"/>
      <c r="P424" s="347"/>
      <c r="Q424" s="347"/>
      <c r="R424" s="347"/>
      <c r="S424" s="375"/>
      <c r="T424" s="347"/>
      <c r="U424" s="347"/>
      <c r="V424" s="347"/>
      <c r="W424" s="347"/>
      <c r="X424" s="347"/>
      <c r="Y424" s="347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</row>
    <row r="425" spans="1:37" ht="13.5" customHeight="1" x14ac:dyDescent="0.25">
      <c r="A425" s="347"/>
      <c r="B425" s="347"/>
      <c r="C425" s="347"/>
      <c r="D425" s="347"/>
      <c r="E425" s="347"/>
      <c r="F425" s="347"/>
      <c r="G425" s="347"/>
      <c r="H425" s="347"/>
      <c r="I425" s="347"/>
      <c r="J425" s="347"/>
      <c r="K425" s="347"/>
      <c r="L425" s="347"/>
      <c r="M425" s="347"/>
      <c r="N425" s="347"/>
      <c r="O425" s="347"/>
      <c r="P425" s="347"/>
      <c r="Q425" s="347"/>
      <c r="R425" s="347"/>
      <c r="S425" s="375"/>
      <c r="T425" s="347"/>
      <c r="U425" s="347"/>
      <c r="V425" s="347"/>
      <c r="W425" s="347"/>
      <c r="X425" s="347"/>
      <c r="Y425" s="347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</row>
    <row r="426" spans="1:37" ht="13.5" customHeight="1" x14ac:dyDescent="0.25">
      <c r="A426" s="347"/>
      <c r="B426" s="347"/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347"/>
      <c r="P426" s="347"/>
      <c r="Q426" s="347"/>
      <c r="R426" s="347"/>
      <c r="S426" s="375"/>
      <c r="T426" s="347"/>
      <c r="U426" s="347"/>
      <c r="V426" s="347"/>
      <c r="W426" s="347"/>
      <c r="X426" s="347"/>
      <c r="Y426" s="347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</row>
    <row r="427" spans="1:37" ht="13.5" customHeight="1" x14ac:dyDescent="0.25">
      <c r="A427" s="347"/>
      <c r="B427" s="347"/>
      <c r="C427" s="347"/>
      <c r="D427" s="347"/>
      <c r="E427" s="347"/>
      <c r="F427" s="347"/>
      <c r="G427" s="347"/>
      <c r="H427" s="347"/>
      <c r="I427" s="347"/>
      <c r="J427" s="347"/>
      <c r="K427" s="347"/>
      <c r="L427" s="347"/>
      <c r="M427" s="347"/>
      <c r="N427" s="347"/>
      <c r="O427" s="347"/>
      <c r="P427" s="347"/>
      <c r="Q427" s="347"/>
      <c r="R427" s="347"/>
      <c r="S427" s="375"/>
      <c r="T427" s="347"/>
      <c r="U427" s="347"/>
      <c r="V427" s="347"/>
      <c r="W427" s="347"/>
      <c r="X427" s="347"/>
      <c r="Y427" s="347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</row>
    <row r="428" spans="1:37" ht="13.5" customHeight="1" x14ac:dyDescent="0.25">
      <c r="A428" s="347"/>
      <c r="B428" s="347"/>
      <c r="C428" s="347"/>
      <c r="D428" s="347"/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75"/>
      <c r="T428" s="347"/>
      <c r="U428" s="347"/>
      <c r="V428" s="347"/>
      <c r="W428" s="347"/>
      <c r="X428" s="347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</row>
    <row r="429" spans="1:37" ht="13.5" customHeight="1" x14ac:dyDescent="0.25">
      <c r="A429" s="347"/>
      <c r="B429" s="347"/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75"/>
      <c r="T429" s="347"/>
      <c r="U429" s="347"/>
      <c r="V429" s="347"/>
      <c r="W429" s="347"/>
      <c r="X429" s="347"/>
      <c r="Y429" s="347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</row>
    <row r="430" spans="1:37" ht="13.5" customHeight="1" x14ac:dyDescent="0.25">
      <c r="A430" s="347"/>
      <c r="B430" s="347"/>
      <c r="C430" s="347"/>
      <c r="D430" s="347"/>
      <c r="E430" s="347"/>
      <c r="F430" s="347"/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75"/>
      <c r="T430" s="347"/>
      <c r="U430" s="347"/>
      <c r="V430" s="347"/>
      <c r="W430" s="347"/>
      <c r="X430" s="347"/>
      <c r="Y430" s="347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</row>
    <row r="431" spans="1:37" ht="13.5" customHeight="1" x14ac:dyDescent="0.25">
      <c r="A431" s="347"/>
      <c r="B431" s="347"/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75"/>
      <c r="T431" s="347"/>
      <c r="U431" s="347"/>
      <c r="V431" s="347"/>
      <c r="W431" s="347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</row>
    <row r="432" spans="1:37" ht="13.5" customHeight="1" x14ac:dyDescent="0.25">
      <c r="A432" s="347"/>
      <c r="B432" s="347"/>
      <c r="C432" s="347"/>
      <c r="D432" s="347"/>
      <c r="E432" s="347"/>
      <c r="F432" s="347"/>
      <c r="G432" s="347"/>
      <c r="H432" s="347"/>
      <c r="I432" s="347"/>
      <c r="J432" s="347"/>
      <c r="K432" s="347"/>
      <c r="L432" s="347"/>
      <c r="M432" s="347"/>
      <c r="N432" s="347"/>
      <c r="O432" s="347"/>
      <c r="P432" s="347"/>
      <c r="Q432" s="347"/>
      <c r="R432" s="347"/>
      <c r="S432" s="375"/>
      <c r="T432" s="347"/>
      <c r="U432" s="347"/>
      <c r="V432" s="347"/>
      <c r="W432" s="347"/>
      <c r="X432" s="347"/>
      <c r="Y432" s="347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</row>
    <row r="433" spans="1:37" ht="13.5" customHeight="1" x14ac:dyDescent="0.25">
      <c r="A433" s="347"/>
      <c r="B433" s="347"/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75"/>
      <c r="T433" s="347"/>
      <c r="U433" s="347"/>
      <c r="V433" s="347"/>
      <c r="W433" s="347"/>
      <c r="X433" s="347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</row>
    <row r="434" spans="1:37" ht="13.5" customHeight="1" x14ac:dyDescent="0.25">
      <c r="A434" s="347"/>
      <c r="B434" s="347"/>
      <c r="C434" s="347"/>
      <c r="D434" s="347"/>
      <c r="E434" s="347"/>
      <c r="F434" s="347"/>
      <c r="G434" s="347"/>
      <c r="H434" s="347"/>
      <c r="I434" s="347"/>
      <c r="J434" s="347"/>
      <c r="K434" s="347"/>
      <c r="L434" s="347"/>
      <c r="M434" s="347"/>
      <c r="N434" s="347"/>
      <c r="O434" s="347"/>
      <c r="P434" s="347"/>
      <c r="Q434" s="347"/>
      <c r="R434" s="347"/>
      <c r="S434" s="375"/>
      <c r="T434" s="347"/>
      <c r="U434" s="347"/>
      <c r="V434" s="347"/>
      <c r="W434" s="347"/>
      <c r="X434" s="347"/>
      <c r="Y434" s="347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</row>
    <row r="435" spans="1:37" ht="13.5" customHeight="1" x14ac:dyDescent="0.25">
      <c r="A435" s="347"/>
      <c r="B435" s="347"/>
      <c r="C435" s="347"/>
      <c r="D435" s="347"/>
      <c r="E435" s="347"/>
      <c r="F435" s="347"/>
      <c r="G435" s="347"/>
      <c r="H435" s="347"/>
      <c r="I435" s="347"/>
      <c r="J435" s="347"/>
      <c r="K435" s="347"/>
      <c r="L435" s="347"/>
      <c r="M435" s="347"/>
      <c r="N435" s="347"/>
      <c r="O435" s="347"/>
      <c r="P435" s="347"/>
      <c r="Q435" s="347"/>
      <c r="R435" s="347"/>
      <c r="S435" s="375"/>
      <c r="T435" s="347"/>
      <c r="U435" s="347"/>
      <c r="V435" s="347"/>
      <c r="W435" s="347"/>
      <c r="X435" s="347"/>
      <c r="Y435" s="347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</row>
    <row r="436" spans="1:37" ht="13.5" customHeight="1" x14ac:dyDescent="0.25">
      <c r="A436" s="347"/>
      <c r="B436" s="347"/>
      <c r="C436" s="347"/>
      <c r="D436" s="347"/>
      <c r="E436" s="347"/>
      <c r="F436" s="347"/>
      <c r="G436" s="347"/>
      <c r="H436" s="347"/>
      <c r="I436" s="347"/>
      <c r="J436" s="347"/>
      <c r="K436" s="347"/>
      <c r="L436" s="347"/>
      <c r="M436" s="347"/>
      <c r="N436" s="347"/>
      <c r="O436" s="347"/>
      <c r="P436" s="347"/>
      <c r="Q436" s="347"/>
      <c r="R436" s="347"/>
      <c r="S436" s="375"/>
      <c r="T436" s="347"/>
      <c r="U436" s="347"/>
      <c r="V436" s="347"/>
      <c r="W436" s="347"/>
      <c r="X436" s="347"/>
      <c r="Y436" s="347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</row>
    <row r="437" spans="1:37" ht="13.5" customHeight="1" x14ac:dyDescent="0.25">
      <c r="A437" s="347"/>
      <c r="B437" s="347"/>
      <c r="C437" s="347"/>
      <c r="D437" s="347"/>
      <c r="E437" s="347"/>
      <c r="F437" s="347"/>
      <c r="G437" s="347"/>
      <c r="H437" s="347"/>
      <c r="I437" s="347"/>
      <c r="J437" s="347"/>
      <c r="K437" s="347"/>
      <c r="L437" s="347"/>
      <c r="M437" s="347"/>
      <c r="N437" s="347"/>
      <c r="O437" s="347"/>
      <c r="P437" s="347"/>
      <c r="Q437" s="347"/>
      <c r="R437" s="347"/>
      <c r="S437" s="375"/>
      <c r="T437" s="347"/>
      <c r="U437" s="347"/>
      <c r="V437" s="347"/>
      <c r="W437" s="347"/>
      <c r="X437" s="347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</row>
    <row r="438" spans="1:37" ht="13.5" customHeight="1" x14ac:dyDescent="0.25">
      <c r="A438" s="347"/>
      <c r="B438" s="347"/>
      <c r="C438" s="347"/>
      <c r="D438" s="347"/>
      <c r="E438" s="347"/>
      <c r="F438" s="347"/>
      <c r="G438" s="347"/>
      <c r="H438" s="347"/>
      <c r="I438" s="347"/>
      <c r="J438" s="347"/>
      <c r="K438" s="347"/>
      <c r="L438" s="347"/>
      <c r="M438" s="347"/>
      <c r="N438" s="347"/>
      <c r="O438" s="347"/>
      <c r="P438" s="347"/>
      <c r="Q438" s="347"/>
      <c r="R438" s="347"/>
      <c r="S438" s="375"/>
      <c r="T438" s="347"/>
      <c r="U438" s="347"/>
      <c r="V438" s="347"/>
      <c r="W438" s="347"/>
      <c r="X438" s="347"/>
      <c r="Y438" s="347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</row>
    <row r="439" spans="1:37" ht="13.5" customHeight="1" x14ac:dyDescent="0.25">
      <c r="A439" s="347"/>
      <c r="B439" s="347"/>
      <c r="C439" s="347"/>
      <c r="D439" s="347"/>
      <c r="E439" s="347"/>
      <c r="F439" s="347"/>
      <c r="G439" s="347"/>
      <c r="H439" s="347"/>
      <c r="I439" s="347"/>
      <c r="J439" s="347"/>
      <c r="K439" s="347"/>
      <c r="L439" s="347"/>
      <c r="M439" s="347"/>
      <c r="N439" s="347"/>
      <c r="O439" s="347"/>
      <c r="P439" s="347"/>
      <c r="Q439" s="347"/>
      <c r="R439" s="347"/>
      <c r="S439" s="375"/>
      <c r="T439" s="347"/>
      <c r="U439" s="347"/>
      <c r="V439" s="347"/>
      <c r="W439" s="347"/>
      <c r="X439" s="347"/>
      <c r="Y439" s="347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</row>
    <row r="440" spans="1:37" ht="13.5" customHeight="1" x14ac:dyDescent="0.25">
      <c r="A440" s="347"/>
      <c r="B440" s="347"/>
      <c r="C440" s="347"/>
      <c r="D440" s="347"/>
      <c r="E440" s="347"/>
      <c r="F440" s="347"/>
      <c r="G440" s="347"/>
      <c r="H440" s="347"/>
      <c r="I440" s="347"/>
      <c r="J440" s="347"/>
      <c r="K440" s="347"/>
      <c r="L440" s="347"/>
      <c r="M440" s="347"/>
      <c r="N440" s="347"/>
      <c r="O440" s="347"/>
      <c r="P440" s="347"/>
      <c r="Q440" s="347"/>
      <c r="R440" s="347"/>
      <c r="S440" s="375"/>
      <c r="T440" s="347"/>
      <c r="U440" s="347"/>
      <c r="V440" s="347"/>
      <c r="W440" s="347"/>
      <c r="X440" s="347"/>
      <c r="Y440" s="347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</row>
    <row r="441" spans="1:37" ht="13.5" customHeight="1" x14ac:dyDescent="0.25">
      <c r="A441" s="347"/>
      <c r="B441" s="347"/>
      <c r="C441" s="347"/>
      <c r="D441" s="347"/>
      <c r="E441" s="347"/>
      <c r="F441" s="347"/>
      <c r="G441" s="347"/>
      <c r="H441" s="347"/>
      <c r="I441" s="347"/>
      <c r="J441" s="347"/>
      <c r="K441" s="347"/>
      <c r="L441" s="347"/>
      <c r="M441" s="347"/>
      <c r="N441" s="347"/>
      <c r="O441" s="347"/>
      <c r="P441" s="347"/>
      <c r="Q441" s="347"/>
      <c r="R441" s="347"/>
      <c r="S441" s="375"/>
      <c r="T441" s="347"/>
      <c r="U441" s="347"/>
      <c r="V441" s="347"/>
      <c r="W441" s="347"/>
      <c r="X441" s="347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</row>
    <row r="442" spans="1:37" ht="13.5" customHeight="1" x14ac:dyDescent="0.25">
      <c r="A442" s="347"/>
      <c r="B442" s="347"/>
      <c r="C442" s="347"/>
      <c r="D442" s="347"/>
      <c r="E442" s="347"/>
      <c r="F442" s="347"/>
      <c r="G442" s="347"/>
      <c r="H442" s="347"/>
      <c r="I442" s="347"/>
      <c r="J442" s="347"/>
      <c r="K442" s="347"/>
      <c r="L442" s="347"/>
      <c r="M442" s="347"/>
      <c r="N442" s="347"/>
      <c r="O442" s="347"/>
      <c r="P442" s="347"/>
      <c r="Q442" s="347"/>
      <c r="R442" s="347"/>
      <c r="S442" s="375"/>
      <c r="T442" s="347"/>
      <c r="U442" s="347"/>
      <c r="V442" s="347"/>
      <c r="W442" s="347"/>
      <c r="X442" s="347"/>
      <c r="Y442" s="347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</row>
    <row r="443" spans="1:37" ht="13.5" customHeight="1" x14ac:dyDescent="0.25">
      <c r="A443" s="347"/>
      <c r="B443" s="347"/>
      <c r="C443" s="347"/>
      <c r="D443" s="347"/>
      <c r="E443" s="347"/>
      <c r="F443" s="347"/>
      <c r="G443" s="347"/>
      <c r="H443" s="347"/>
      <c r="I443" s="347"/>
      <c r="J443" s="347"/>
      <c r="K443" s="347"/>
      <c r="L443" s="347"/>
      <c r="M443" s="347"/>
      <c r="N443" s="347"/>
      <c r="O443" s="347"/>
      <c r="P443" s="347"/>
      <c r="Q443" s="347"/>
      <c r="R443" s="347"/>
      <c r="S443" s="375"/>
      <c r="T443" s="347"/>
      <c r="U443" s="347"/>
      <c r="V443" s="347"/>
      <c r="W443" s="347"/>
      <c r="X443" s="347"/>
      <c r="Y443" s="347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</row>
    <row r="444" spans="1:37" ht="13.5" customHeight="1" x14ac:dyDescent="0.25">
      <c r="A444" s="347"/>
      <c r="B444" s="347"/>
      <c r="C444" s="347"/>
      <c r="D444" s="347"/>
      <c r="E444" s="347"/>
      <c r="F444" s="347"/>
      <c r="G444" s="347"/>
      <c r="H444" s="347"/>
      <c r="I444" s="347"/>
      <c r="J444" s="347"/>
      <c r="K444" s="347"/>
      <c r="L444" s="347"/>
      <c r="M444" s="347"/>
      <c r="N444" s="347"/>
      <c r="O444" s="347"/>
      <c r="P444" s="347"/>
      <c r="Q444" s="347"/>
      <c r="R444" s="347"/>
      <c r="S444" s="375"/>
      <c r="T444" s="347"/>
      <c r="U444" s="347"/>
      <c r="V444" s="347"/>
      <c r="W444" s="347"/>
      <c r="X444" s="347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</row>
    <row r="445" spans="1:37" ht="13.5" customHeight="1" x14ac:dyDescent="0.25">
      <c r="A445" s="347"/>
      <c r="B445" s="347"/>
      <c r="C445" s="347"/>
      <c r="D445" s="347"/>
      <c r="E445" s="347"/>
      <c r="F445" s="347"/>
      <c r="G445" s="347"/>
      <c r="H445" s="347"/>
      <c r="I445" s="347"/>
      <c r="J445" s="347"/>
      <c r="K445" s="347"/>
      <c r="L445" s="347"/>
      <c r="M445" s="347"/>
      <c r="N445" s="347"/>
      <c r="O445" s="347"/>
      <c r="P445" s="347"/>
      <c r="Q445" s="347"/>
      <c r="R445" s="347"/>
      <c r="S445" s="375"/>
      <c r="T445" s="347"/>
      <c r="U445" s="347"/>
      <c r="V445" s="347"/>
      <c r="W445" s="347"/>
      <c r="X445" s="347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</row>
    <row r="446" spans="1:37" ht="13.5" customHeight="1" x14ac:dyDescent="0.25">
      <c r="A446" s="347"/>
      <c r="B446" s="347"/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75"/>
      <c r="T446" s="347"/>
      <c r="U446" s="347"/>
      <c r="V446" s="347"/>
      <c r="W446" s="347"/>
      <c r="X446" s="347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</row>
    <row r="447" spans="1:37" ht="13.5" customHeight="1" x14ac:dyDescent="0.25">
      <c r="A447" s="347"/>
      <c r="B447" s="347"/>
      <c r="C447" s="347"/>
      <c r="D447" s="347"/>
      <c r="E447" s="347"/>
      <c r="F447" s="347"/>
      <c r="G447" s="347"/>
      <c r="H447" s="347"/>
      <c r="I447" s="347"/>
      <c r="J447" s="347"/>
      <c r="K447" s="347"/>
      <c r="L447" s="347"/>
      <c r="M447" s="347"/>
      <c r="N447" s="347"/>
      <c r="O447" s="347"/>
      <c r="P447" s="347"/>
      <c r="Q447" s="347"/>
      <c r="R447" s="347"/>
      <c r="S447" s="375"/>
      <c r="T447" s="347"/>
      <c r="U447" s="347"/>
      <c r="V447" s="347"/>
      <c r="W447" s="347"/>
      <c r="X447" s="347"/>
      <c r="Y447" s="347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</row>
    <row r="448" spans="1:37" ht="13.5" customHeight="1" x14ac:dyDescent="0.25">
      <c r="A448" s="347"/>
      <c r="B448" s="347"/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75"/>
      <c r="T448" s="347"/>
      <c r="U448" s="347"/>
      <c r="V448" s="347"/>
      <c r="W448" s="347"/>
      <c r="X448" s="347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</row>
    <row r="449" spans="1:37" ht="13.5" customHeight="1" x14ac:dyDescent="0.25">
      <c r="A449" s="347"/>
      <c r="B449" s="347"/>
      <c r="C449" s="347"/>
      <c r="D449" s="347"/>
      <c r="E449" s="347"/>
      <c r="F449" s="347"/>
      <c r="G449" s="347"/>
      <c r="H449" s="347"/>
      <c r="I449" s="347"/>
      <c r="J449" s="347"/>
      <c r="K449" s="347"/>
      <c r="L449" s="347"/>
      <c r="M449" s="347"/>
      <c r="N449" s="347"/>
      <c r="O449" s="347"/>
      <c r="P449" s="347"/>
      <c r="Q449" s="347"/>
      <c r="R449" s="347"/>
      <c r="S449" s="375"/>
      <c r="T449" s="347"/>
      <c r="U449" s="347"/>
      <c r="V449" s="347"/>
      <c r="W449" s="347"/>
      <c r="X449" s="347"/>
      <c r="Y449" s="347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</row>
    <row r="450" spans="1:37" ht="13.5" customHeight="1" x14ac:dyDescent="0.25">
      <c r="A450" s="347"/>
      <c r="B450" s="347"/>
      <c r="C450" s="347"/>
      <c r="D450" s="347"/>
      <c r="E450" s="347"/>
      <c r="F450" s="347"/>
      <c r="G450" s="347"/>
      <c r="H450" s="347"/>
      <c r="I450" s="347"/>
      <c r="J450" s="347"/>
      <c r="K450" s="347"/>
      <c r="L450" s="347"/>
      <c r="M450" s="347"/>
      <c r="N450" s="347"/>
      <c r="O450" s="347"/>
      <c r="P450" s="347"/>
      <c r="Q450" s="347"/>
      <c r="R450" s="347"/>
      <c r="S450" s="375"/>
      <c r="T450" s="347"/>
      <c r="U450" s="347"/>
      <c r="V450" s="347"/>
      <c r="W450" s="347"/>
      <c r="X450" s="347"/>
      <c r="Y450" s="347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</row>
    <row r="451" spans="1:37" ht="13.5" customHeight="1" x14ac:dyDescent="0.25">
      <c r="A451" s="347"/>
      <c r="B451" s="347"/>
      <c r="C451" s="347"/>
      <c r="D451" s="347"/>
      <c r="E451" s="347"/>
      <c r="F451" s="347"/>
      <c r="G451" s="347"/>
      <c r="H451" s="347"/>
      <c r="I451" s="347"/>
      <c r="J451" s="347"/>
      <c r="K451" s="347"/>
      <c r="L451" s="347"/>
      <c r="M451" s="347"/>
      <c r="N451" s="347"/>
      <c r="O451" s="347"/>
      <c r="P451" s="347"/>
      <c r="Q451" s="347"/>
      <c r="R451" s="347"/>
      <c r="S451" s="375"/>
      <c r="T451" s="347"/>
      <c r="U451" s="347"/>
      <c r="V451" s="347"/>
      <c r="W451" s="347"/>
      <c r="X451" s="347"/>
      <c r="Y451" s="347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</row>
    <row r="452" spans="1:37" ht="13.5" customHeight="1" x14ac:dyDescent="0.25">
      <c r="A452" s="347"/>
      <c r="B452" s="347"/>
      <c r="C452" s="347"/>
      <c r="D452" s="347"/>
      <c r="E452" s="347"/>
      <c r="F452" s="347"/>
      <c r="G452" s="347"/>
      <c r="H452" s="347"/>
      <c r="I452" s="347"/>
      <c r="J452" s="347"/>
      <c r="K452" s="347"/>
      <c r="L452" s="347"/>
      <c r="M452" s="347"/>
      <c r="N452" s="347"/>
      <c r="O452" s="347"/>
      <c r="P452" s="347"/>
      <c r="Q452" s="347"/>
      <c r="R452" s="347"/>
      <c r="S452" s="375"/>
      <c r="T452" s="347"/>
      <c r="U452" s="347"/>
      <c r="V452" s="347"/>
      <c r="W452" s="347"/>
      <c r="X452" s="347"/>
      <c r="Y452" s="347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</row>
    <row r="453" spans="1:37" ht="13.5" customHeight="1" x14ac:dyDescent="0.25">
      <c r="A453" s="347"/>
      <c r="B453" s="347"/>
      <c r="C453" s="347"/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47"/>
      <c r="S453" s="375"/>
      <c r="T453" s="347"/>
      <c r="U453" s="347"/>
      <c r="V453" s="347"/>
      <c r="W453" s="347"/>
      <c r="X453" s="347"/>
      <c r="Y453" s="347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</row>
    <row r="454" spans="1:37" ht="13.5" customHeight="1" x14ac:dyDescent="0.25">
      <c r="A454" s="347"/>
      <c r="B454" s="347"/>
      <c r="C454" s="347"/>
      <c r="D454" s="347"/>
      <c r="E454" s="347"/>
      <c r="F454" s="347"/>
      <c r="G454" s="347"/>
      <c r="H454" s="347"/>
      <c r="I454" s="347"/>
      <c r="J454" s="347"/>
      <c r="K454" s="347"/>
      <c r="L454" s="347"/>
      <c r="M454" s="347"/>
      <c r="N454" s="347"/>
      <c r="O454" s="347"/>
      <c r="P454" s="347"/>
      <c r="Q454" s="347"/>
      <c r="R454" s="347"/>
      <c r="S454" s="375"/>
      <c r="T454" s="347"/>
      <c r="U454" s="347"/>
      <c r="V454" s="347"/>
      <c r="W454" s="347"/>
      <c r="X454" s="347"/>
      <c r="Y454" s="347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</row>
    <row r="455" spans="1:37" ht="13.5" customHeight="1" x14ac:dyDescent="0.25">
      <c r="A455" s="347"/>
      <c r="B455" s="347"/>
      <c r="C455" s="347"/>
      <c r="D455" s="347"/>
      <c r="E455" s="347"/>
      <c r="F455" s="347"/>
      <c r="G455" s="347"/>
      <c r="H455" s="347"/>
      <c r="I455" s="347"/>
      <c r="J455" s="347"/>
      <c r="K455" s="347"/>
      <c r="L455" s="347"/>
      <c r="M455" s="347"/>
      <c r="N455" s="347"/>
      <c r="O455" s="347"/>
      <c r="P455" s="347"/>
      <c r="Q455" s="347"/>
      <c r="R455" s="347"/>
      <c r="S455" s="375"/>
      <c r="T455" s="347"/>
      <c r="U455" s="347"/>
      <c r="V455" s="347"/>
      <c r="W455" s="347"/>
      <c r="X455" s="347"/>
      <c r="Y455" s="347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</row>
    <row r="456" spans="1:37" ht="13.5" customHeight="1" x14ac:dyDescent="0.25">
      <c r="A456" s="347"/>
      <c r="B456" s="347"/>
      <c r="C456" s="347"/>
      <c r="D456" s="347"/>
      <c r="E456" s="347"/>
      <c r="F456" s="347"/>
      <c r="G456" s="347"/>
      <c r="H456" s="347"/>
      <c r="I456" s="347"/>
      <c r="J456" s="347"/>
      <c r="K456" s="347"/>
      <c r="L456" s="347"/>
      <c r="M456" s="347"/>
      <c r="N456" s="347"/>
      <c r="O456" s="347"/>
      <c r="P456" s="347"/>
      <c r="Q456" s="347"/>
      <c r="R456" s="347"/>
      <c r="S456" s="375"/>
      <c r="T456" s="347"/>
      <c r="U456" s="347"/>
      <c r="V456" s="347"/>
      <c r="W456" s="347"/>
      <c r="X456" s="347"/>
      <c r="Y456" s="347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</row>
    <row r="457" spans="1:37" ht="13.5" customHeight="1" x14ac:dyDescent="0.25">
      <c r="A457" s="347"/>
      <c r="B457" s="347"/>
      <c r="C457" s="347"/>
      <c r="D457" s="347"/>
      <c r="E457" s="347"/>
      <c r="F457" s="347"/>
      <c r="G457" s="347"/>
      <c r="H457" s="347"/>
      <c r="I457" s="347"/>
      <c r="J457" s="347"/>
      <c r="K457" s="347"/>
      <c r="L457" s="347"/>
      <c r="M457" s="347"/>
      <c r="N457" s="347"/>
      <c r="O457" s="347"/>
      <c r="P457" s="347"/>
      <c r="Q457" s="347"/>
      <c r="R457" s="347"/>
      <c r="S457" s="375"/>
      <c r="T457" s="347"/>
      <c r="U457" s="347"/>
      <c r="V457" s="347"/>
      <c r="W457" s="347"/>
      <c r="X457" s="347"/>
      <c r="Y457" s="347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</row>
    <row r="458" spans="1:37" ht="13.5" customHeight="1" x14ac:dyDescent="0.25">
      <c r="A458" s="347"/>
      <c r="B458" s="347"/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75"/>
      <c r="T458" s="347"/>
      <c r="U458" s="347"/>
      <c r="V458" s="347"/>
      <c r="W458" s="347"/>
      <c r="X458" s="347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</row>
    <row r="459" spans="1:37" ht="13.5" customHeight="1" x14ac:dyDescent="0.25">
      <c r="A459" s="347"/>
      <c r="B459" s="347"/>
      <c r="C459" s="347"/>
      <c r="D459" s="347"/>
      <c r="E459" s="347"/>
      <c r="F459" s="347"/>
      <c r="G459" s="347"/>
      <c r="H459" s="347"/>
      <c r="I459" s="347"/>
      <c r="J459" s="347"/>
      <c r="K459" s="347"/>
      <c r="L459" s="347"/>
      <c r="M459" s="347"/>
      <c r="N459" s="347"/>
      <c r="O459" s="347"/>
      <c r="P459" s="347"/>
      <c r="Q459" s="347"/>
      <c r="R459" s="347"/>
      <c r="S459" s="375"/>
      <c r="T459" s="347"/>
      <c r="U459" s="347"/>
      <c r="V459" s="347"/>
      <c r="W459" s="347"/>
      <c r="X459" s="347"/>
      <c r="Y459" s="347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</row>
    <row r="460" spans="1:37" ht="13.5" customHeight="1" x14ac:dyDescent="0.25">
      <c r="A460" s="347"/>
      <c r="B460" s="347"/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75"/>
      <c r="T460" s="347"/>
      <c r="U460" s="347"/>
      <c r="V460" s="347"/>
      <c r="W460" s="347"/>
      <c r="X460" s="347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</row>
    <row r="461" spans="1:37" ht="13.5" customHeight="1" x14ac:dyDescent="0.25">
      <c r="A461" s="347"/>
      <c r="B461" s="347"/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75"/>
      <c r="T461" s="347"/>
      <c r="U461" s="347"/>
      <c r="V461" s="347"/>
      <c r="W461" s="347"/>
      <c r="X461" s="347"/>
      <c r="Y461" s="347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</row>
    <row r="462" spans="1:37" ht="13.5" customHeight="1" x14ac:dyDescent="0.25">
      <c r="A462" s="347"/>
      <c r="B462" s="347"/>
      <c r="C462" s="347"/>
      <c r="D462" s="347"/>
      <c r="E462" s="347"/>
      <c r="F462" s="347"/>
      <c r="G462" s="347"/>
      <c r="H462" s="347"/>
      <c r="I462" s="347"/>
      <c r="J462" s="347"/>
      <c r="K462" s="347"/>
      <c r="L462" s="347"/>
      <c r="M462" s="347"/>
      <c r="N462" s="347"/>
      <c r="O462" s="347"/>
      <c r="P462" s="347"/>
      <c r="Q462" s="347"/>
      <c r="R462" s="347"/>
      <c r="S462" s="375"/>
      <c r="T462" s="347"/>
      <c r="U462" s="347"/>
      <c r="V462" s="347"/>
      <c r="W462" s="347"/>
      <c r="X462" s="347"/>
      <c r="Y462" s="347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</row>
    <row r="463" spans="1:37" ht="13.5" customHeight="1" x14ac:dyDescent="0.25">
      <c r="A463" s="347"/>
      <c r="B463" s="347"/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  <c r="R463" s="347"/>
      <c r="S463" s="375"/>
      <c r="T463" s="347"/>
      <c r="U463" s="347"/>
      <c r="V463" s="347"/>
      <c r="W463" s="347"/>
      <c r="X463" s="347"/>
      <c r="Y463" s="347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</row>
    <row r="464" spans="1:37" ht="13.5" customHeight="1" x14ac:dyDescent="0.25">
      <c r="A464" s="347"/>
      <c r="B464" s="347"/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75"/>
      <c r="T464" s="347"/>
      <c r="U464" s="347"/>
      <c r="V464" s="347"/>
      <c r="W464" s="347"/>
      <c r="X464" s="347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</row>
    <row r="465" spans="1:37" ht="13.5" customHeight="1" x14ac:dyDescent="0.25">
      <c r="A465" s="347"/>
      <c r="B465" s="347"/>
      <c r="C465" s="347"/>
      <c r="D465" s="347"/>
      <c r="E465" s="347"/>
      <c r="F465" s="347"/>
      <c r="G465" s="347"/>
      <c r="H465" s="347"/>
      <c r="I465" s="347"/>
      <c r="J465" s="347"/>
      <c r="K465" s="347"/>
      <c r="L465" s="347"/>
      <c r="M465" s="347"/>
      <c r="N465" s="347"/>
      <c r="O465" s="347"/>
      <c r="P465" s="347"/>
      <c r="Q465" s="347"/>
      <c r="R465" s="347"/>
      <c r="S465" s="375"/>
      <c r="T465" s="347"/>
      <c r="U465" s="347"/>
      <c r="V465" s="347"/>
      <c r="W465" s="347"/>
      <c r="X465" s="347"/>
      <c r="Y465" s="347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</row>
    <row r="466" spans="1:37" ht="13.5" customHeight="1" x14ac:dyDescent="0.25">
      <c r="A466" s="347"/>
      <c r="B466" s="347"/>
      <c r="C466" s="347"/>
      <c r="D466" s="347"/>
      <c r="E466" s="347"/>
      <c r="F466" s="347"/>
      <c r="G466" s="347"/>
      <c r="H466" s="347"/>
      <c r="I466" s="347"/>
      <c r="J466" s="347"/>
      <c r="K466" s="347"/>
      <c r="L466" s="347"/>
      <c r="M466" s="347"/>
      <c r="N466" s="347"/>
      <c r="O466" s="347"/>
      <c r="P466" s="347"/>
      <c r="Q466" s="347"/>
      <c r="R466" s="347"/>
      <c r="S466" s="375"/>
      <c r="T466" s="347"/>
      <c r="U466" s="347"/>
      <c r="V466" s="347"/>
      <c r="W466" s="347"/>
      <c r="X466" s="347"/>
      <c r="Y466" s="347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</row>
    <row r="467" spans="1:37" ht="13.5" customHeight="1" x14ac:dyDescent="0.25">
      <c r="A467" s="347"/>
      <c r="B467" s="347"/>
      <c r="C467" s="347"/>
      <c r="D467" s="347"/>
      <c r="E467" s="347"/>
      <c r="F467" s="347"/>
      <c r="G467" s="347"/>
      <c r="H467" s="347"/>
      <c r="I467" s="347"/>
      <c r="J467" s="347"/>
      <c r="K467" s="347"/>
      <c r="L467" s="347"/>
      <c r="M467" s="347"/>
      <c r="N467" s="347"/>
      <c r="O467" s="347"/>
      <c r="P467" s="347"/>
      <c r="Q467" s="347"/>
      <c r="R467" s="347"/>
      <c r="S467" s="375"/>
      <c r="T467" s="347"/>
      <c r="U467" s="347"/>
      <c r="V467" s="347"/>
      <c r="W467" s="347"/>
      <c r="X467" s="347"/>
      <c r="Y467" s="347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</row>
    <row r="468" spans="1:37" ht="13.5" customHeight="1" x14ac:dyDescent="0.25">
      <c r="A468" s="347"/>
      <c r="B468" s="347"/>
      <c r="C468" s="347"/>
      <c r="D468" s="347"/>
      <c r="E468" s="347"/>
      <c r="F468" s="347"/>
      <c r="G468" s="347"/>
      <c r="H468" s="347"/>
      <c r="I468" s="347"/>
      <c r="J468" s="347"/>
      <c r="K468" s="347"/>
      <c r="L468" s="347"/>
      <c r="M468" s="347"/>
      <c r="N468" s="347"/>
      <c r="O468" s="347"/>
      <c r="P468" s="347"/>
      <c r="Q468" s="347"/>
      <c r="R468" s="347"/>
      <c r="S468" s="375"/>
      <c r="T468" s="347"/>
      <c r="U468" s="347"/>
      <c r="V468" s="347"/>
      <c r="W468" s="347"/>
      <c r="X468" s="347"/>
      <c r="Y468" s="347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</row>
    <row r="469" spans="1:37" ht="13.5" customHeight="1" x14ac:dyDescent="0.25">
      <c r="A469" s="347"/>
      <c r="B469" s="347"/>
      <c r="C469" s="347"/>
      <c r="D469" s="347"/>
      <c r="E469" s="347"/>
      <c r="F469" s="347"/>
      <c r="G469" s="347"/>
      <c r="H469" s="347"/>
      <c r="I469" s="347"/>
      <c r="J469" s="347"/>
      <c r="K469" s="347"/>
      <c r="L469" s="347"/>
      <c r="M469" s="347"/>
      <c r="N469" s="347"/>
      <c r="O469" s="347"/>
      <c r="P469" s="347"/>
      <c r="Q469" s="347"/>
      <c r="R469" s="347"/>
      <c r="S469" s="375"/>
      <c r="T469" s="347"/>
      <c r="U469" s="347"/>
      <c r="V469" s="347"/>
      <c r="W469" s="347"/>
      <c r="X469" s="347"/>
      <c r="Y469" s="347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</row>
    <row r="470" spans="1:37" ht="13.5" customHeight="1" x14ac:dyDescent="0.25">
      <c r="A470" s="347"/>
      <c r="B470" s="347"/>
      <c r="C470" s="347"/>
      <c r="D470" s="347"/>
      <c r="E470" s="347"/>
      <c r="F470" s="347"/>
      <c r="G470" s="347"/>
      <c r="H470" s="347"/>
      <c r="I470" s="347"/>
      <c r="J470" s="347"/>
      <c r="K470" s="347"/>
      <c r="L470" s="347"/>
      <c r="M470" s="347"/>
      <c r="N470" s="347"/>
      <c r="O470" s="347"/>
      <c r="P470" s="347"/>
      <c r="Q470" s="347"/>
      <c r="R470" s="347"/>
      <c r="S470" s="375"/>
      <c r="T470" s="347"/>
      <c r="U470" s="347"/>
      <c r="V470" s="347"/>
      <c r="W470" s="347"/>
      <c r="X470" s="347"/>
      <c r="Y470" s="347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</row>
    <row r="471" spans="1:37" ht="13.5" customHeight="1" x14ac:dyDescent="0.25">
      <c r="A471" s="347"/>
      <c r="B471" s="347"/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75"/>
      <c r="T471" s="347"/>
      <c r="U471" s="347"/>
      <c r="V471" s="347"/>
      <c r="W471" s="347"/>
      <c r="X471" s="347"/>
      <c r="Y471" s="347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</row>
    <row r="472" spans="1:37" ht="13.5" customHeight="1" x14ac:dyDescent="0.25">
      <c r="A472" s="347"/>
      <c r="B472" s="347"/>
      <c r="C472" s="347"/>
      <c r="D472" s="347"/>
      <c r="E472" s="347"/>
      <c r="F472" s="347"/>
      <c r="G472" s="347"/>
      <c r="H472" s="347"/>
      <c r="I472" s="347"/>
      <c r="J472" s="347"/>
      <c r="K472" s="347"/>
      <c r="L472" s="347"/>
      <c r="M472" s="347"/>
      <c r="N472" s="347"/>
      <c r="O472" s="347"/>
      <c r="P472" s="347"/>
      <c r="Q472" s="347"/>
      <c r="R472" s="347"/>
      <c r="S472" s="375"/>
      <c r="T472" s="347"/>
      <c r="U472" s="347"/>
      <c r="V472" s="347"/>
      <c r="W472" s="347"/>
      <c r="X472" s="347"/>
      <c r="Y472" s="347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</row>
    <row r="473" spans="1:37" ht="13.5" customHeight="1" x14ac:dyDescent="0.25">
      <c r="A473" s="347"/>
      <c r="B473" s="347"/>
      <c r="C473" s="347"/>
      <c r="D473" s="347"/>
      <c r="E473" s="347"/>
      <c r="F473" s="347"/>
      <c r="G473" s="347"/>
      <c r="H473" s="347"/>
      <c r="I473" s="347"/>
      <c r="J473" s="347"/>
      <c r="K473" s="347"/>
      <c r="L473" s="347"/>
      <c r="M473" s="347"/>
      <c r="N473" s="347"/>
      <c r="O473" s="347"/>
      <c r="P473" s="347"/>
      <c r="Q473" s="347"/>
      <c r="R473" s="347"/>
      <c r="S473" s="375"/>
      <c r="T473" s="347"/>
      <c r="U473" s="347"/>
      <c r="V473" s="347"/>
      <c r="W473" s="347"/>
      <c r="X473" s="347"/>
      <c r="Y473" s="347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</row>
    <row r="474" spans="1:37" ht="13.5" customHeight="1" x14ac:dyDescent="0.25">
      <c r="A474" s="347"/>
      <c r="B474" s="347"/>
      <c r="C474" s="347"/>
      <c r="D474" s="347"/>
      <c r="E474" s="347"/>
      <c r="F474" s="347"/>
      <c r="G474" s="347"/>
      <c r="H474" s="347"/>
      <c r="I474" s="347"/>
      <c r="J474" s="347"/>
      <c r="K474" s="347"/>
      <c r="L474" s="347"/>
      <c r="M474" s="347"/>
      <c r="N474" s="347"/>
      <c r="O474" s="347"/>
      <c r="P474" s="347"/>
      <c r="Q474" s="347"/>
      <c r="R474" s="347"/>
      <c r="S474" s="375"/>
      <c r="T474" s="347"/>
      <c r="U474" s="347"/>
      <c r="V474" s="347"/>
      <c r="W474" s="347"/>
      <c r="X474" s="347"/>
      <c r="Y474" s="347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</row>
    <row r="475" spans="1:37" ht="13.5" customHeight="1" x14ac:dyDescent="0.25">
      <c r="A475" s="347"/>
      <c r="B475" s="347"/>
      <c r="C475" s="347"/>
      <c r="D475" s="347"/>
      <c r="E475" s="347"/>
      <c r="F475" s="347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7"/>
      <c r="S475" s="375"/>
      <c r="T475" s="347"/>
      <c r="U475" s="347"/>
      <c r="V475" s="347"/>
      <c r="W475" s="347"/>
      <c r="X475" s="347"/>
      <c r="Y475" s="347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</row>
    <row r="476" spans="1:37" ht="13.5" customHeight="1" x14ac:dyDescent="0.25">
      <c r="A476" s="347"/>
      <c r="B476" s="347"/>
      <c r="C476" s="347"/>
      <c r="D476" s="347"/>
      <c r="E476" s="347"/>
      <c r="F476" s="347"/>
      <c r="G476" s="347"/>
      <c r="H476" s="347"/>
      <c r="I476" s="347"/>
      <c r="J476" s="347"/>
      <c r="K476" s="347"/>
      <c r="L476" s="347"/>
      <c r="M476" s="347"/>
      <c r="N476" s="347"/>
      <c r="O476" s="347"/>
      <c r="P476" s="347"/>
      <c r="Q476" s="347"/>
      <c r="R476" s="347"/>
      <c r="S476" s="375"/>
      <c r="T476" s="347"/>
      <c r="U476" s="347"/>
      <c r="V476" s="347"/>
      <c r="W476" s="347"/>
      <c r="X476" s="347"/>
      <c r="Y476" s="347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</row>
    <row r="477" spans="1:37" ht="13.5" customHeight="1" x14ac:dyDescent="0.25">
      <c r="A477" s="347"/>
      <c r="B477" s="347"/>
      <c r="C477" s="347"/>
      <c r="D477" s="347"/>
      <c r="E477" s="347"/>
      <c r="F477" s="347"/>
      <c r="G477" s="347"/>
      <c r="H477" s="347"/>
      <c r="I477" s="347"/>
      <c r="J477" s="347"/>
      <c r="K477" s="347"/>
      <c r="L477" s="347"/>
      <c r="M477" s="347"/>
      <c r="N477" s="347"/>
      <c r="O477" s="347"/>
      <c r="P477" s="347"/>
      <c r="Q477" s="347"/>
      <c r="R477" s="347"/>
      <c r="S477" s="375"/>
      <c r="T477" s="347"/>
      <c r="U477" s="347"/>
      <c r="V477" s="347"/>
      <c r="W477" s="347"/>
      <c r="X477" s="347"/>
      <c r="Y477" s="347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</row>
    <row r="478" spans="1:37" ht="13.5" customHeight="1" x14ac:dyDescent="0.25">
      <c r="A478" s="347"/>
      <c r="B478" s="347"/>
      <c r="C478" s="347"/>
      <c r="D478" s="347"/>
      <c r="E478" s="347"/>
      <c r="F478" s="347"/>
      <c r="G478" s="347"/>
      <c r="H478" s="347"/>
      <c r="I478" s="347"/>
      <c r="J478" s="347"/>
      <c r="K478" s="347"/>
      <c r="L478" s="347"/>
      <c r="M478" s="347"/>
      <c r="N478" s="347"/>
      <c r="O478" s="347"/>
      <c r="P478" s="347"/>
      <c r="Q478" s="347"/>
      <c r="R478" s="347"/>
      <c r="S478" s="375"/>
      <c r="T478" s="347"/>
      <c r="U478" s="347"/>
      <c r="V478" s="347"/>
      <c r="W478" s="347"/>
      <c r="X478" s="347"/>
      <c r="Y478" s="347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</row>
    <row r="479" spans="1:37" ht="13.5" customHeight="1" x14ac:dyDescent="0.25">
      <c r="A479" s="347"/>
      <c r="B479" s="347"/>
      <c r="C479" s="347"/>
      <c r="D479" s="347"/>
      <c r="E479" s="347"/>
      <c r="F479" s="347"/>
      <c r="G479" s="347"/>
      <c r="H479" s="347"/>
      <c r="I479" s="347"/>
      <c r="J479" s="347"/>
      <c r="K479" s="347"/>
      <c r="L479" s="347"/>
      <c r="M479" s="347"/>
      <c r="N479" s="347"/>
      <c r="O479" s="347"/>
      <c r="P479" s="347"/>
      <c r="Q479" s="347"/>
      <c r="R479" s="347"/>
      <c r="S479" s="375"/>
      <c r="T479" s="347"/>
      <c r="U479" s="347"/>
      <c r="V479" s="347"/>
      <c r="W479" s="347"/>
      <c r="X479" s="347"/>
      <c r="Y479" s="347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</row>
    <row r="480" spans="1:37" ht="13.5" customHeight="1" x14ac:dyDescent="0.25">
      <c r="A480" s="347"/>
      <c r="B480" s="347"/>
      <c r="C480" s="347"/>
      <c r="D480" s="347"/>
      <c r="E480" s="347"/>
      <c r="F480" s="347"/>
      <c r="G480" s="347"/>
      <c r="H480" s="347"/>
      <c r="I480" s="347"/>
      <c r="J480" s="347"/>
      <c r="K480" s="347"/>
      <c r="L480" s="347"/>
      <c r="M480" s="347"/>
      <c r="N480" s="347"/>
      <c r="O480" s="347"/>
      <c r="P480" s="347"/>
      <c r="Q480" s="347"/>
      <c r="R480" s="347"/>
      <c r="S480" s="375"/>
      <c r="T480" s="347"/>
      <c r="U480" s="347"/>
      <c r="V480" s="347"/>
      <c r="W480" s="347"/>
      <c r="X480" s="347"/>
      <c r="Y480" s="347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</row>
    <row r="481" spans="1:37" ht="13.5" customHeight="1" x14ac:dyDescent="0.25">
      <c r="A481" s="347"/>
      <c r="B481" s="347"/>
      <c r="C481" s="347"/>
      <c r="D481" s="347"/>
      <c r="E481" s="347"/>
      <c r="F481" s="347"/>
      <c r="G481" s="347"/>
      <c r="H481" s="347"/>
      <c r="I481" s="347"/>
      <c r="J481" s="347"/>
      <c r="K481" s="347"/>
      <c r="L481" s="347"/>
      <c r="M481" s="347"/>
      <c r="N481" s="347"/>
      <c r="O481" s="347"/>
      <c r="P481" s="347"/>
      <c r="Q481" s="347"/>
      <c r="R481" s="347"/>
      <c r="S481" s="375"/>
      <c r="T481" s="347"/>
      <c r="U481" s="347"/>
      <c r="V481" s="347"/>
      <c r="W481" s="347"/>
      <c r="X481" s="347"/>
      <c r="Y481" s="347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</row>
    <row r="482" spans="1:37" ht="13.5" customHeight="1" x14ac:dyDescent="0.25">
      <c r="A482" s="347"/>
      <c r="B482" s="347"/>
      <c r="C482" s="347"/>
      <c r="D482" s="347"/>
      <c r="E482" s="347"/>
      <c r="F482" s="347"/>
      <c r="G482" s="347"/>
      <c r="H482" s="347"/>
      <c r="I482" s="347"/>
      <c r="J482" s="347"/>
      <c r="K482" s="347"/>
      <c r="L482" s="347"/>
      <c r="M482" s="347"/>
      <c r="N482" s="347"/>
      <c r="O482" s="347"/>
      <c r="P482" s="347"/>
      <c r="Q482" s="347"/>
      <c r="R482" s="347"/>
      <c r="S482" s="375"/>
      <c r="T482" s="347"/>
      <c r="U482" s="347"/>
      <c r="V482" s="347"/>
      <c r="W482" s="347"/>
      <c r="X482" s="347"/>
      <c r="Y482" s="347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</row>
    <row r="483" spans="1:37" ht="13.5" customHeight="1" x14ac:dyDescent="0.25">
      <c r="A483" s="347"/>
      <c r="B483" s="347"/>
      <c r="C483" s="347"/>
      <c r="D483" s="347"/>
      <c r="E483" s="347"/>
      <c r="F483" s="347"/>
      <c r="G483" s="347"/>
      <c r="H483" s="347"/>
      <c r="I483" s="347"/>
      <c r="J483" s="347"/>
      <c r="K483" s="347"/>
      <c r="L483" s="347"/>
      <c r="M483" s="347"/>
      <c r="N483" s="347"/>
      <c r="O483" s="347"/>
      <c r="P483" s="347"/>
      <c r="Q483" s="347"/>
      <c r="R483" s="347"/>
      <c r="S483" s="375"/>
      <c r="T483" s="347"/>
      <c r="U483" s="347"/>
      <c r="V483" s="347"/>
      <c r="W483" s="347"/>
      <c r="X483" s="347"/>
      <c r="Y483" s="347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</row>
    <row r="484" spans="1:37" ht="13.5" customHeight="1" x14ac:dyDescent="0.25">
      <c r="A484" s="347"/>
      <c r="B484" s="347"/>
      <c r="C484" s="347"/>
      <c r="D484" s="347"/>
      <c r="E484" s="347"/>
      <c r="F484" s="347"/>
      <c r="G484" s="347"/>
      <c r="H484" s="347"/>
      <c r="I484" s="347"/>
      <c r="J484" s="347"/>
      <c r="K484" s="347"/>
      <c r="L484" s="347"/>
      <c r="M484" s="347"/>
      <c r="N484" s="347"/>
      <c r="O484" s="347"/>
      <c r="P484" s="347"/>
      <c r="Q484" s="347"/>
      <c r="R484" s="347"/>
      <c r="S484" s="375"/>
      <c r="T484" s="347"/>
      <c r="U484" s="347"/>
      <c r="V484" s="347"/>
      <c r="W484" s="347"/>
      <c r="X484" s="347"/>
      <c r="Y484" s="347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</row>
    <row r="485" spans="1:37" ht="13.5" customHeight="1" x14ac:dyDescent="0.25">
      <c r="A485" s="347"/>
      <c r="B485" s="347"/>
      <c r="C485" s="347"/>
      <c r="D485" s="347"/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75"/>
      <c r="T485" s="347"/>
      <c r="U485" s="347"/>
      <c r="V485" s="347"/>
      <c r="W485" s="347"/>
      <c r="X485" s="347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</row>
    <row r="486" spans="1:37" ht="13.5" customHeight="1" x14ac:dyDescent="0.25">
      <c r="A486" s="347"/>
      <c r="B486" s="347"/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75"/>
      <c r="T486" s="347"/>
      <c r="U486" s="347"/>
      <c r="V486" s="347"/>
      <c r="W486" s="347"/>
      <c r="X486" s="347"/>
      <c r="Y486" s="347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</row>
    <row r="487" spans="1:37" ht="13.5" customHeight="1" x14ac:dyDescent="0.25">
      <c r="A487" s="347"/>
      <c r="B487" s="347"/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75"/>
      <c r="T487" s="347"/>
      <c r="U487" s="347"/>
      <c r="V487" s="347"/>
      <c r="W487" s="347"/>
      <c r="X487" s="347"/>
      <c r="Y487" s="347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</row>
    <row r="488" spans="1:37" ht="13.5" customHeight="1" x14ac:dyDescent="0.25">
      <c r="A488" s="347"/>
      <c r="B488" s="347"/>
      <c r="C488" s="347"/>
      <c r="D488" s="347"/>
      <c r="E488" s="347"/>
      <c r="F488" s="347"/>
      <c r="G488" s="347"/>
      <c r="H488" s="347"/>
      <c r="I488" s="347"/>
      <c r="J488" s="347"/>
      <c r="K488" s="347"/>
      <c r="L488" s="347"/>
      <c r="M488" s="347"/>
      <c r="N488" s="347"/>
      <c r="O488" s="347"/>
      <c r="P488" s="347"/>
      <c r="Q488" s="347"/>
      <c r="R488" s="347"/>
      <c r="S488" s="375"/>
      <c r="T488" s="347"/>
      <c r="U488" s="347"/>
      <c r="V488" s="347"/>
      <c r="W488" s="347"/>
      <c r="X488" s="347"/>
      <c r="Y488" s="347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</row>
    <row r="489" spans="1:37" ht="13.5" customHeight="1" x14ac:dyDescent="0.25">
      <c r="A489" s="347"/>
      <c r="B489" s="347"/>
      <c r="C489" s="347"/>
      <c r="D489" s="347"/>
      <c r="E489" s="347"/>
      <c r="F489" s="347"/>
      <c r="G489" s="347"/>
      <c r="H489" s="347"/>
      <c r="I489" s="347"/>
      <c r="J489" s="347"/>
      <c r="K489" s="347"/>
      <c r="L489" s="347"/>
      <c r="M489" s="347"/>
      <c r="N489" s="347"/>
      <c r="O489" s="347"/>
      <c r="P489" s="347"/>
      <c r="Q489" s="347"/>
      <c r="R489" s="347"/>
      <c r="S489" s="375"/>
      <c r="T489" s="347"/>
      <c r="U489" s="347"/>
      <c r="V489" s="347"/>
      <c r="W489" s="347"/>
      <c r="X489" s="347"/>
      <c r="Y489" s="347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</row>
    <row r="490" spans="1:37" ht="13.5" customHeight="1" x14ac:dyDescent="0.25">
      <c r="A490" s="347"/>
      <c r="B490" s="347"/>
      <c r="C490" s="347"/>
      <c r="D490" s="347"/>
      <c r="E490" s="347"/>
      <c r="F490" s="347"/>
      <c r="G490" s="347"/>
      <c r="H490" s="347"/>
      <c r="I490" s="347"/>
      <c r="J490" s="347"/>
      <c r="K490" s="347"/>
      <c r="L490" s="347"/>
      <c r="M490" s="347"/>
      <c r="N490" s="347"/>
      <c r="O490" s="347"/>
      <c r="P490" s="347"/>
      <c r="Q490" s="347"/>
      <c r="R490" s="347"/>
      <c r="S490" s="375"/>
      <c r="T490" s="347"/>
      <c r="U490" s="347"/>
      <c r="V490" s="347"/>
      <c r="W490" s="347"/>
      <c r="X490" s="347"/>
      <c r="Y490" s="347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</row>
    <row r="491" spans="1:37" ht="13.5" customHeight="1" x14ac:dyDescent="0.25">
      <c r="A491" s="347"/>
      <c r="B491" s="347"/>
      <c r="C491" s="347"/>
      <c r="D491" s="347"/>
      <c r="E491" s="347"/>
      <c r="F491" s="347"/>
      <c r="G491" s="347"/>
      <c r="H491" s="347"/>
      <c r="I491" s="347"/>
      <c r="J491" s="347"/>
      <c r="K491" s="347"/>
      <c r="L491" s="347"/>
      <c r="M491" s="347"/>
      <c r="N491" s="347"/>
      <c r="O491" s="347"/>
      <c r="P491" s="347"/>
      <c r="Q491" s="347"/>
      <c r="R491" s="347"/>
      <c r="S491" s="375"/>
      <c r="T491" s="347"/>
      <c r="U491" s="347"/>
      <c r="V491" s="347"/>
      <c r="W491" s="347"/>
      <c r="X491" s="347"/>
      <c r="Y491" s="347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</row>
    <row r="492" spans="1:37" ht="13.5" customHeight="1" x14ac:dyDescent="0.25">
      <c r="A492" s="347"/>
      <c r="B492" s="347"/>
      <c r="C492" s="347"/>
      <c r="D492" s="347"/>
      <c r="E492" s="347"/>
      <c r="F492" s="347"/>
      <c r="G492" s="347"/>
      <c r="H492" s="347"/>
      <c r="I492" s="347"/>
      <c r="J492" s="347"/>
      <c r="K492" s="347"/>
      <c r="L492" s="347"/>
      <c r="M492" s="347"/>
      <c r="N492" s="347"/>
      <c r="O492" s="347"/>
      <c r="P492" s="347"/>
      <c r="Q492" s="347"/>
      <c r="R492" s="347"/>
      <c r="S492" s="375"/>
      <c r="T492" s="347"/>
      <c r="U492" s="347"/>
      <c r="V492" s="347"/>
      <c r="W492" s="347"/>
      <c r="X492" s="347"/>
      <c r="Y492" s="347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</row>
    <row r="493" spans="1:37" ht="13.5" customHeight="1" x14ac:dyDescent="0.25">
      <c r="A493" s="347"/>
      <c r="B493" s="347"/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75"/>
      <c r="T493" s="347"/>
      <c r="U493" s="347"/>
      <c r="V493" s="347"/>
      <c r="W493" s="347"/>
      <c r="X493" s="347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</row>
    <row r="494" spans="1:37" ht="13.5" customHeight="1" x14ac:dyDescent="0.25">
      <c r="A494" s="347"/>
      <c r="B494" s="347"/>
      <c r="C494" s="347"/>
      <c r="D494" s="347"/>
      <c r="E494" s="347"/>
      <c r="F494" s="347"/>
      <c r="G494" s="347"/>
      <c r="H494" s="347"/>
      <c r="I494" s="347"/>
      <c r="J494" s="347"/>
      <c r="K494" s="347"/>
      <c r="L494" s="347"/>
      <c r="M494" s="347"/>
      <c r="N494" s="347"/>
      <c r="O494" s="347"/>
      <c r="P494" s="347"/>
      <c r="Q494" s="347"/>
      <c r="R494" s="347"/>
      <c r="S494" s="375"/>
      <c r="T494" s="347"/>
      <c r="U494" s="347"/>
      <c r="V494" s="347"/>
      <c r="W494" s="347"/>
      <c r="X494" s="347"/>
      <c r="Y494" s="347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</row>
    <row r="495" spans="1:37" ht="13.5" customHeight="1" x14ac:dyDescent="0.25">
      <c r="A495" s="347"/>
      <c r="B495" s="347"/>
      <c r="C495" s="347"/>
      <c r="D495" s="347"/>
      <c r="E495" s="347"/>
      <c r="F495" s="347"/>
      <c r="G495" s="347"/>
      <c r="H495" s="347"/>
      <c r="I495" s="347"/>
      <c r="J495" s="347"/>
      <c r="K495" s="347"/>
      <c r="L495" s="347"/>
      <c r="M495" s="347"/>
      <c r="N495" s="347"/>
      <c r="O495" s="347"/>
      <c r="P495" s="347"/>
      <c r="Q495" s="347"/>
      <c r="R495" s="347"/>
      <c r="S495" s="375"/>
      <c r="T495" s="347"/>
      <c r="U495" s="347"/>
      <c r="V495" s="347"/>
      <c r="W495" s="347"/>
      <c r="X495" s="347"/>
      <c r="Y495" s="347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</row>
    <row r="496" spans="1:37" ht="13.5" customHeight="1" x14ac:dyDescent="0.25">
      <c r="A496" s="347"/>
      <c r="B496" s="347"/>
      <c r="C496" s="347"/>
      <c r="D496" s="347"/>
      <c r="E496" s="347"/>
      <c r="F496" s="347"/>
      <c r="G496" s="347"/>
      <c r="H496" s="347"/>
      <c r="I496" s="347"/>
      <c r="J496" s="347"/>
      <c r="K496" s="347"/>
      <c r="L496" s="347"/>
      <c r="M496" s="347"/>
      <c r="N496" s="347"/>
      <c r="O496" s="347"/>
      <c r="P496" s="347"/>
      <c r="Q496" s="347"/>
      <c r="R496" s="347"/>
      <c r="S496" s="375"/>
      <c r="T496" s="347"/>
      <c r="U496" s="347"/>
      <c r="V496" s="347"/>
      <c r="W496" s="347"/>
      <c r="X496" s="347"/>
      <c r="Y496" s="347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</row>
    <row r="497" spans="1:37" ht="13.5" customHeight="1" x14ac:dyDescent="0.25">
      <c r="A497" s="347"/>
      <c r="B497" s="347"/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75"/>
      <c r="T497" s="347"/>
      <c r="U497" s="347"/>
      <c r="V497" s="347"/>
      <c r="W497" s="347"/>
      <c r="X497" s="347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</row>
    <row r="498" spans="1:37" ht="13.5" customHeight="1" x14ac:dyDescent="0.25">
      <c r="A498" s="347"/>
      <c r="B498" s="347"/>
      <c r="C498" s="347"/>
      <c r="D498" s="347"/>
      <c r="E498" s="347"/>
      <c r="F498" s="347"/>
      <c r="G498" s="347"/>
      <c r="H498" s="347"/>
      <c r="I498" s="347"/>
      <c r="J498" s="347"/>
      <c r="K498" s="347"/>
      <c r="L498" s="347"/>
      <c r="M498" s="347"/>
      <c r="N498" s="347"/>
      <c r="O498" s="347"/>
      <c r="P498" s="347"/>
      <c r="Q498" s="347"/>
      <c r="R498" s="347"/>
      <c r="S498" s="375"/>
      <c r="T498" s="347"/>
      <c r="U498" s="347"/>
      <c r="V498" s="347"/>
      <c r="W498" s="347"/>
      <c r="X498" s="347"/>
      <c r="Y498" s="347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</row>
    <row r="499" spans="1:37" ht="13.5" customHeight="1" x14ac:dyDescent="0.25">
      <c r="A499" s="347"/>
      <c r="B499" s="347"/>
      <c r="C499" s="347"/>
      <c r="D499" s="347"/>
      <c r="E499" s="347"/>
      <c r="F499" s="347"/>
      <c r="G499" s="347"/>
      <c r="H499" s="347"/>
      <c r="I499" s="347"/>
      <c r="J499" s="347"/>
      <c r="K499" s="347"/>
      <c r="L499" s="347"/>
      <c r="M499" s="347"/>
      <c r="N499" s="347"/>
      <c r="O499" s="347"/>
      <c r="P499" s="347"/>
      <c r="Q499" s="347"/>
      <c r="R499" s="347"/>
      <c r="S499" s="375"/>
      <c r="T499" s="347"/>
      <c r="U499" s="347"/>
      <c r="V499" s="347"/>
      <c r="W499" s="347"/>
      <c r="X499" s="347"/>
      <c r="Y499" s="347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</row>
    <row r="500" spans="1:37" ht="13.5" customHeight="1" x14ac:dyDescent="0.25">
      <c r="A500" s="347"/>
      <c r="B500" s="347"/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  <c r="R500" s="347"/>
      <c r="S500" s="375"/>
      <c r="T500" s="347"/>
      <c r="U500" s="347"/>
      <c r="V500" s="347"/>
      <c r="W500" s="347"/>
      <c r="X500" s="347"/>
      <c r="Y500" s="347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</row>
    <row r="501" spans="1:37" ht="13.5" customHeight="1" x14ac:dyDescent="0.25">
      <c r="A501" s="347"/>
      <c r="B501" s="347"/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47"/>
      <c r="N501" s="347"/>
      <c r="O501" s="347"/>
      <c r="P501" s="347"/>
      <c r="Q501" s="347"/>
      <c r="R501" s="347"/>
      <c r="S501" s="375"/>
      <c r="T501" s="347"/>
      <c r="U501" s="347"/>
      <c r="V501" s="347"/>
      <c r="W501" s="347"/>
      <c r="X501" s="347"/>
      <c r="Y501" s="347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</row>
    <row r="502" spans="1:37" ht="13.5" customHeight="1" x14ac:dyDescent="0.25">
      <c r="A502" s="347"/>
      <c r="B502" s="347"/>
      <c r="C502" s="347"/>
      <c r="D502" s="347"/>
      <c r="E502" s="347"/>
      <c r="F502" s="347"/>
      <c r="G502" s="347"/>
      <c r="H502" s="347"/>
      <c r="I502" s="347"/>
      <c r="J502" s="347"/>
      <c r="K502" s="347"/>
      <c r="L502" s="347"/>
      <c r="M502" s="347"/>
      <c r="N502" s="347"/>
      <c r="O502" s="347"/>
      <c r="P502" s="347"/>
      <c r="Q502" s="347"/>
      <c r="R502" s="347"/>
      <c r="S502" s="375"/>
      <c r="T502" s="347"/>
      <c r="U502" s="347"/>
      <c r="V502" s="347"/>
      <c r="W502" s="347"/>
      <c r="X502" s="347"/>
      <c r="Y502" s="347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</row>
    <row r="503" spans="1:37" ht="13.5" customHeight="1" x14ac:dyDescent="0.25">
      <c r="A503" s="347"/>
      <c r="B503" s="347"/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75"/>
      <c r="T503" s="347"/>
      <c r="U503" s="347"/>
      <c r="V503" s="347"/>
      <c r="W503" s="347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</row>
    <row r="504" spans="1:37" ht="13.5" customHeight="1" x14ac:dyDescent="0.25">
      <c r="A504" s="347"/>
      <c r="B504" s="347"/>
      <c r="C504" s="347"/>
      <c r="D504" s="347"/>
      <c r="E504" s="347"/>
      <c r="F504" s="347"/>
      <c r="G504" s="347"/>
      <c r="H504" s="347"/>
      <c r="I504" s="347"/>
      <c r="J504" s="347"/>
      <c r="K504" s="347"/>
      <c r="L504" s="347"/>
      <c r="M504" s="347"/>
      <c r="N504" s="347"/>
      <c r="O504" s="347"/>
      <c r="P504" s="347"/>
      <c r="Q504" s="347"/>
      <c r="R504" s="347"/>
      <c r="S504" s="375"/>
      <c r="T504" s="347"/>
      <c r="U504" s="347"/>
      <c r="V504" s="347"/>
      <c r="W504" s="347"/>
      <c r="X504" s="347"/>
      <c r="Y504" s="347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</row>
    <row r="505" spans="1:37" ht="13.5" customHeight="1" x14ac:dyDescent="0.25">
      <c r="A505" s="347"/>
      <c r="B505" s="347"/>
      <c r="C505" s="347"/>
      <c r="D505" s="347"/>
      <c r="E505" s="347"/>
      <c r="F505" s="347"/>
      <c r="G505" s="347"/>
      <c r="H505" s="347"/>
      <c r="I505" s="347"/>
      <c r="J505" s="347"/>
      <c r="K505" s="347"/>
      <c r="L505" s="347"/>
      <c r="M505" s="347"/>
      <c r="N505" s="347"/>
      <c r="O505" s="347"/>
      <c r="P505" s="347"/>
      <c r="Q505" s="347"/>
      <c r="R505" s="347"/>
      <c r="S505" s="375"/>
      <c r="T505" s="347"/>
      <c r="U505" s="347"/>
      <c r="V505" s="347"/>
      <c r="W505" s="347"/>
      <c r="X505" s="347"/>
      <c r="Y505" s="347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</row>
    <row r="506" spans="1:37" ht="13.5" customHeight="1" x14ac:dyDescent="0.25">
      <c r="A506" s="347"/>
      <c r="B506" s="347"/>
      <c r="C506" s="347"/>
      <c r="D506" s="347"/>
      <c r="E506" s="347"/>
      <c r="F506" s="347"/>
      <c r="G506" s="347"/>
      <c r="H506" s="347"/>
      <c r="I506" s="347"/>
      <c r="J506" s="347"/>
      <c r="K506" s="347"/>
      <c r="L506" s="347"/>
      <c r="M506" s="347"/>
      <c r="N506" s="347"/>
      <c r="O506" s="347"/>
      <c r="P506" s="347"/>
      <c r="Q506" s="347"/>
      <c r="R506" s="347"/>
      <c r="S506" s="375"/>
      <c r="T506" s="347"/>
      <c r="U506" s="347"/>
      <c r="V506" s="347"/>
      <c r="W506" s="347"/>
      <c r="X506" s="347"/>
      <c r="Y506" s="347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</row>
    <row r="507" spans="1:37" ht="13.5" customHeight="1" x14ac:dyDescent="0.25">
      <c r="A507" s="347"/>
      <c r="B507" s="347"/>
      <c r="C507" s="347"/>
      <c r="D507" s="347"/>
      <c r="E507" s="347"/>
      <c r="F507" s="347"/>
      <c r="G507" s="347"/>
      <c r="H507" s="347"/>
      <c r="I507" s="347"/>
      <c r="J507" s="347"/>
      <c r="K507" s="347"/>
      <c r="L507" s="347"/>
      <c r="M507" s="347"/>
      <c r="N507" s="347"/>
      <c r="O507" s="347"/>
      <c r="P507" s="347"/>
      <c r="Q507" s="347"/>
      <c r="R507" s="347"/>
      <c r="S507" s="375"/>
      <c r="T507" s="347"/>
      <c r="U507" s="347"/>
      <c r="V507" s="347"/>
      <c r="W507" s="347"/>
      <c r="X507" s="347"/>
      <c r="Y507" s="347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</row>
    <row r="508" spans="1:37" ht="13.5" customHeight="1" x14ac:dyDescent="0.25">
      <c r="A508" s="347"/>
      <c r="B508" s="347"/>
      <c r="C508" s="347"/>
      <c r="D508" s="347"/>
      <c r="E508" s="347"/>
      <c r="F508" s="347"/>
      <c r="G508" s="347"/>
      <c r="H508" s="347"/>
      <c r="I508" s="347"/>
      <c r="J508" s="347"/>
      <c r="K508" s="347"/>
      <c r="L508" s="347"/>
      <c r="M508" s="347"/>
      <c r="N508" s="347"/>
      <c r="O508" s="347"/>
      <c r="P508" s="347"/>
      <c r="Q508" s="347"/>
      <c r="R508" s="347"/>
      <c r="S508" s="375"/>
      <c r="T508" s="347"/>
      <c r="U508" s="347"/>
      <c r="V508" s="347"/>
      <c r="W508" s="347"/>
      <c r="X508" s="347"/>
      <c r="Y508" s="347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</row>
    <row r="509" spans="1:37" ht="13.5" customHeight="1" x14ac:dyDescent="0.25">
      <c r="A509" s="347"/>
      <c r="B509" s="347"/>
      <c r="C509" s="347"/>
      <c r="D509" s="347"/>
      <c r="E509" s="347"/>
      <c r="F509" s="347"/>
      <c r="G509" s="347"/>
      <c r="H509" s="347"/>
      <c r="I509" s="347"/>
      <c r="J509" s="347"/>
      <c r="K509" s="347"/>
      <c r="L509" s="347"/>
      <c r="M509" s="347"/>
      <c r="N509" s="347"/>
      <c r="O509" s="347"/>
      <c r="P509" s="347"/>
      <c r="Q509" s="347"/>
      <c r="R509" s="347"/>
      <c r="S509" s="375"/>
      <c r="T509" s="347"/>
      <c r="U509" s="347"/>
      <c r="V509" s="347"/>
      <c r="W509" s="347"/>
      <c r="X509" s="347"/>
      <c r="Y509" s="347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</row>
    <row r="510" spans="1:37" ht="13.5" customHeight="1" x14ac:dyDescent="0.25">
      <c r="A510" s="347"/>
      <c r="B510" s="347"/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75"/>
      <c r="T510" s="347"/>
      <c r="U510" s="347"/>
      <c r="V510" s="347"/>
      <c r="W510" s="347"/>
      <c r="X510" s="347"/>
      <c r="Y510" s="347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</row>
    <row r="511" spans="1:37" ht="13.5" customHeight="1" x14ac:dyDescent="0.25">
      <c r="A511" s="347"/>
      <c r="B511" s="347"/>
      <c r="C511" s="347"/>
      <c r="D511" s="347"/>
      <c r="E511" s="347"/>
      <c r="F511" s="347"/>
      <c r="G511" s="347"/>
      <c r="H511" s="347"/>
      <c r="I511" s="347"/>
      <c r="J511" s="347"/>
      <c r="K511" s="347"/>
      <c r="L511" s="347"/>
      <c r="M511" s="347"/>
      <c r="N511" s="347"/>
      <c r="O511" s="347"/>
      <c r="P511" s="347"/>
      <c r="Q511" s="347"/>
      <c r="R511" s="347"/>
      <c r="S511" s="375"/>
      <c r="T511" s="347"/>
      <c r="U511" s="347"/>
      <c r="V511" s="347"/>
      <c r="W511" s="347"/>
      <c r="X511" s="347"/>
      <c r="Y511" s="347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</row>
    <row r="512" spans="1:37" ht="13.5" customHeight="1" x14ac:dyDescent="0.25">
      <c r="A512" s="347"/>
      <c r="B512" s="347"/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  <c r="M512" s="347"/>
      <c r="N512" s="347"/>
      <c r="O512" s="347"/>
      <c r="P512" s="347"/>
      <c r="Q512" s="347"/>
      <c r="R512" s="347"/>
      <c r="S512" s="375"/>
      <c r="T512" s="347"/>
      <c r="U512" s="347"/>
      <c r="V512" s="347"/>
      <c r="W512" s="347"/>
      <c r="X512" s="347"/>
      <c r="Y512" s="347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</row>
    <row r="513" spans="1:37" ht="13.5" customHeight="1" x14ac:dyDescent="0.25">
      <c r="A513" s="347"/>
      <c r="B513" s="347"/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  <c r="M513" s="347"/>
      <c r="N513" s="347"/>
      <c r="O513" s="347"/>
      <c r="P513" s="347"/>
      <c r="Q513" s="347"/>
      <c r="R513" s="347"/>
      <c r="S513" s="375"/>
      <c r="T513" s="347"/>
      <c r="U513" s="347"/>
      <c r="V513" s="347"/>
      <c r="W513" s="347"/>
      <c r="X513" s="347"/>
      <c r="Y513" s="347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</row>
    <row r="514" spans="1:37" ht="13.5" customHeight="1" x14ac:dyDescent="0.25">
      <c r="A514" s="347"/>
      <c r="B514" s="347"/>
      <c r="C514" s="347"/>
      <c r="D514" s="347"/>
      <c r="E514" s="347"/>
      <c r="F514" s="347"/>
      <c r="G514" s="347"/>
      <c r="H514" s="347"/>
      <c r="I514" s="347"/>
      <c r="J514" s="347"/>
      <c r="K514" s="347"/>
      <c r="L514" s="347"/>
      <c r="M514" s="347"/>
      <c r="N514" s="347"/>
      <c r="O514" s="347"/>
      <c r="P514" s="347"/>
      <c r="Q514" s="347"/>
      <c r="R514" s="347"/>
      <c r="S514" s="375"/>
      <c r="T514" s="347"/>
      <c r="U514" s="347"/>
      <c r="V514" s="347"/>
      <c r="W514" s="347"/>
      <c r="X514" s="347"/>
      <c r="Y514" s="347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</row>
    <row r="515" spans="1:37" ht="13.5" customHeight="1" x14ac:dyDescent="0.25">
      <c r="A515" s="347"/>
      <c r="B515" s="347"/>
      <c r="C515" s="347"/>
      <c r="D515" s="347"/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75"/>
      <c r="T515" s="347"/>
      <c r="U515" s="347"/>
      <c r="V515" s="347"/>
      <c r="W515" s="347"/>
      <c r="X515" s="347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</row>
    <row r="516" spans="1:37" ht="13.5" customHeight="1" x14ac:dyDescent="0.25">
      <c r="A516" s="347"/>
      <c r="B516" s="347"/>
      <c r="C516" s="347"/>
      <c r="D516" s="347"/>
      <c r="E516" s="347"/>
      <c r="F516" s="347"/>
      <c r="G516" s="347"/>
      <c r="H516" s="347"/>
      <c r="I516" s="347"/>
      <c r="J516" s="347"/>
      <c r="K516" s="347"/>
      <c r="L516" s="347"/>
      <c r="M516" s="347"/>
      <c r="N516" s="347"/>
      <c r="O516" s="347"/>
      <c r="P516" s="347"/>
      <c r="Q516" s="347"/>
      <c r="R516" s="347"/>
      <c r="S516" s="375"/>
      <c r="T516" s="347"/>
      <c r="U516" s="347"/>
      <c r="V516" s="347"/>
      <c r="W516" s="347"/>
      <c r="X516" s="347"/>
      <c r="Y516" s="347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</row>
    <row r="517" spans="1:37" ht="13.5" customHeight="1" x14ac:dyDescent="0.25">
      <c r="A517" s="347"/>
      <c r="B517" s="347"/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  <c r="M517" s="347"/>
      <c r="N517" s="347"/>
      <c r="O517" s="347"/>
      <c r="P517" s="347"/>
      <c r="Q517" s="347"/>
      <c r="R517" s="347"/>
      <c r="S517" s="375"/>
      <c r="T517" s="347"/>
      <c r="U517" s="347"/>
      <c r="V517" s="347"/>
      <c r="W517" s="347"/>
      <c r="X517" s="347"/>
      <c r="Y517" s="347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</row>
    <row r="518" spans="1:37" ht="13.5" customHeight="1" x14ac:dyDescent="0.25">
      <c r="A518" s="347"/>
      <c r="B518" s="347"/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  <c r="M518" s="347"/>
      <c r="N518" s="347"/>
      <c r="O518" s="347"/>
      <c r="P518" s="347"/>
      <c r="Q518" s="347"/>
      <c r="R518" s="347"/>
      <c r="S518" s="375"/>
      <c r="T518" s="347"/>
      <c r="U518" s="347"/>
      <c r="V518" s="347"/>
      <c r="W518" s="347"/>
      <c r="X518" s="347"/>
      <c r="Y518" s="347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</row>
    <row r="519" spans="1:37" ht="13.5" customHeight="1" x14ac:dyDescent="0.25">
      <c r="A519" s="347"/>
      <c r="B519" s="347"/>
      <c r="C519" s="347"/>
      <c r="D519" s="347"/>
      <c r="E519" s="347"/>
      <c r="F519" s="347"/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75"/>
      <c r="T519" s="347"/>
      <c r="U519" s="347"/>
      <c r="V519" s="347"/>
      <c r="W519" s="347"/>
      <c r="X519" s="347"/>
      <c r="Y519" s="347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</row>
    <row r="520" spans="1:37" ht="13.5" customHeight="1" x14ac:dyDescent="0.25">
      <c r="A520" s="347"/>
      <c r="B520" s="347"/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75"/>
      <c r="T520" s="347"/>
      <c r="U520" s="347"/>
      <c r="V520" s="347"/>
      <c r="W520" s="347"/>
      <c r="X520" s="347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</row>
    <row r="521" spans="1:37" ht="13.5" customHeight="1" x14ac:dyDescent="0.25">
      <c r="A521" s="347"/>
      <c r="B521" s="347"/>
      <c r="C521" s="347"/>
      <c r="D521" s="347"/>
      <c r="E521" s="347"/>
      <c r="F521" s="347"/>
      <c r="G521" s="347"/>
      <c r="H521" s="347"/>
      <c r="I521" s="347"/>
      <c r="J521" s="347"/>
      <c r="K521" s="347"/>
      <c r="L521" s="347"/>
      <c r="M521" s="347"/>
      <c r="N521" s="347"/>
      <c r="O521" s="347"/>
      <c r="P521" s="347"/>
      <c r="Q521" s="347"/>
      <c r="R521" s="347"/>
      <c r="S521" s="375"/>
      <c r="T521" s="347"/>
      <c r="U521" s="347"/>
      <c r="V521" s="347"/>
      <c r="W521" s="347"/>
      <c r="X521" s="347"/>
      <c r="Y521" s="347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</row>
    <row r="522" spans="1:37" ht="13.5" customHeight="1" x14ac:dyDescent="0.25">
      <c r="A522" s="347"/>
      <c r="B522" s="347"/>
      <c r="C522" s="347"/>
      <c r="D522" s="347"/>
      <c r="E522" s="347"/>
      <c r="F522" s="347"/>
      <c r="G522" s="347"/>
      <c r="H522" s="347"/>
      <c r="I522" s="347"/>
      <c r="J522" s="347"/>
      <c r="K522" s="347"/>
      <c r="L522" s="347"/>
      <c r="M522" s="347"/>
      <c r="N522" s="347"/>
      <c r="O522" s="347"/>
      <c r="P522" s="347"/>
      <c r="Q522" s="347"/>
      <c r="R522" s="347"/>
      <c r="S522" s="375"/>
      <c r="T522" s="347"/>
      <c r="U522" s="347"/>
      <c r="V522" s="347"/>
      <c r="W522" s="347"/>
      <c r="X522" s="347"/>
      <c r="Y522" s="347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</row>
    <row r="523" spans="1:37" ht="13.5" customHeight="1" x14ac:dyDescent="0.25">
      <c r="A523" s="347"/>
      <c r="B523" s="347"/>
      <c r="C523" s="347"/>
      <c r="D523" s="347"/>
      <c r="E523" s="347"/>
      <c r="F523" s="347"/>
      <c r="G523" s="347"/>
      <c r="H523" s="347"/>
      <c r="I523" s="347"/>
      <c r="J523" s="347"/>
      <c r="K523" s="347"/>
      <c r="L523" s="347"/>
      <c r="M523" s="347"/>
      <c r="N523" s="347"/>
      <c r="O523" s="347"/>
      <c r="P523" s="347"/>
      <c r="Q523" s="347"/>
      <c r="R523" s="347"/>
      <c r="S523" s="375"/>
      <c r="T523" s="347"/>
      <c r="U523" s="347"/>
      <c r="V523" s="347"/>
      <c r="W523" s="347"/>
      <c r="X523" s="347"/>
      <c r="Y523" s="347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</row>
    <row r="524" spans="1:37" ht="13.5" customHeight="1" x14ac:dyDescent="0.25">
      <c r="A524" s="347"/>
      <c r="B524" s="347"/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75"/>
      <c r="T524" s="347"/>
      <c r="U524" s="347"/>
      <c r="V524" s="347"/>
      <c r="W524" s="347"/>
      <c r="X524" s="347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</row>
    <row r="525" spans="1:37" ht="13.5" customHeight="1" x14ac:dyDescent="0.25">
      <c r="A525" s="347"/>
      <c r="B525" s="347"/>
      <c r="C525" s="347"/>
      <c r="D525" s="347"/>
      <c r="E525" s="347"/>
      <c r="F525" s="347"/>
      <c r="G525" s="347"/>
      <c r="H525" s="347"/>
      <c r="I525" s="347"/>
      <c r="J525" s="347"/>
      <c r="K525" s="347"/>
      <c r="L525" s="347"/>
      <c r="M525" s="347"/>
      <c r="N525" s="347"/>
      <c r="O525" s="347"/>
      <c r="P525" s="347"/>
      <c r="Q525" s="347"/>
      <c r="R525" s="347"/>
      <c r="S525" s="375"/>
      <c r="T525" s="347"/>
      <c r="U525" s="347"/>
      <c r="V525" s="347"/>
      <c r="W525" s="347"/>
      <c r="X525" s="347"/>
      <c r="Y525" s="347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</row>
    <row r="526" spans="1:37" ht="13.5" customHeight="1" x14ac:dyDescent="0.25">
      <c r="A526" s="347"/>
      <c r="B526" s="347"/>
      <c r="C526" s="347"/>
      <c r="D526" s="347"/>
      <c r="E526" s="347"/>
      <c r="F526" s="347"/>
      <c r="G526" s="347"/>
      <c r="H526" s="347"/>
      <c r="I526" s="347"/>
      <c r="J526" s="347"/>
      <c r="K526" s="347"/>
      <c r="L526" s="347"/>
      <c r="M526" s="347"/>
      <c r="N526" s="347"/>
      <c r="O526" s="347"/>
      <c r="P526" s="347"/>
      <c r="Q526" s="347"/>
      <c r="R526" s="347"/>
      <c r="S526" s="375"/>
      <c r="T526" s="347"/>
      <c r="U526" s="347"/>
      <c r="V526" s="347"/>
      <c r="W526" s="347"/>
      <c r="X526" s="347"/>
      <c r="Y526" s="347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</row>
    <row r="527" spans="1:37" ht="13.5" customHeight="1" x14ac:dyDescent="0.25">
      <c r="A527" s="347"/>
      <c r="B527" s="347"/>
      <c r="C527" s="347"/>
      <c r="D527" s="347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  <c r="S527" s="375"/>
      <c r="T527" s="347"/>
      <c r="U527" s="347"/>
      <c r="V527" s="347"/>
      <c r="W527" s="347"/>
      <c r="X527" s="347"/>
      <c r="Y527" s="347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</row>
    <row r="528" spans="1:37" ht="13.5" customHeight="1" x14ac:dyDescent="0.25">
      <c r="A528" s="347"/>
      <c r="B528" s="347"/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75"/>
      <c r="T528" s="347"/>
      <c r="U528" s="347"/>
      <c r="V528" s="347"/>
      <c r="W528" s="34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</row>
    <row r="529" spans="1:37" ht="13.5" customHeight="1" x14ac:dyDescent="0.25">
      <c r="A529" s="347"/>
      <c r="B529" s="347"/>
      <c r="C529" s="347"/>
      <c r="D529" s="347"/>
      <c r="E529" s="347"/>
      <c r="F529" s="347"/>
      <c r="G529" s="347"/>
      <c r="H529" s="347"/>
      <c r="I529" s="347"/>
      <c r="J529" s="347"/>
      <c r="K529" s="347"/>
      <c r="L529" s="347"/>
      <c r="M529" s="347"/>
      <c r="N529" s="347"/>
      <c r="O529" s="347"/>
      <c r="P529" s="347"/>
      <c r="Q529" s="347"/>
      <c r="R529" s="347"/>
      <c r="S529" s="375"/>
      <c r="T529" s="347"/>
      <c r="U529" s="347"/>
      <c r="V529" s="347"/>
      <c r="W529" s="347"/>
      <c r="X529" s="347"/>
      <c r="Y529" s="347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</row>
    <row r="530" spans="1:37" ht="13.5" customHeight="1" x14ac:dyDescent="0.25">
      <c r="A530" s="347"/>
      <c r="B530" s="347"/>
      <c r="C530" s="347"/>
      <c r="D530" s="347"/>
      <c r="E530" s="347"/>
      <c r="F530" s="347"/>
      <c r="G530" s="347"/>
      <c r="H530" s="347"/>
      <c r="I530" s="347"/>
      <c r="J530" s="347"/>
      <c r="K530" s="347"/>
      <c r="L530" s="347"/>
      <c r="M530" s="347"/>
      <c r="N530" s="347"/>
      <c r="O530" s="347"/>
      <c r="P530" s="347"/>
      <c r="Q530" s="347"/>
      <c r="R530" s="347"/>
      <c r="S530" s="375"/>
      <c r="T530" s="347"/>
      <c r="U530" s="347"/>
      <c r="V530" s="347"/>
      <c r="W530" s="347"/>
      <c r="X530" s="347"/>
      <c r="Y530" s="347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</row>
    <row r="531" spans="1:37" ht="13.5" customHeight="1" x14ac:dyDescent="0.25">
      <c r="A531" s="347"/>
      <c r="B531" s="347"/>
      <c r="C531" s="347"/>
      <c r="D531" s="347"/>
      <c r="E531" s="347"/>
      <c r="F531" s="347"/>
      <c r="G531" s="347"/>
      <c r="H531" s="347"/>
      <c r="I531" s="347"/>
      <c r="J531" s="347"/>
      <c r="K531" s="347"/>
      <c r="L531" s="347"/>
      <c r="M531" s="347"/>
      <c r="N531" s="347"/>
      <c r="O531" s="347"/>
      <c r="P531" s="347"/>
      <c r="Q531" s="347"/>
      <c r="R531" s="347"/>
      <c r="S531" s="375"/>
      <c r="T531" s="347"/>
      <c r="U531" s="347"/>
      <c r="V531" s="347"/>
      <c r="W531" s="347"/>
      <c r="X531" s="347"/>
      <c r="Y531" s="347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</row>
    <row r="532" spans="1:37" ht="13.5" customHeight="1" x14ac:dyDescent="0.25">
      <c r="A532" s="347"/>
      <c r="B532" s="347"/>
      <c r="C532" s="347"/>
      <c r="D532" s="347"/>
      <c r="E532" s="347"/>
      <c r="F532" s="347"/>
      <c r="G532" s="347"/>
      <c r="H532" s="347"/>
      <c r="I532" s="347"/>
      <c r="J532" s="347"/>
      <c r="K532" s="347"/>
      <c r="L532" s="347"/>
      <c r="M532" s="347"/>
      <c r="N532" s="347"/>
      <c r="O532" s="347"/>
      <c r="P532" s="347"/>
      <c r="Q532" s="347"/>
      <c r="R532" s="347"/>
      <c r="S532" s="375"/>
      <c r="T532" s="347"/>
      <c r="U532" s="347"/>
      <c r="V532" s="347"/>
      <c r="W532" s="347"/>
      <c r="X532" s="347"/>
      <c r="Y532" s="347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</row>
    <row r="533" spans="1:37" ht="13.5" customHeight="1" x14ac:dyDescent="0.25">
      <c r="A533" s="347"/>
      <c r="B533" s="347"/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75"/>
      <c r="T533" s="347"/>
      <c r="U533" s="347"/>
      <c r="V533" s="347"/>
      <c r="W533" s="347"/>
      <c r="X533" s="347"/>
      <c r="Y533" s="347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</row>
    <row r="534" spans="1:37" ht="13.5" customHeight="1" x14ac:dyDescent="0.25">
      <c r="A534" s="347"/>
      <c r="B534" s="347"/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  <c r="N534" s="347"/>
      <c r="O534" s="347"/>
      <c r="P534" s="347"/>
      <c r="Q534" s="347"/>
      <c r="R534" s="347"/>
      <c r="S534" s="375"/>
      <c r="T534" s="347"/>
      <c r="U534" s="347"/>
      <c r="V534" s="347"/>
      <c r="W534" s="347"/>
      <c r="X534" s="347"/>
      <c r="Y534" s="347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</row>
    <row r="535" spans="1:37" ht="13.5" customHeight="1" x14ac:dyDescent="0.25">
      <c r="A535" s="347"/>
      <c r="B535" s="347"/>
      <c r="C535" s="347"/>
      <c r="D535" s="347"/>
      <c r="E535" s="347"/>
      <c r="F535" s="347"/>
      <c r="G535" s="347"/>
      <c r="H535" s="347"/>
      <c r="I535" s="347"/>
      <c r="J535" s="347"/>
      <c r="K535" s="347"/>
      <c r="L535" s="347"/>
      <c r="M535" s="347"/>
      <c r="N535" s="347"/>
      <c r="O535" s="347"/>
      <c r="P535" s="347"/>
      <c r="Q535" s="347"/>
      <c r="R535" s="347"/>
      <c r="S535" s="375"/>
      <c r="T535" s="347"/>
      <c r="U535" s="347"/>
      <c r="V535" s="347"/>
      <c r="W535" s="347"/>
      <c r="X535" s="347"/>
      <c r="Y535" s="347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</row>
    <row r="536" spans="1:37" ht="13.5" customHeight="1" x14ac:dyDescent="0.25">
      <c r="A536" s="347"/>
      <c r="B536" s="347"/>
      <c r="C536" s="347"/>
      <c r="D536" s="347"/>
      <c r="E536" s="347"/>
      <c r="F536" s="347"/>
      <c r="G536" s="347"/>
      <c r="H536" s="347"/>
      <c r="I536" s="347"/>
      <c r="J536" s="347"/>
      <c r="K536" s="347"/>
      <c r="L536" s="347"/>
      <c r="M536" s="347"/>
      <c r="N536" s="347"/>
      <c r="O536" s="347"/>
      <c r="P536" s="347"/>
      <c r="Q536" s="347"/>
      <c r="R536" s="347"/>
      <c r="S536" s="375"/>
      <c r="T536" s="347"/>
      <c r="U536" s="347"/>
      <c r="V536" s="347"/>
      <c r="W536" s="347"/>
      <c r="X536" s="347"/>
      <c r="Y536" s="347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</row>
    <row r="537" spans="1:37" ht="13.5" customHeight="1" x14ac:dyDescent="0.25">
      <c r="A537" s="347"/>
      <c r="B537" s="347"/>
      <c r="C537" s="347"/>
      <c r="D537" s="347"/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75"/>
      <c r="T537" s="347"/>
      <c r="U537" s="347"/>
      <c r="V537" s="347"/>
      <c r="W537" s="347"/>
      <c r="X537" s="347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</row>
    <row r="538" spans="1:37" ht="13.5" customHeight="1" x14ac:dyDescent="0.25">
      <c r="A538" s="347"/>
      <c r="B538" s="347"/>
      <c r="C538" s="347"/>
      <c r="D538" s="347"/>
      <c r="E538" s="347"/>
      <c r="F538" s="347"/>
      <c r="G538" s="347"/>
      <c r="H538" s="347"/>
      <c r="I538" s="347"/>
      <c r="J538" s="347"/>
      <c r="K538" s="347"/>
      <c r="L538" s="347"/>
      <c r="M538" s="347"/>
      <c r="N538" s="347"/>
      <c r="O538" s="347"/>
      <c r="P538" s="347"/>
      <c r="Q538" s="347"/>
      <c r="R538" s="347"/>
      <c r="S538" s="375"/>
      <c r="T538" s="347"/>
      <c r="U538" s="347"/>
      <c r="V538" s="347"/>
      <c r="W538" s="347"/>
      <c r="X538" s="347"/>
      <c r="Y538" s="347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</row>
    <row r="539" spans="1:37" ht="13.5" customHeight="1" x14ac:dyDescent="0.25">
      <c r="A539" s="347"/>
      <c r="B539" s="347"/>
      <c r="C539" s="347"/>
      <c r="D539" s="347"/>
      <c r="E539" s="347"/>
      <c r="F539" s="347"/>
      <c r="G539" s="347"/>
      <c r="H539" s="347"/>
      <c r="I539" s="347"/>
      <c r="J539" s="347"/>
      <c r="K539" s="347"/>
      <c r="L539" s="347"/>
      <c r="M539" s="347"/>
      <c r="N539" s="347"/>
      <c r="O539" s="347"/>
      <c r="P539" s="347"/>
      <c r="Q539" s="347"/>
      <c r="R539" s="347"/>
      <c r="S539" s="375"/>
      <c r="T539" s="347"/>
      <c r="U539" s="347"/>
      <c r="V539" s="347"/>
      <c r="W539" s="347"/>
      <c r="X539" s="347"/>
      <c r="Y539" s="347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</row>
    <row r="540" spans="1:37" ht="13.5" customHeight="1" x14ac:dyDescent="0.25">
      <c r="A540" s="347"/>
      <c r="B540" s="347"/>
      <c r="C540" s="347"/>
      <c r="D540" s="347"/>
      <c r="E540" s="347"/>
      <c r="F540" s="347"/>
      <c r="G540" s="347"/>
      <c r="H540" s="347"/>
      <c r="I540" s="347"/>
      <c r="J540" s="347"/>
      <c r="K540" s="347"/>
      <c r="L540" s="347"/>
      <c r="M540" s="347"/>
      <c r="N540" s="347"/>
      <c r="O540" s="347"/>
      <c r="P540" s="347"/>
      <c r="Q540" s="347"/>
      <c r="R540" s="347"/>
      <c r="S540" s="375"/>
      <c r="T540" s="347"/>
      <c r="U540" s="347"/>
      <c r="V540" s="347"/>
      <c r="W540" s="347"/>
      <c r="X540" s="347"/>
      <c r="Y540" s="347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</row>
    <row r="541" spans="1:37" ht="13.5" customHeight="1" x14ac:dyDescent="0.25">
      <c r="A541" s="347"/>
      <c r="B541" s="347"/>
      <c r="C541" s="347"/>
      <c r="D541" s="347"/>
      <c r="E541" s="347"/>
      <c r="F541" s="347"/>
      <c r="G541" s="347"/>
      <c r="H541" s="347"/>
      <c r="I541" s="347"/>
      <c r="J541" s="347"/>
      <c r="K541" s="347"/>
      <c r="L541" s="347"/>
      <c r="M541" s="347"/>
      <c r="N541" s="347"/>
      <c r="O541" s="347"/>
      <c r="P541" s="347"/>
      <c r="Q541" s="347"/>
      <c r="R541" s="347"/>
      <c r="S541" s="375"/>
      <c r="T541" s="347"/>
      <c r="U541" s="347"/>
      <c r="V541" s="347"/>
      <c r="W541" s="347"/>
      <c r="X541" s="347"/>
      <c r="Y541" s="347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</row>
    <row r="542" spans="1:37" ht="13.5" customHeight="1" x14ac:dyDescent="0.25">
      <c r="A542" s="347"/>
      <c r="B542" s="347"/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75"/>
      <c r="T542" s="347"/>
      <c r="U542" s="347"/>
      <c r="V542" s="347"/>
      <c r="W542" s="347"/>
      <c r="X542" s="347"/>
      <c r="Y542" s="347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</row>
    <row r="543" spans="1:37" ht="13.5" customHeight="1" x14ac:dyDescent="0.25">
      <c r="A543" s="347"/>
      <c r="B543" s="347"/>
      <c r="C543" s="347"/>
      <c r="D543" s="347"/>
      <c r="E543" s="347"/>
      <c r="F543" s="347"/>
      <c r="G543" s="347"/>
      <c r="H543" s="347"/>
      <c r="I543" s="347"/>
      <c r="J543" s="347"/>
      <c r="K543" s="347"/>
      <c r="L543" s="347"/>
      <c r="M543" s="347"/>
      <c r="N543" s="347"/>
      <c r="O543" s="347"/>
      <c r="P543" s="347"/>
      <c r="Q543" s="347"/>
      <c r="R543" s="347"/>
      <c r="S543" s="375"/>
      <c r="T543" s="347"/>
      <c r="U543" s="347"/>
      <c r="V543" s="347"/>
      <c r="W543" s="347"/>
      <c r="X543" s="347"/>
      <c r="Y543" s="347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</row>
    <row r="544" spans="1:37" ht="13.5" customHeight="1" x14ac:dyDescent="0.25">
      <c r="A544" s="347"/>
      <c r="B544" s="347"/>
      <c r="C544" s="347"/>
      <c r="D544" s="347"/>
      <c r="E544" s="347"/>
      <c r="F544" s="347"/>
      <c r="G544" s="347"/>
      <c r="H544" s="347"/>
      <c r="I544" s="347"/>
      <c r="J544" s="347"/>
      <c r="K544" s="347"/>
      <c r="L544" s="347"/>
      <c r="M544" s="347"/>
      <c r="N544" s="347"/>
      <c r="O544" s="347"/>
      <c r="P544" s="347"/>
      <c r="Q544" s="347"/>
      <c r="R544" s="347"/>
      <c r="S544" s="375"/>
      <c r="T544" s="347"/>
      <c r="U544" s="347"/>
      <c r="V544" s="347"/>
      <c r="W544" s="347"/>
      <c r="X544" s="347"/>
      <c r="Y544" s="347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</row>
    <row r="545" spans="1:37" ht="13.5" customHeight="1" x14ac:dyDescent="0.25">
      <c r="A545" s="347"/>
      <c r="B545" s="347"/>
      <c r="C545" s="347"/>
      <c r="D545" s="347"/>
      <c r="E545" s="347"/>
      <c r="F545" s="347"/>
      <c r="G545" s="347"/>
      <c r="H545" s="347"/>
      <c r="I545" s="347"/>
      <c r="J545" s="347"/>
      <c r="K545" s="347"/>
      <c r="L545" s="347"/>
      <c r="M545" s="347"/>
      <c r="N545" s="347"/>
      <c r="O545" s="347"/>
      <c r="P545" s="347"/>
      <c r="Q545" s="347"/>
      <c r="R545" s="347"/>
      <c r="S545" s="375"/>
      <c r="T545" s="347"/>
      <c r="U545" s="347"/>
      <c r="V545" s="347"/>
      <c r="W545" s="347"/>
      <c r="X545" s="347"/>
      <c r="Y545" s="347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</row>
    <row r="546" spans="1:37" ht="13.5" customHeight="1" x14ac:dyDescent="0.25">
      <c r="A546" s="347"/>
      <c r="B546" s="347"/>
      <c r="C546" s="347"/>
      <c r="D546" s="347"/>
      <c r="E546" s="347"/>
      <c r="F546" s="347"/>
      <c r="G546" s="347"/>
      <c r="H546" s="347"/>
      <c r="I546" s="347"/>
      <c r="J546" s="347"/>
      <c r="K546" s="347"/>
      <c r="L546" s="347"/>
      <c r="M546" s="347"/>
      <c r="N546" s="347"/>
      <c r="O546" s="347"/>
      <c r="P546" s="347"/>
      <c r="Q546" s="347"/>
      <c r="R546" s="347"/>
      <c r="S546" s="375"/>
      <c r="T546" s="347"/>
      <c r="U546" s="347"/>
      <c r="V546" s="347"/>
      <c r="W546" s="347"/>
      <c r="X546" s="347"/>
      <c r="Y546" s="347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</row>
    <row r="547" spans="1:37" ht="13.5" customHeight="1" x14ac:dyDescent="0.25">
      <c r="A547" s="347"/>
      <c r="B547" s="347"/>
      <c r="C547" s="347"/>
      <c r="D547" s="347"/>
      <c r="E547" s="347"/>
      <c r="F547" s="347"/>
      <c r="G547" s="347"/>
      <c r="H547" s="347"/>
      <c r="I547" s="347"/>
      <c r="J547" s="347"/>
      <c r="K547" s="347"/>
      <c r="L547" s="347"/>
      <c r="M547" s="347"/>
      <c r="N547" s="347"/>
      <c r="O547" s="347"/>
      <c r="P547" s="347"/>
      <c r="Q547" s="347"/>
      <c r="R547" s="347"/>
      <c r="S547" s="375"/>
      <c r="T547" s="347"/>
      <c r="U547" s="347"/>
      <c r="V547" s="347"/>
      <c r="W547" s="347"/>
      <c r="X547" s="347"/>
      <c r="Y547" s="347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</row>
    <row r="548" spans="1:37" ht="13.5" customHeight="1" x14ac:dyDescent="0.25">
      <c r="A548" s="347"/>
      <c r="B548" s="347"/>
      <c r="C548" s="347"/>
      <c r="D548" s="347"/>
      <c r="E548" s="347"/>
      <c r="F548" s="347"/>
      <c r="G548" s="347"/>
      <c r="H548" s="347"/>
      <c r="I548" s="347"/>
      <c r="J548" s="347"/>
      <c r="K548" s="347"/>
      <c r="L548" s="347"/>
      <c r="M548" s="347"/>
      <c r="N548" s="347"/>
      <c r="O548" s="347"/>
      <c r="P548" s="347"/>
      <c r="Q548" s="347"/>
      <c r="R548" s="347"/>
      <c r="S548" s="375"/>
      <c r="T548" s="347"/>
      <c r="U548" s="347"/>
      <c r="V548" s="347"/>
      <c r="W548" s="347"/>
      <c r="X548" s="347"/>
      <c r="Y548" s="347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</row>
    <row r="549" spans="1:37" ht="13.5" customHeight="1" x14ac:dyDescent="0.25">
      <c r="A549" s="347"/>
      <c r="B549" s="347"/>
      <c r="C549" s="347"/>
      <c r="D549" s="347"/>
      <c r="E549" s="347"/>
      <c r="F549" s="347"/>
      <c r="G549" s="347"/>
      <c r="H549" s="347"/>
      <c r="I549" s="347"/>
      <c r="J549" s="347"/>
      <c r="K549" s="347"/>
      <c r="L549" s="347"/>
      <c r="M549" s="347"/>
      <c r="N549" s="347"/>
      <c r="O549" s="347"/>
      <c r="P549" s="347"/>
      <c r="Q549" s="347"/>
      <c r="R549" s="347"/>
      <c r="S549" s="375"/>
      <c r="T549" s="347"/>
      <c r="U549" s="347"/>
      <c r="V549" s="347"/>
      <c r="W549" s="347"/>
      <c r="X549" s="347"/>
      <c r="Y549" s="347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</row>
    <row r="550" spans="1:37" ht="13.5" customHeight="1" x14ac:dyDescent="0.25">
      <c r="A550" s="347"/>
      <c r="B550" s="347"/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75"/>
      <c r="T550" s="347"/>
      <c r="U550" s="347"/>
      <c r="V550" s="347"/>
      <c r="W550" s="347"/>
      <c r="X550" s="347"/>
      <c r="Y550" s="347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</row>
    <row r="551" spans="1:37" ht="13.5" customHeight="1" x14ac:dyDescent="0.25">
      <c r="A551" s="347"/>
      <c r="B551" s="347"/>
      <c r="C551" s="347"/>
      <c r="D551" s="347"/>
      <c r="E551" s="347"/>
      <c r="F551" s="347"/>
      <c r="G551" s="347"/>
      <c r="H551" s="347"/>
      <c r="I551" s="347"/>
      <c r="J551" s="347"/>
      <c r="K551" s="347"/>
      <c r="L551" s="347"/>
      <c r="M551" s="347"/>
      <c r="N551" s="347"/>
      <c r="O551" s="347"/>
      <c r="P551" s="347"/>
      <c r="Q551" s="347"/>
      <c r="R551" s="347"/>
      <c r="S551" s="375"/>
      <c r="T551" s="347"/>
      <c r="U551" s="347"/>
      <c r="V551" s="347"/>
      <c r="W551" s="347"/>
      <c r="X551" s="347"/>
      <c r="Y551" s="347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</row>
    <row r="552" spans="1:37" ht="13.5" customHeight="1" x14ac:dyDescent="0.25">
      <c r="A552" s="347"/>
      <c r="B552" s="347"/>
      <c r="C552" s="347"/>
      <c r="D552" s="347"/>
      <c r="E552" s="347"/>
      <c r="F552" s="347"/>
      <c r="G552" s="347"/>
      <c r="H552" s="347"/>
      <c r="I552" s="347"/>
      <c r="J552" s="347"/>
      <c r="K552" s="347"/>
      <c r="L552" s="347"/>
      <c r="M552" s="347"/>
      <c r="N552" s="347"/>
      <c r="O552" s="347"/>
      <c r="P552" s="347"/>
      <c r="Q552" s="347"/>
      <c r="R552" s="347"/>
      <c r="S552" s="375"/>
      <c r="T552" s="347"/>
      <c r="U552" s="347"/>
      <c r="V552" s="347"/>
      <c r="W552" s="347"/>
      <c r="X552" s="347"/>
      <c r="Y552" s="347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</row>
    <row r="553" spans="1:37" ht="13.5" customHeight="1" x14ac:dyDescent="0.25">
      <c r="A553" s="347"/>
      <c r="B553" s="347"/>
      <c r="C553" s="347"/>
      <c r="D553" s="347"/>
      <c r="E553" s="347"/>
      <c r="F553" s="347"/>
      <c r="G553" s="347"/>
      <c r="H553" s="347"/>
      <c r="I553" s="347"/>
      <c r="J553" s="347"/>
      <c r="K553" s="347"/>
      <c r="L553" s="347"/>
      <c r="M553" s="347"/>
      <c r="N553" s="347"/>
      <c r="O553" s="347"/>
      <c r="P553" s="347"/>
      <c r="Q553" s="347"/>
      <c r="R553" s="347"/>
      <c r="S553" s="375"/>
      <c r="T553" s="347"/>
      <c r="U553" s="347"/>
      <c r="V553" s="347"/>
      <c r="W553" s="347"/>
      <c r="X553" s="347"/>
      <c r="Y553" s="347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</row>
    <row r="554" spans="1:37" ht="13.5" customHeight="1" x14ac:dyDescent="0.25">
      <c r="A554" s="347"/>
      <c r="B554" s="347"/>
      <c r="C554" s="347"/>
      <c r="D554" s="347"/>
      <c r="E554" s="347"/>
      <c r="F554" s="347"/>
      <c r="G554" s="347"/>
      <c r="H554" s="347"/>
      <c r="I554" s="347"/>
      <c r="J554" s="347"/>
      <c r="K554" s="347"/>
      <c r="L554" s="347"/>
      <c r="M554" s="347"/>
      <c r="N554" s="347"/>
      <c r="O554" s="347"/>
      <c r="P554" s="347"/>
      <c r="Q554" s="347"/>
      <c r="R554" s="347"/>
      <c r="S554" s="375"/>
      <c r="T554" s="347"/>
      <c r="U554" s="347"/>
      <c r="V554" s="347"/>
      <c r="W554" s="347"/>
      <c r="X554" s="347"/>
      <c r="Y554" s="347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</row>
    <row r="555" spans="1:37" ht="13.5" customHeight="1" x14ac:dyDescent="0.25">
      <c r="A555" s="347"/>
      <c r="B555" s="347"/>
      <c r="C555" s="347"/>
      <c r="D555" s="347"/>
      <c r="E555" s="347"/>
      <c r="F555" s="347"/>
      <c r="G555" s="347"/>
      <c r="H555" s="347"/>
      <c r="I555" s="347"/>
      <c r="J555" s="347"/>
      <c r="K555" s="347"/>
      <c r="L555" s="347"/>
      <c r="M555" s="347"/>
      <c r="N555" s="347"/>
      <c r="O555" s="347"/>
      <c r="P555" s="347"/>
      <c r="Q555" s="347"/>
      <c r="R555" s="347"/>
      <c r="S555" s="375"/>
      <c r="T555" s="347"/>
      <c r="U555" s="347"/>
      <c r="V555" s="347"/>
      <c r="W555" s="347"/>
      <c r="X555" s="347"/>
      <c r="Y555" s="347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</row>
    <row r="556" spans="1:37" ht="13.5" customHeight="1" x14ac:dyDescent="0.25">
      <c r="A556" s="347"/>
      <c r="B556" s="347"/>
      <c r="C556" s="347"/>
      <c r="D556" s="347"/>
      <c r="E556" s="347"/>
      <c r="F556" s="347"/>
      <c r="G556" s="347"/>
      <c r="H556" s="347"/>
      <c r="I556" s="347"/>
      <c r="J556" s="347"/>
      <c r="K556" s="347"/>
      <c r="L556" s="347"/>
      <c r="M556" s="347"/>
      <c r="N556" s="347"/>
      <c r="O556" s="347"/>
      <c r="P556" s="347"/>
      <c r="Q556" s="347"/>
      <c r="R556" s="347"/>
      <c r="S556" s="375"/>
      <c r="T556" s="347"/>
      <c r="U556" s="347"/>
      <c r="V556" s="347"/>
      <c r="W556" s="347"/>
      <c r="X556" s="347"/>
      <c r="Y556" s="347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</row>
    <row r="557" spans="1:37" ht="13.5" customHeight="1" x14ac:dyDescent="0.25">
      <c r="A557" s="347"/>
      <c r="B557" s="347"/>
      <c r="C557" s="347"/>
      <c r="D557" s="347"/>
      <c r="E557" s="347"/>
      <c r="F557" s="347"/>
      <c r="G557" s="347"/>
      <c r="H557" s="347"/>
      <c r="I557" s="347"/>
      <c r="J557" s="347"/>
      <c r="K557" s="347"/>
      <c r="L557" s="347"/>
      <c r="M557" s="347"/>
      <c r="N557" s="347"/>
      <c r="O557" s="347"/>
      <c r="P557" s="347"/>
      <c r="Q557" s="347"/>
      <c r="R557" s="347"/>
      <c r="S557" s="375"/>
      <c r="T557" s="347"/>
      <c r="U557" s="347"/>
      <c r="V557" s="347"/>
      <c r="W557" s="347"/>
      <c r="X557" s="347"/>
      <c r="Y557" s="347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</row>
    <row r="558" spans="1:37" ht="13.5" customHeight="1" x14ac:dyDescent="0.25">
      <c r="A558" s="347"/>
      <c r="B558" s="347"/>
      <c r="C558" s="347"/>
      <c r="D558" s="347"/>
      <c r="E558" s="347"/>
      <c r="F558" s="347"/>
      <c r="G558" s="347"/>
      <c r="H558" s="347"/>
      <c r="I558" s="347"/>
      <c r="J558" s="347"/>
      <c r="K558" s="347"/>
      <c r="L558" s="347"/>
      <c r="M558" s="347"/>
      <c r="N558" s="347"/>
      <c r="O558" s="347"/>
      <c r="P558" s="347"/>
      <c r="Q558" s="347"/>
      <c r="R558" s="347"/>
      <c r="S558" s="375"/>
      <c r="T558" s="347"/>
      <c r="U558" s="347"/>
      <c r="V558" s="347"/>
      <c r="W558" s="347"/>
      <c r="X558" s="347"/>
      <c r="Y558" s="347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</row>
    <row r="559" spans="1:37" ht="13.5" customHeight="1" x14ac:dyDescent="0.25">
      <c r="A559" s="347"/>
      <c r="B559" s="347"/>
      <c r="C559" s="347"/>
      <c r="D559" s="347"/>
      <c r="E559" s="347"/>
      <c r="F559" s="347"/>
      <c r="G559" s="347"/>
      <c r="H559" s="347"/>
      <c r="I559" s="347"/>
      <c r="J559" s="347"/>
      <c r="K559" s="347"/>
      <c r="L559" s="347"/>
      <c r="M559" s="347"/>
      <c r="N559" s="347"/>
      <c r="O559" s="347"/>
      <c r="P559" s="347"/>
      <c r="Q559" s="347"/>
      <c r="R559" s="347"/>
      <c r="S559" s="375"/>
      <c r="T559" s="347"/>
      <c r="U559" s="347"/>
      <c r="V559" s="347"/>
      <c r="W559" s="347"/>
      <c r="X559" s="347"/>
      <c r="Y559" s="347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</row>
    <row r="560" spans="1:37" ht="13.5" customHeight="1" x14ac:dyDescent="0.25">
      <c r="A560" s="347"/>
      <c r="B560" s="347"/>
      <c r="C560" s="347"/>
      <c r="D560" s="347"/>
      <c r="E560" s="347"/>
      <c r="F560" s="347"/>
      <c r="G560" s="347"/>
      <c r="H560" s="347"/>
      <c r="I560" s="347"/>
      <c r="J560" s="347"/>
      <c r="K560" s="347"/>
      <c r="L560" s="347"/>
      <c r="M560" s="347"/>
      <c r="N560" s="347"/>
      <c r="O560" s="347"/>
      <c r="P560" s="347"/>
      <c r="Q560" s="347"/>
      <c r="R560" s="347"/>
      <c r="S560" s="375"/>
      <c r="T560" s="347"/>
      <c r="U560" s="347"/>
      <c r="V560" s="347"/>
      <c r="W560" s="347"/>
      <c r="X560" s="347"/>
      <c r="Y560" s="347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</row>
    <row r="561" spans="1:37" ht="13.5" customHeight="1" x14ac:dyDescent="0.25">
      <c r="A561" s="347"/>
      <c r="B561" s="347"/>
      <c r="C561" s="347"/>
      <c r="D561" s="347"/>
      <c r="E561" s="347"/>
      <c r="F561" s="347"/>
      <c r="G561" s="347"/>
      <c r="H561" s="347"/>
      <c r="I561" s="347"/>
      <c r="J561" s="347"/>
      <c r="K561" s="347"/>
      <c r="L561" s="347"/>
      <c r="M561" s="347"/>
      <c r="N561" s="347"/>
      <c r="O561" s="347"/>
      <c r="P561" s="347"/>
      <c r="Q561" s="347"/>
      <c r="R561" s="347"/>
      <c r="S561" s="375"/>
      <c r="T561" s="347"/>
      <c r="U561" s="347"/>
      <c r="V561" s="347"/>
      <c r="W561" s="347"/>
      <c r="X561" s="347"/>
      <c r="Y561" s="347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</row>
    <row r="562" spans="1:37" ht="13.5" customHeight="1" x14ac:dyDescent="0.25">
      <c r="A562" s="347"/>
      <c r="B562" s="347"/>
      <c r="C562" s="347"/>
      <c r="D562" s="347"/>
      <c r="E562" s="347"/>
      <c r="F562" s="347"/>
      <c r="G562" s="347"/>
      <c r="H562" s="347"/>
      <c r="I562" s="347"/>
      <c r="J562" s="347"/>
      <c r="K562" s="347"/>
      <c r="L562" s="347"/>
      <c r="M562" s="347"/>
      <c r="N562" s="347"/>
      <c r="O562" s="347"/>
      <c r="P562" s="347"/>
      <c r="Q562" s="347"/>
      <c r="R562" s="347"/>
      <c r="S562" s="375"/>
      <c r="T562" s="347"/>
      <c r="U562" s="347"/>
      <c r="V562" s="347"/>
      <c r="W562" s="347"/>
      <c r="X562" s="347"/>
      <c r="Y562" s="347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</row>
    <row r="563" spans="1:37" ht="13.5" customHeight="1" x14ac:dyDescent="0.25">
      <c r="A563" s="347"/>
      <c r="B563" s="347"/>
      <c r="C563" s="347"/>
      <c r="D563" s="347"/>
      <c r="E563" s="347"/>
      <c r="F563" s="347"/>
      <c r="G563" s="347"/>
      <c r="H563" s="347"/>
      <c r="I563" s="347"/>
      <c r="J563" s="347"/>
      <c r="K563" s="347"/>
      <c r="L563" s="347"/>
      <c r="M563" s="347"/>
      <c r="N563" s="347"/>
      <c r="O563" s="347"/>
      <c r="P563" s="347"/>
      <c r="Q563" s="347"/>
      <c r="R563" s="347"/>
      <c r="S563" s="375"/>
      <c r="T563" s="347"/>
      <c r="U563" s="347"/>
      <c r="V563" s="347"/>
      <c r="W563" s="347"/>
      <c r="X563" s="347"/>
      <c r="Y563" s="347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</row>
    <row r="564" spans="1:37" ht="13.5" customHeight="1" x14ac:dyDescent="0.25">
      <c r="A564" s="347"/>
      <c r="B564" s="347"/>
      <c r="C564" s="347"/>
      <c r="D564" s="347"/>
      <c r="E564" s="347"/>
      <c r="F564" s="347"/>
      <c r="G564" s="347"/>
      <c r="H564" s="347"/>
      <c r="I564" s="347"/>
      <c r="J564" s="347"/>
      <c r="K564" s="347"/>
      <c r="L564" s="347"/>
      <c r="M564" s="347"/>
      <c r="N564" s="347"/>
      <c r="O564" s="347"/>
      <c r="P564" s="347"/>
      <c r="Q564" s="347"/>
      <c r="R564" s="347"/>
      <c r="S564" s="375"/>
      <c r="T564" s="347"/>
      <c r="U564" s="347"/>
      <c r="V564" s="347"/>
      <c r="W564" s="347"/>
      <c r="X564" s="347"/>
      <c r="Y564" s="347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</row>
    <row r="565" spans="1:37" ht="13.5" customHeight="1" x14ac:dyDescent="0.25">
      <c r="A565" s="347"/>
      <c r="B565" s="347"/>
      <c r="C565" s="347"/>
      <c r="D565" s="347"/>
      <c r="E565" s="347"/>
      <c r="F565" s="347"/>
      <c r="G565" s="347"/>
      <c r="H565" s="347"/>
      <c r="I565" s="347"/>
      <c r="J565" s="347"/>
      <c r="K565" s="347"/>
      <c r="L565" s="347"/>
      <c r="M565" s="347"/>
      <c r="N565" s="347"/>
      <c r="O565" s="347"/>
      <c r="P565" s="347"/>
      <c r="Q565" s="347"/>
      <c r="R565" s="347"/>
      <c r="S565" s="375"/>
      <c r="T565" s="347"/>
      <c r="U565" s="347"/>
      <c r="V565" s="347"/>
      <c r="W565" s="347"/>
      <c r="X565" s="347"/>
      <c r="Y565" s="347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</row>
    <row r="566" spans="1:37" ht="13.5" customHeight="1" x14ac:dyDescent="0.25">
      <c r="A566" s="347"/>
      <c r="B566" s="347"/>
      <c r="C566" s="347"/>
      <c r="D566" s="347"/>
      <c r="E566" s="347"/>
      <c r="F566" s="347"/>
      <c r="G566" s="347"/>
      <c r="H566" s="347"/>
      <c r="I566" s="347"/>
      <c r="J566" s="347"/>
      <c r="K566" s="347"/>
      <c r="L566" s="347"/>
      <c r="M566" s="347"/>
      <c r="N566" s="347"/>
      <c r="O566" s="347"/>
      <c r="P566" s="347"/>
      <c r="Q566" s="347"/>
      <c r="R566" s="347"/>
      <c r="S566" s="375"/>
      <c r="T566" s="347"/>
      <c r="U566" s="347"/>
      <c r="V566" s="347"/>
      <c r="W566" s="347"/>
      <c r="X566" s="347"/>
      <c r="Y566" s="347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</row>
    <row r="567" spans="1:37" ht="13.5" customHeight="1" x14ac:dyDescent="0.25">
      <c r="A567" s="347"/>
      <c r="B567" s="347"/>
      <c r="C567" s="347"/>
      <c r="D567" s="347"/>
      <c r="E567" s="347"/>
      <c r="F567" s="347"/>
      <c r="G567" s="347"/>
      <c r="H567" s="347"/>
      <c r="I567" s="347"/>
      <c r="J567" s="347"/>
      <c r="K567" s="347"/>
      <c r="L567" s="347"/>
      <c r="M567" s="347"/>
      <c r="N567" s="347"/>
      <c r="O567" s="347"/>
      <c r="P567" s="347"/>
      <c r="Q567" s="347"/>
      <c r="R567" s="347"/>
      <c r="S567" s="375"/>
      <c r="T567" s="347"/>
      <c r="U567" s="347"/>
      <c r="V567" s="347"/>
      <c r="W567" s="347"/>
      <c r="X567" s="347"/>
      <c r="Y567" s="347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</row>
    <row r="568" spans="1:37" ht="13.5" customHeight="1" x14ac:dyDescent="0.25">
      <c r="A568" s="347"/>
      <c r="B568" s="347"/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75"/>
      <c r="T568" s="347"/>
      <c r="U568" s="347"/>
      <c r="V568" s="347"/>
      <c r="W568" s="347"/>
      <c r="X568" s="347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</row>
    <row r="569" spans="1:37" ht="13.5" customHeight="1" x14ac:dyDescent="0.25">
      <c r="A569" s="347"/>
      <c r="B569" s="347"/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  <c r="N569" s="347"/>
      <c r="O569" s="347"/>
      <c r="P569" s="347"/>
      <c r="Q569" s="347"/>
      <c r="R569" s="347"/>
      <c r="S569" s="375"/>
      <c r="T569" s="347"/>
      <c r="U569" s="347"/>
      <c r="V569" s="347"/>
      <c r="W569" s="347"/>
      <c r="X569" s="347"/>
      <c r="Y569" s="347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</row>
    <row r="570" spans="1:37" ht="13.5" customHeight="1" x14ac:dyDescent="0.25">
      <c r="A570" s="347"/>
      <c r="B570" s="347"/>
      <c r="C570" s="347"/>
      <c r="D570" s="347"/>
      <c r="E570" s="347"/>
      <c r="F570" s="347"/>
      <c r="G570" s="347"/>
      <c r="H570" s="347"/>
      <c r="I570" s="347"/>
      <c r="J570" s="347"/>
      <c r="K570" s="347"/>
      <c r="L570" s="347"/>
      <c r="M570" s="347"/>
      <c r="N570" s="347"/>
      <c r="O570" s="347"/>
      <c r="P570" s="347"/>
      <c r="Q570" s="347"/>
      <c r="R570" s="347"/>
      <c r="S570" s="375"/>
      <c r="T570" s="347"/>
      <c r="U570" s="347"/>
      <c r="V570" s="347"/>
      <c r="W570" s="347"/>
      <c r="X570" s="347"/>
      <c r="Y570" s="347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</row>
    <row r="571" spans="1:37" ht="13.5" customHeight="1" x14ac:dyDescent="0.25">
      <c r="A571" s="347"/>
      <c r="B571" s="347"/>
      <c r="C571" s="347"/>
      <c r="D571" s="347"/>
      <c r="E571" s="347"/>
      <c r="F571" s="347"/>
      <c r="G571" s="347"/>
      <c r="H571" s="347"/>
      <c r="I571" s="347"/>
      <c r="J571" s="347"/>
      <c r="K571" s="347"/>
      <c r="L571" s="347"/>
      <c r="M571" s="347"/>
      <c r="N571" s="347"/>
      <c r="O571" s="347"/>
      <c r="P571" s="347"/>
      <c r="Q571" s="347"/>
      <c r="R571" s="347"/>
      <c r="S571" s="375"/>
      <c r="T571" s="347"/>
      <c r="U571" s="347"/>
      <c r="V571" s="347"/>
      <c r="W571" s="347"/>
      <c r="X571" s="347"/>
      <c r="Y571" s="347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</row>
    <row r="572" spans="1:37" ht="13.5" customHeight="1" x14ac:dyDescent="0.25">
      <c r="A572" s="347"/>
      <c r="B572" s="347"/>
      <c r="C572" s="347"/>
      <c r="D572" s="347"/>
      <c r="E572" s="347"/>
      <c r="F572" s="347"/>
      <c r="G572" s="347"/>
      <c r="H572" s="347"/>
      <c r="I572" s="347"/>
      <c r="J572" s="347"/>
      <c r="K572" s="347"/>
      <c r="L572" s="347"/>
      <c r="M572" s="347"/>
      <c r="N572" s="347"/>
      <c r="O572" s="347"/>
      <c r="P572" s="347"/>
      <c r="Q572" s="347"/>
      <c r="R572" s="347"/>
      <c r="S572" s="375"/>
      <c r="T572" s="347"/>
      <c r="U572" s="347"/>
      <c r="V572" s="347"/>
      <c r="W572" s="347"/>
      <c r="X572" s="347"/>
      <c r="Y572" s="347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</row>
    <row r="573" spans="1:37" ht="13.5" customHeight="1" x14ac:dyDescent="0.25">
      <c r="A573" s="347"/>
      <c r="B573" s="347"/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75"/>
      <c r="T573" s="347"/>
      <c r="U573" s="347"/>
      <c r="V573" s="347"/>
      <c r="W573" s="347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</row>
    <row r="574" spans="1:37" ht="13.5" customHeight="1" x14ac:dyDescent="0.25">
      <c r="A574" s="347"/>
      <c r="B574" s="347"/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  <c r="N574" s="347"/>
      <c r="O574" s="347"/>
      <c r="P574" s="347"/>
      <c r="Q574" s="347"/>
      <c r="R574" s="347"/>
      <c r="S574" s="375"/>
      <c r="T574" s="347"/>
      <c r="U574" s="347"/>
      <c r="V574" s="347"/>
      <c r="W574" s="347"/>
      <c r="X574" s="347"/>
      <c r="Y574" s="347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</row>
    <row r="575" spans="1:37" ht="13.5" customHeight="1" x14ac:dyDescent="0.25">
      <c r="A575" s="347"/>
      <c r="B575" s="347"/>
      <c r="C575" s="347"/>
      <c r="D575" s="347"/>
      <c r="E575" s="347"/>
      <c r="F575" s="347"/>
      <c r="G575" s="347"/>
      <c r="H575" s="347"/>
      <c r="I575" s="347"/>
      <c r="J575" s="347"/>
      <c r="K575" s="347"/>
      <c r="L575" s="347"/>
      <c r="M575" s="347"/>
      <c r="N575" s="347"/>
      <c r="O575" s="347"/>
      <c r="P575" s="347"/>
      <c r="Q575" s="347"/>
      <c r="R575" s="347"/>
      <c r="S575" s="375"/>
      <c r="T575" s="347"/>
      <c r="U575" s="347"/>
      <c r="V575" s="347"/>
      <c r="W575" s="347"/>
      <c r="X575" s="347"/>
      <c r="Y575" s="347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</row>
    <row r="576" spans="1:37" ht="13.5" customHeight="1" x14ac:dyDescent="0.25">
      <c r="A576" s="347"/>
      <c r="B576" s="347"/>
      <c r="C576" s="347"/>
      <c r="D576" s="347"/>
      <c r="E576" s="347"/>
      <c r="F576" s="347"/>
      <c r="G576" s="347"/>
      <c r="H576" s="347"/>
      <c r="I576" s="347"/>
      <c r="J576" s="347"/>
      <c r="K576" s="347"/>
      <c r="L576" s="347"/>
      <c r="M576" s="347"/>
      <c r="N576" s="347"/>
      <c r="O576" s="347"/>
      <c r="P576" s="347"/>
      <c r="Q576" s="347"/>
      <c r="R576" s="347"/>
      <c r="S576" s="375"/>
      <c r="T576" s="347"/>
      <c r="U576" s="347"/>
      <c r="V576" s="347"/>
      <c r="W576" s="347"/>
      <c r="X576" s="347"/>
      <c r="Y576" s="347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</row>
    <row r="577" spans="1:37" ht="13.5" customHeight="1" x14ac:dyDescent="0.25">
      <c r="A577" s="347"/>
      <c r="B577" s="347"/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  <c r="R577" s="347"/>
      <c r="S577" s="375"/>
      <c r="T577" s="347"/>
      <c r="U577" s="347"/>
      <c r="V577" s="347"/>
      <c r="W577" s="347"/>
      <c r="X577" s="347"/>
      <c r="Y577" s="347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</row>
    <row r="578" spans="1:37" ht="13.5" customHeight="1" x14ac:dyDescent="0.25">
      <c r="A578" s="347"/>
      <c r="B578" s="347"/>
      <c r="C578" s="347"/>
      <c r="D578" s="347"/>
      <c r="E578" s="347"/>
      <c r="F578" s="347"/>
      <c r="G578" s="347"/>
      <c r="H578" s="347"/>
      <c r="I578" s="347"/>
      <c r="J578" s="347"/>
      <c r="K578" s="347"/>
      <c r="L578" s="347"/>
      <c r="M578" s="347"/>
      <c r="N578" s="347"/>
      <c r="O578" s="347"/>
      <c r="P578" s="347"/>
      <c r="Q578" s="347"/>
      <c r="R578" s="347"/>
      <c r="S578" s="375"/>
      <c r="T578" s="347"/>
      <c r="U578" s="347"/>
      <c r="V578" s="347"/>
      <c r="W578" s="347"/>
      <c r="X578" s="347"/>
      <c r="Y578" s="347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</row>
    <row r="579" spans="1:37" ht="13.5" customHeight="1" x14ac:dyDescent="0.25">
      <c r="A579" s="347"/>
      <c r="B579" s="347"/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75"/>
      <c r="T579" s="347"/>
      <c r="U579" s="347"/>
      <c r="V579" s="347"/>
      <c r="W579" s="347"/>
      <c r="X579" s="347"/>
      <c r="Y579" s="347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</row>
    <row r="580" spans="1:37" ht="13.5" customHeight="1" x14ac:dyDescent="0.25">
      <c r="A580" s="347"/>
      <c r="B580" s="347"/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75"/>
      <c r="T580" s="347"/>
      <c r="U580" s="347"/>
      <c r="V580" s="347"/>
      <c r="W580" s="347"/>
      <c r="X580" s="347"/>
      <c r="Y580" s="347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</row>
    <row r="581" spans="1:37" ht="13.5" customHeight="1" x14ac:dyDescent="0.25">
      <c r="A581" s="347"/>
      <c r="B581" s="347"/>
      <c r="C581" s="347"/>
      <c r="D581" s="347"/>
      <c r="E581" s="347"/>
      <c r="F581" s="347"/>
      <c r="G581" s="347"/>
      <c r="H581" s="347"/>
      <c r="I581" s="347"/>
      <c r="J581" s="347"/>
      <c r="K581" s="347"/>
      <c r="L581" s="347"/>
      <c r="M581" s="347"/>
      <c r="N581" s="347"/>
      <c r="O581" s="347"/>
      <c r="P581" s="347"/>
      <c r="Q581" s="347"/>
      <c r="R581" s="347"/>
      <c r="S581" s="375"/>
      <c r="T581" s="347"/>
      <c r="U581" s="347"/>
      <c r="V581" s="347"/>
      <c r="W581" s="347"/>
      <c r="X581" s="347"/>
      <c r="Y581" s="347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</row>
    <row r="582" spans="1:37" ht="13.5" customHeight="1" x14ac:dyDescent="0.25">
      <c r="A582" s="347"/>
      <c r="B582" s="347"/>
      <c r="C582" s="347"/>
      <c r="D582" s="347"/>
      <c r="E582" s="347"/>
      <c r="F582" s="347"/>
      <c r="G582" s="347"/>
      <c r="H582" s="347"/>
      <c r="I582" s="347"/>
      <c r="J582" s="347"/>
      <c r="K582" s="347"/>
      <c r="L582" s="347"/>
      <c r="M582" s="347"/>
      <c r="N582" s="347"/>
      <c r="O582" s="347"/>
      <c r="P582" s="347"/>
      <c r="Q582" s="347"/>
      <c r="R582" s="347"/>
      <c r="S582" s="375"/>
      <c r="T582" s="347"/>
      <c r="U582" s="347"/>
      <c r="V582" s="347"/>
      <c r="W582" s="347"/>
      <c r="X582" s="347"/>
      <c r="Y582" s="347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</row>
    <row r="583" spans="1:37" ht="13.5" customHeight="1" x14ac:dyDescent="0.25">
      <c r="A583" s="347"/>
      <c r="B583" s="347"/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75"/>
      <c r="T583" s="347"/>
      <c r="U583" s="347"/>
      <c r="V583" s="347"/>
      <c r="W583" s="347"/>
      <c r="X583" s="347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</row>
    <row r="584" spans="1:37" ht="13.5" customHeight="1" x14ac:dyDescent="0.25">
      <c r="A584" s="347"/>
      <c r="B584" s="347"/>
      <c r="C584" s="347"/>
      <c r="D584" s="347"/>
      <c r="E584" s="347"/>
      <c r="F584" s="347"/>
      <c r="G584" s="347"/>
      <c r="H584" s="347"/>
      <c r="I584" s="347"/>
      <c r="J584" s="347"/>
      <c r="K584" s="347"/>
      <c r="L584" s="347"/>
      <c r="M584" s="347"/>
      <c r="N584" s="347"/>
      <c r="O584" s="347"/>
      <c r="P584" s="347"/>
      <c r="Q584" s="347"/>
      <c r="R584" s="347"/>
      <c r="S584" s="375"/>
      <c r="T584" s="347"/>
      <c r="U584" s="347"/>
      <c r="V584" s="347"/>
      <c r="W584" s="347"/>
      <c r="X584" s="347"/>
      <c r="Y584" s="347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</row>
    <row r="585" spans="1:37" ht="13.5" customHeight="1" x14ac:dyDescent="0.25">
      <c r="A585" s="347"/>
      <c r="B585" s="347"/>
      <c r="C585" s="347"/>
      <c r="D585" s="347"/>
      <c r="E585" s="347"/>
      <c r="F585" s="347"/>
      <c r="G585" s="347"/>
      <c r="H585" s="347"/>
      <c r="I585" s="347"/>
      <c r="J585" s="347"/>
      <c r="K585" s="347"/>
      <c r="L585" s="347"/>
      <c r="M585" s="347"/>
      <c r="N585" s="347"/>
      <c r="O585" s="347"/>
      <c r="P585" s="347"/>
      <c r="Q585" s="347"/>
      <c r="R585" s="347"/>
      <c r="S585" s="375"/>
      <c r="T585" s="347"/>
      <c r="U585" s="347"/>
      <c r="V585" s="347"/>
      <c r="W585" s="347"/>
      <c r="X585" s="347"/>
      <c r="Y585" s="347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</row>
    <row r="586" spans="1:37" ht="13.5" customHeight="1" x14ac:dyDescent="0.25">
      <c r="A586" s="347"/>
      <c r="B586" s="347"/>
      <c r="C586" s="347"/>
      <c r="D586" s="347"/>
      <c r="E586" s="347"/>
      <c r="F586" s="347"/>
      <c r="G586" s="347"/>
      <c r="H586" s="347"/>
      <c r="I586" s="347"/>
      <c r="J586" s="347"/>
      <c r="K586" s="347"/>
      <c r="L586" s="347"/>
      <c r="M586" s="347"/>
      <c r="N586" s="347"/>
      <c r="O586" s="347"/>
      <c r="P586" s="347"/>
      <c r="Q586" s="347"/>
      <c r="R586" s="347"/>
      <c r="S586" s="375"/>
      <c r="T586" s="347"/>
      <c r="U586" s="347"/>
      <c r="V586" s="347"/>
      <c r="W586" s="347"/>
      <c r="X586" s="347"/>
      <c r="Y586" s="347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</row>
    <row r="587" spans="1:37" ht="13.5" customHeight="1" x14ac:dyDescent="0.25">
      <c r="A587" s="347"/>
      <c r="B587" s="347"/>
      <c r="C587" s="347"/>
      <c r="D587" s="347"/>
      <c r="E587" s="347"/>
      <c r="F587" s="347"/>
      <c r="G587" s="347"/>
      <c r="H587" s="347"/>
      <c r="I587" s="347"/>
      <c r="J587" s="347"/>
      <c r="K587" s="347"/>
      <c r="L587" s="347"/>
      <c r="M587" s="347"/>
      <c r="N587" s="347"/>
      <c r="O587" s="347"/>
      <c r="P587" s="347"/>
      <c r="Q587" s="347"/>
      <c r="R587" s="347"/>
      <c r="S587" s="375"/>
      <c r="T587" s="347"/>
      <c r="U587" s="347"/>
      <c r="V587" s="347"/>
      <c r="W587" s="347"/>
      <c r="X587" s="347"/>
      <c r="Y587" s="347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</row>
    <row r="588" spans="1:37" ht="13.5" customHeight="1" x14ac:dyDescent="0.25">
      <c r="A588" s="347"/>
      <c r="B588" s="347"/>
      <c r="C588" s="347"/>
      <c r="D588" s="347"/>
      <c r="E588" s="347"/>
      <c r="F588" s="347"/>
      <c r="G588" s="347"/>
      <c r="H588" s="347"/>
      <c r="I588" s="347"/>
      <c r="J588" s="347"/>
      <c r="K588" s="347"/>
      <c r="L588" s="347"/>
      <c r="M588" s="347"/>
      <c r="N588" s="347"/>
      <c r="O588" s="347"/>
      <c r="P588" s="347"/>
      <c r="Q588" s="347"/>
      <c r="R588" s="347"/>
      <c r="S588" s="375"/>
      <c r="T588" s="347"/>
      <c r="U588" s="347"/>
      <c r="V588" s="347"/>
      <c r="W588" s="347"/>
      <c r="X588" s="347"/>
      <c r="Y588" s="347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</row>
    <row r="589" spans="1:37" ht="13.5" customHeight="1" x14ac:dyDescent="0.25">
      <c r="A589" s="347"/>
      <c r="B589" s="347"/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75"/>
      <c r="T589" s="347"/>
      <c r="U589" s="347"/>
      <c r="V589" s="347"/>
      <c r="W589" s="347"/>
      <c r="X589" s="347"/>
      <c r="Y589" s="347"/>
      <c r="Z589" s="347"/>
      <c r="AA589" s="347"/>
      <c r="AB589" s="347"/>
      <c r="AC589" s="347"/>
      <c r="AD589" s="347"/>
      <c r="AE589" s="347"/>
      <c r="AF589" s="347"/>
      <c r="AG589" s="347"/>
      <c r="AH589" s="347"/>
      <c r="AI589" s="347"/>
      <c r="AJ589" s="347"/>
      <c r="AK589" s="347"/>
    </row>
    <row r="590" spans="1:37" ht="13.5" customHeight="1" x14ac:dyDescent="0.25">
      <c r="A590" s="347"/>
      <c r="B590" s="347"/>
      <c r="C590" s="347"/>
      <c r="D590" s="347"/>
      <c r="E590" s="347"/>
      <c r="F590" s="347"/>
      <c r="G590" s="347"/>
      <c r="H590" s="347"/>
      <c r="I590" s="347"/>
      <c r="J590" s="347"/>
      <c r="K590" s="347"/>
      <c r="L590" s="347"/>
      <c r="M590" s="347"/>
      <c r="N590" s="347"/>
      <c r="O590" s="347"/>
      <c r="P590" s="347"/>
      <c r="Q590" s="347"/>
      <c r="R590" s="347"/>
      <c r="S590" s="375"/>
      <c r="T590" s="347"/>
      <c r="U590" s="347"/>
      <c r="V590" s="347"/>
      <c r="W590" s="347"/>
      <c r="X590" s="347"/>
      <c r="Y590" s="347"/>
      <c r="Z590" s="347"/>
      <c r="AA590" s="347"/>
      <c r="AB590" s="347"/>
      <c r="AC590" s="347"/>
      <c r="AD590" s="347"/>
      <c r="AE590" s="347"/>
      <c r="AF590" s="347"/>
      <c r="AG590" s="347"/>
      <c r="AH590" s="347"/>
      <c r="AI590" s="347"/>
      <c r="AJ590" s="347"/>
      <c r="AK590" s="347"/>
    </row>
    <row r="591" spans="1:37" ht="13.5" customHeight="1" x14ac:dyDescent="0.25">
      <c r="A591" s="347"/>
      <c r="B591" s="347"/>
      <c r="C591" s="347"/>
      <c r="D591" s="347"/>
      <c r="E591" s="347"/>
      <c r="F591" s="347"/>
      <c r="G591" s="347"/>
      <c r="H591" s="347"/>
      <c r="I591" s="347"/>
      <c r="J591" s="347"/>
      <c r="K591" s="347"/>
      <c r="L591" s="347"/>
      <c r="M591" s="347"/>
      <c r="N591" s="347"/>
      <c r="O591" s="347"/>
      <c r="P591" s="347"/>
      <c r="Q591" s="347"/>
      <c r="R591" s="347"/>
      <c r="S591" s="375"/>
      <c r="T591" s="347"/>
      <c r="U591" s="347"/>
      <c r="V591" s="347"/>
      <c r="W591" s="347"/>
      <c r="X591" s="347"/>
      <c r="Y591" s="347"/>
      <c r="Z591" s="347"/>
      <c r="AA591" s="347"/>
      <c r="AB591" s="347"/>
      <c r="AC591" s="347"/>
      <c r="AD591" s="347"/>
      <c r="AE591" s="347"/>
      <c r="AF591" s="347"/>
      <c r="AG591" s="347"/>
      <c r="AH591" s="347"/>
      <c r="AI591" s="347"/>
      <c r="AJ591" s="347"/>
      <c r="AK591" s="347"/>
    </row>
    <row r="592" spans="1:37" ht="13.5" customHeight="1" x14ac:dyDescent="0.25">
      <c r="A592" s="347"/>
      <c r="B592" s="347"/>
      <c r="C592" s="347"/>
      <c r="D592" s="347"/>
      <c r="E592" s="347"/>
      <c r="F592" s="347"/>
      <c r="G592" s="347"/>
      <c r="H592" s="347"/>
      <c r="I592" s="347"/>
      <c r="J592" s="347"/>
      <c r="K592" s="347"/>
      <c r="L592" s="347"/>
      <c r="M592" s="347"/>
      <c r="N592" s="347"/>
      <c r="O592" s="347"/>
      <c r="P592" s="347"/>
      <c r="Q592" s="347"/>
      <c r="R592" s="347"/>
      <c r="S592" s="375"/>
      <c r="T592" s="347"/>
      <c r="U592" s="347"/>
      <c r="V592" s="347"/>
      <c r="W592" s="347"/>
      <c r="X592" s="347"/>
      <c r="Y592" s="347"/>
      <c r="Z592" s="347"/>
      <c r="AA592" s="347"/>
      <c r="AB592" s="347"/>
      <c r="AC592" s="347"/>
      <c r="AD592" s="347"/>
      <c r="AE592" s="347"/>
      <c r="AF592" s="347"/>
      <c r="AG592" s="347"/>
      <c r="AH592" s="347"/>
      <c r="AI592" s="347"/>
      <c r="AJ592" s="347"/>
      <c r="AK592" s="347"/>
    </row>
    <row r="593" spans="1:37" ht="13.5" customHeight="1" x14ac:dyDescent="0.25">
      <c r="A593" s="347"/>
      <c r="B593" s="347"/>
      <c r="C593" s="347"/>
      <c r="D593" s="347"/>
      <c r="E593" s="347"/>
      <c r="F593" s="347"/>
      <c r="G593" s="347"/>
      <c r="H593" s="347"/>
      <c r="I593" s="347"/>
      <c r="J593" s="347"/>
      <c r="K593" s="347"/>
      <c r="L593" s="347"/>
      <c r="M593" s="347"/>
      <c r="N593" s="347"/>
      <c r="O593" s="347"/>
      <c r="P593" s="347"/>
      <c r="Q593" s="347"/>
      <c r="R593" s="347"/>
      <c r="S593" s="375"/>
      <c r="T593" s="347"/>
      <c r="U593" s="347"/>
      <c r="V593" s="347"/>
      <c r="W593" s="347"/>
      <c r="X593" s="347"/>
      <c r="Y593" s="347"/>
      <c r="Z593" s="347"/>
      <c r="AA593" s="347"/>
      <c r="AB593" s="347"/>
      <c r="AC593" s="347"/>
      <c r="AD593" s="347"/>
      <c r="AE593" s="347"/>
      <c r="AF593" s="347"/>
      <c r="AG593" s="347"/>
      <c r="AH593" s="347"/>
      <c r="AI593" s="347"/>
      <c r="AJ593" s="347"/>
      <c r="AK593" s="347"/>
    </row>
    <row r="594" spans="1:37" ht="13.5" customHeight="1" x14ac:dyDescent="0.25">
      <c r="A594" s="347"/>
      <c r="B594" s="347"/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75"/>
      <c r="T594" s="347"/>
      <c r="U594" s="347"/>
      <c r="V594" s="347"/>
      <c r="W594" s="347"/>
      <c r="X594" s="347"/>
      <c r="Y594" s="347"/>
      <c r="Z594" s="347"/>
      <c r="AA594" s="347"/>
      <c r="AB594" s="347"/>
      <c r="AC594" s="347"/>
      <c r="AD594" s="347"/>
      <c r="AE594" s="347"/>
      <c r="AF594" s="347"/>
      <c r="AG594" s="347"/>
      <c r="AH594" s="347"/>
      <c r="AI594" s="347"/>
      <c r="AJ594" s="347"/>
      <c r="AK594" s="347"/>
    </row>
    <row r="595" spans="1:37" ht="13.5" customHeight="1" x14ac:dyDescent="0.25">
      <c r="A595" s="347"/>
      <c r="B595" s="347"/>
      <c r="C595" s="347"/>
      <c r="D595" s="347"/>
      <c r="E595" s="347"/>
      <c r="F595" s="347"/>
      <c r="G595" s="347"/>
      <c r="H595" s="347"/>
      <c r="I595" s="347"/>
      <c r="J595" s="347"/>
      <c r="K595" s="347"/>
      <c r="L595" s="347"/>
      <c r="M595" s="347"/>
      <c r="N595" s="347"/>
      <c r="O595" s="347"/>
      <c r="P595" s="347"/>
      <c r="Q595" s="347"/>
      <c r="R595" s="347"/>
      <c r="S595" s="375"/>
      <c r="T595" s="347"/>
      <c r="U595" s="347"/>
      <c r="V595" s="347"/>
      <c r="W595" s="347"/>
      <c r="X595" s="347"/>
      <c r="Y595" s="347"/>
      <c r="Z595" s="347"/>
      <c r="AA595" s="347"/>
      <c r="AB595" s="347"/>
      <c r="AC595" s="347"/>
      <c r="AD595" s="347"/>
      <c r="AE595" s="347"/>
      <c r="AF595" s="347"/>
      <c r="AG595" s="347"/>
      <c r="AH595" s="347"/>
      <c r="AI595" s="347"/>
      <c r="AJ595" s="347"/>
      <c r="AK595" s="347"/>
    </row>
    <row r="596" spans="1:37" ht="13.5" customHeight="1" x14ac:dyDescent="0.25">
      <c r="A596" s="347"/>
      <c r="B596" s="347"/>
      <c r="C596" s="347"/>
      <c r="D596" s="347"/>
      <c r="E596" s="347"/>
      <c r="F596" s="347"/>
      <c r="G596" s="347"/>
      <c r="H596" s="347"/>
      <c r="I596" s="347"/>
      <c r="J596" s="347"/>
      <c r="K596" s="347"/>
      <c r="L596" s="347"/>
      <c r="M596" s="347"/>
      <c r="N596" s="347"/>
      <c r="O596" s="347"/>
      <c r="P596" s="347"/>
      <c r="Q596" s="347"/>
      <c r="R596" s="347"/>
      <c r="S596" s="375"/>
      <c r="T596" s="347"/>
      <c r="U596" s="347"/>
      <c r="V596" s="347"/>
      <c r="W596" s="347"/>
      <c r="X596" s="347"/>
      <c r="Y596" s="347"/>
      <c r="Z596" s="347"/>
      <c r="AA596" s="347"/>
      <c r="AB596" s="347"/>
      <c r="AC596" s="347"/>
      <c r="AD596" s="347"/>
      <c r="AE596" s="347"/>
      <c r="AF596" s="347"/>
      <c r="AG596" s="347"/>
      <c r="AH596" s="347"/>
      <c r="AI596" s="347"/>
      <c r="AJ596" s="347"/>
      <c r="AK596" s="347"/>
    </row>
    <row r="597" spans="1:37" ht="13.5" customHeight="1" x14ac:dyDescent="0.25">
      <c r="A597" s="347"/>
      <c r="B597" s="347"/>
      <c r="C597" s="347"/>
      <c r="D597" s="347"/>
      <c r="E597" s="347"/>
      <c r="F597" s="347"/>
      <c r="G597" s="347"/>
      <c r="H597" s="347"/>
      <c r="I597" s="347"/>
      <c r="J597" s="347"/>
      <c r="K597" s="347"/>
      <c r="L597" s="347"/>
      <c r="M597" s="347"/>
      <c r="N597" s="347"/>
      <c r="O597" s="347"/>
      <c r="P597" s="347"/>
      <c r="Q597" s="347"/>
      <c r="R597" s="347"/>
      <c r="S597" s="375"/>
      <c r="T597" s="347"/>
      <c r="U597" s="347"/>
      <c r="V597" s="347"/>
      <c r="W597" s="347"/>
      <c r="X597" s="347"/>
      <c r="Y597" s="347"/>
      <c r="Z597" s="347"/>
      <c r="AA597" s="347"/>
      <c r="AB597" s="347"/>
      <c r="AC597" s="347"/>
      <c r="AD597" s="347"/>
      <c r="AE597" s="347"/>
      <c r="AF597" s="347"/>
      <c r="AG597" s="347"/>
      <c r="AH597" s="347"/>
      <c r="AI597" s="347"/>
      <c r="AJ597" s="347"/>
      <c r="AK597" s="347"/>
    </row>
    <row r="598" spans="1:37" ht="13.5" customHeight="1" x14ac:dyDescent="0.25">
      <c r="A598" s="347"/>
      <c r="B598" s="347"/>
      <c r="C598" s="347"/>
      <c r="D598" s="347"/>
      <c r="E598" s="347"/>
      <c r="F598" s="347"/>
      <c r="G598" s="347"/>
      <c r="H598" s="347"/>
      <c r="I598" s="347"/>
      <c r="J598" s="347"/>
      <c r="K598" s="347"/>
      <c r="L598" s="347"/>
      <c r="M598" s="347"/>
      <c r="N598" s="347"/>
      <c r="O598" s="347"/>
      <c r="P598" s="347"/>
      <c r="Q598" s="347"/>
      <c r="R598" s="347"/>
      <c r="S598" s="375"/>
      <c r="T598" s="347"/>
      <c r="U598" s="347"/>
      <c r="V598" s="347"/>
      <c r="W598" s="347"/>
      <c r="X598" s="347"/>
      <c r="Y598" s="347"/>
      <c r="Z598" s="347"/>
      <c r="AA598" s="347"/>
      <c r="AB598" s="347"/>
      <c r="AC598" s="347"/>
      <c r="AD598" s="347"/>
      <c r="AE598" s="347"/>
      <c r="AF598" s="347"/>
      <c r="AG598" s="347"/>
      <c r="AH598" s="347"/>
      <c r="AI598" s="347"/>
      <c r="AJ598" s="347"/>
      <c r="AK598" s="347"/>
    </row>
    <row r="599" spans="1:37" ht="13.5" customHeight="1" x14ac:dyDescent="0.25">
      <c r="A599" s="347"/>
      <c r="B599" s="347"/>
      <c r="C599" s="347"/>
      <c r="D599" s="347"/>
      <c r="E599" s="347"/>
      <c r="F599" s="347"/>
      <c r="G599" s="347"/>
      <c r="H599" s="347"/>
      <c r="I599" s="347"/>
      <c r="J599" s="347"/>
      <c r="K599" s="347"/>
      <c r="L599" s="347"/>
      <c r="M599" s="347"/>
      <c r="N599" s="347"/>
      <c r="O599" s="347"/>
      <c r="P599" s="347"/>
      <c r="Q599" s="347"/>
      <c r="R599" s="347"/>
      <c r="S599" s="375"/>
      <c r="T599" s="347"/>
      <c r="U599" s="347"/>
      <c r="V599" s="347"/>
      <c r="W599" s="347"/>
      <c r="X599" s="347"/>
      <c r="Y599" s="347"/>
      <c r="Z599" s="347"/>
      <c r="AA599" s="347"/>
      <c r="AB599" s="347"/>
      <c r="AC599" s="347"/>
      <c r="AD599" s="347"/>
      <c r="AE599" s="347"/>
      <c r="AF599" s="347"/>
      <c r="AG599" s="347"/>
      <c r="AH599" s="347"/>
      <c r="AI599" s="347"/>
      <c r="AJ599" s="347"/>
      <c r="AK599" s="347"/>
    </row>
    <row r="600" spans="1:37" ht="13.5" customHeight="1" x14ac:dyDescent="0.25">
      <c r="A600" s="347"/>
      <c r="B600" s="347"/>
      <c r="C600" s="347"/>
      <c r="D600" s="347"/>
      <c r="E600" s="347"/>
      <c r="F600" s="347"/>
      <c r="G600" s="347"/>
      <c r="H600" s="347"/>
      <c r="I600" s="347"/>
      <c r="J600" s="347"/>
      <c r="K600" s="347"/>
      <c r="L600" s="347"/>
      <c r="M600" s="347"/>
      <c r="N600" s="347"/>
      <c r="O600" s="347"/>
      <c r="P600" s="347"/>
      <c r="Q600" s="347"/>
      <c r="R600" s="347"/>
      <c r="S600" s="375"/>
      <c r="T600" s="347"/>
      <c r="U600" s="347"/>
      <c r="V600" s="347"/>
      <c r="W600" s="347"/>
      <c r="X600" s="347"/>
      <c r="Y600" s="347"/>
      <c r="Z600" s="347"/>
      <c r="AA600" s="347"/>
      <c r="AB600" s="347"/>
      <c r="AC600" s="347"/>
      <c r="AD600" s="347"/>
      <c r="AE600" s="347"/>
      <c r="AF600" s="347"/>
      <c r="AG600" s="347"/>
      <c r="AH600" s="347"/>
      <c r="AI600" s="347"/>
      <c r="AJ600" s="347"/>
      <c r="AK600" s="347"/>
    </row>
    <row r="601" spans="1:37" ht="13.5" customHeight="1" x14ac:dyDescent="0.25">
      <c r="A601" s="347"/>
      <c r="B601" s="347"/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75"/>
      <c r="T601" s="347"/>
      <c r="U601" s="347"/>
      <c r="V601" s="347"/>
      <c r="W601" s="347"/>
      <c r="X601" s="347"/>
      <c r="Y601" s="347"/>
      <c r="Z601" s="347"/>
      <c r="AA601" s="347"/>
      <c r="AB601" s="347"/>
      <c r="AC601" s="347"/>
      <c r="AD601" s="347"/>
      <c r="AE601" s="347"/>
      <c r="AF601" s="347"/>
      <c r="AG601" s="347"/>
      <c r="AH601" s="347"/>
      <c r="AI601" s="347"/>
      <c r="AJ601" s="347"/>
      <c r="AK601" s="347"/>
    </row>
    <row r="602" spans="1:37" ht="13.5" customHeight="1" x14ac:dyDescent="0.25">
      <c r="A602" s="347"/>
      <c r="B602" s="347"/>
      <c r="C602" s="347"/>
      <c r="D602" s="347"/>
      <c r="E602" s="347"/>
      <c r="F602" s="347"/>
      <c r="G602" s="347"/>
      <c r="H602" s="347"/>
      <c r="I602" s="347"/>
      <c r="J602" s="347"/>
      <c r="K602" s="347"/>
      <c r="L602" s="347"/>
      <c r="M602" s="347"/>
      <c r="N602" s="347"/>
      <c r="O602" s="347"/>
      <c r="P602" s="347"/>
      <c r="Q602" s="347"/>
      <c r="R602" s="347"/>
      <c r="S602" s="375"/>
      <c r="T602" s="347"/>
      <c r="U602" s="347"/>
      <c r="V602" s="347"/>
      <c r="W602" s="347"/>
      <c r="X602" s="347"/>
      <c r="Y602" s="347"/>
      <c r="Z602" s="347"/>
      <c r="AA602" s="347"/>
      <c r="AB602" s="347"/>
      <c r="AC602" s="347"/>
      <c r="AD602" s="347"/>
      <c r="AE602" s="347"/>
      <c r="AF602" s="347"/>
      <c r="AG602" s="347"/>
      <c r="AH602" s="347"/>
      <c r="AI602" s="347"/>
      <c r="AJ602" s="347"/>
      <c r="AK602" s="347"/>
    </row>
    <row r="603" spans="1:37" ht="13.5" customHeight="1" x14ac:dyDescent="0.25">
      <c r="A603" s="347"/>
      <c r="B603" s="347"/>
      <c r="C603" s="347"/>
      <c r="D603" s="347"/>
      <c r="E603" s="347"/>
      <c r="F603" s="347"/>
      <c r="G603" s="347"/>
      <c r="H603" s="347"/>
      <c r="I603" s="347"/>
      <c r="J603" s="347"/>
      <c r="K603" s="347"/>
      <c r="L603" s="347"/>
      <c r="M603" s="347"/>
      <c r="N603" s="347"/>
      <c r="O603" s="347"/>
      <c r="P603" s="347"/>
      <c r="Q603" s="347"/>
      <c r="R603" s="347"/>
      <c r="S603" s="375"/>
      <c r="T603" s="347"/>
      <c r="U603" s="347"/>
      <c r="V603" s="347"/>
      <c r="W603" s="347"/>
      <c r="X603" s="347"/>
      <c r="Y603" s="347"/>
      <c r="Z603" s="347"/>
      <c r="AA603" s="347"/>
      <c r="AB603" s="347"/>
      <c r="AC603" s="347"/>
      <c r="AD603" s="347"/>
      <c r="AE603" s="347"/>
      <c r="AF603" s="347"/>
      <c r="AG603" s="347"/>
      <c r="AH603" s="347"/>
      <c r="AI603" s="347"/>
      <c r="AJ603" s="347"/>
      <c r="AK603" s="347"/>
    </row>
    <row r="604" spans="1:37" ht="13.5" customHeight="1" x14ac:dyDescent="0.25">
      <c r="A604" s="347"/>
      <c r="B604" s="347"/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  <c r="R604" s="347"/>
      <c r="S604" s="375"/>
      <c r="T604" s="347"/>
      <c r="U604" s="347"/>
      <c r="V604" s="347"/>
      <c r="W604" s="347"/>
      <c r="X604" s="347"/>
      <c r="Y604" s="347"/>
      <c r="Z604" s="347"/>
      <c r="AA604" s="347"/>
      <c r="AB604" s="347"/>
      <c r="AC604" s="347"/>
      <c r="AD604" s="347"/>
      <c r="AE604" s="347"/>
      <c r="AF604" s="347"/>
      <c r="AG604" s="347"/>
      <c r="AH604" s="347"/>
      <c r="AI604" s="347"/>
      <c r="AJ604" s="347"/>
      <c r="AK604" s="347"/>
    </row>
    <row r="605" spans="1:37" ht="13.5" customHeight="1" x14ac:dyDescent="0.25">
      <c r="A605" s="347"/>
      <c r="B605" s="347"/>
      <c r="C605" s="347"/>
      <c r="D605" s="347"/>
      <c r="E605" s="347"/>
      <c r="F605" s="347"/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75"/>
      <c r="T605" s="347"/>
      <c r="U605" s="347"/>
      <c r="V605" s="347"/>
      <c r="W605" s="347"/>
      <c r="X605" s="347"/>
      <c r="Y605" s="347"/>
      <c r="Z605" s="347"/>
      <c r="AA605" s="347"/>
      <c r="AB605" s="347"/>
      <c r="AC605" s="347"/>
      <c r="AD605" s="347"/>
      <c r="AE605" s="347"/>
      <c r="AF605" s="347"/>
      <c r="AG605" s="347"/>
      <c r="AH605" s="347"/>
      <c r="AI605" s="347"/>
      <c r="AJ605" s="347"/>
      <c r="AK605" s="347"/>
    </row>
    <row r="606" spans="1:37" ht="13.5" customHeight="1" x14ac:dyDescent="0.25">
      <c r="A606" s="347"/>
      <c r="B606" s="347"/>
      <c r="C606" s="347"/>
      <c r="D606" s="347"/>
      <c r="E606" s="347"/>
      <c r="F606" s="347"/>
      <c r="G606" s="347"/>
      <c r="H606" s="347"/>
      <c r="I606" s="347"/>
      <c r="J606" s="347"/>
      <c r="K606" s="347"/>
      <c r="L606" s="347"/>
      <c r="M606" s="347"/>
      <c r="N606" s="347"/>
      <c r="O606" s="347"/>
      <c r="P606" s="347"/>
      <c r="Q606" s="347"/>
      <c r="R606" s="347"/>
      <c r="S606" s="375"/>
      <c r="T606" s="347"/>
      <c r="U606" s="347"/>
      <c r="V606" s="347"/>
      <c r="W606" s="347"/>
      <c r="X606" s="347"/>
      <c r="Y606" s="347"/>
      <c r="Z606" s="347"/>
      <c r="AA606" s="347"/>
      <c r="AB606" s="347"/>
      <c r="AC606" s="347"/>
      <c r="AD606" s="347"/>
      <c r="AE606" s="347"/>
      <c r="AF606" s="347"/>
      <c r="AG606" s="347"/>
      <c r="AH606" s="347"/>
      <c r="AI606" s="347"/>
      <c r="AJ606" s="347"/>
      <c r="AK606" s="347"/>
    </row>
    <row r="607" spans="1:37" ht="13.5" customHeight="1" x14ac:dyDescent="0.25">
      <c r="A607" s="347"/>
      <c r="B607" s="347"/>
      <c r="C607" s="347"/>
      <c r="D607" s="347"/>
      <c r="E607" s="347"/>
      <c r="F607" s="347"/>
      <c r="G607" s="347"/>
      <c r="H607" s="347"/>
      <c r="I607" s="347"/>
      <c r="J607" s="347"/>
      <c r="K607" s="347"/>
      <c r="L607" s="347"/>
      <c r="M607" s="347"/>
      <c r="N607" s="347"/>
      <c r="O607" s="347"/>
      <c r="P607" s="347"/>
      <c r="Q607" s="347"/>
      <c r="R607" s="347"/>
      <c r="S607" s="375"/>
      <c r="T607" s="347"/>
      <c r="U607" s="347"/>
      <c r="V607" s="347"/>
      <c r="W607" s="347"/>
      <c r="X607" s="347"/>
      <c r="Y607" s="347"/>
      <c r="Z607" s="347"/>
      <c r="AA607" s="347"/>
      <c r="AB607" s="347"/>
      <c r="AC607" s="347"/>
      <c r="AD607" s="347"/>
      <c r="AE607" s="347"/>
      <c r="AF607" s="347"/>
      <c r="AG607" s="347"/>
      <c r="AH607" s="347"/>
      <c r="AI607" s="347"/>
      <c r="AJ607" s="347"/>
      <c r="AK607" s="347"/>
    </row>
    <row r="608" spans="1:37" ht="13.5" customHeight="1" x14ac:dyDescent="0.25">
      <c r="A608" s="347"/>
      <c r="B608" s="347"/>
      <c r="C608" s="347"/>
      <c r="D608" s="347"/>
      <c r="E608" s="347"/>
      <c r="F608" s="347"/>
      <c r="G608" s="347"/>
      <c r="H608" s="347"/>
      <c r="I608" s="347"/>
      <c r="J608" s="347"/>
      <c r="K608" s="347"/>
      <c r="L608" s="347"/>
      <c r="M608" s="347"/>
      <c r="N608" s="347"/>
      <c r="O608" s="347"/>
      <c r="P608" s="347"/>
      <c r="Q608" s="347"/>
      <c r="R608" s="347"/>
      <c r="S608" s="375"/>
      <c r="T608" s="347"/>
      <c r="U608" s="347"/>
      <c r="V608" s="347"/>
      <c r="W608" s="347"/>
      <c r="X608" s="347"/>
      <c r="Y608" s="347"/>
      <c r="Z608" s="347"/>
      <c r="AA608" s="347"/>
      <c r="AB608" s="347"/>
      <c r="AC608" s="347"/>
      <c r="AD608" s="347"/>
      <c r="AE608" s="347"/>
      <c r="AF608" s="347"/>
      <c r="AG608" s="347"/>
      <c r="AH608" s="347"/>
      <c r="AI608" s="347"/>
      <c r="AJ608" s="347"/>
      <c r="AK608" s="347"/>
    </row>
    <row r="609" spans="1:37" ht="13.5" customHeight="1" x14ac:dyDescent="0.25">
      <c r="A609" s="347"/>
      <c r="B609" s="347"/>
      <c r="C609" s="347"/>
      <c r="D609" s="347"/>
      <c r="E609" s="347"/>
      <c r="F609" s="347"/>
      <c r="G609" s="347"/>
      <c r="H609" s="347"/>
      <c r="I609" s="347"/>
      <c r="J609" s="347"/>
      <c r="K609" s="347"/>
      <c r="L609" s="347"/>
      <c r="M609" s="347"/>
      <c r="N609" s="347"/>
      <c r="O609" s="347"/>
      <c r="P609" s="347"/>
      <c r="Q609" s="347"/>
      <c r="R609" s="347"/>
      <c r="S609" s="375"/>
      <c r="T609" s="347"/>
      <c r="U609" s="347"/>
      <c r="V609" s="347"/>
      <c r="W609" s="347"/>
      <c r="X609" s="347"/>
      <c r="Y609" s="347"/>
      <c r="Z609" s="347"/>
      <c r="AA609" s="347"/>
      <c r="AB609" s="347"/>
      <c r="AC609" s="347"/>
      <c r="AD609" s="347"/>
      <c r="AE609" s="347"/>
      <c r="AF609" s="347"/>
      <c r="AG609" s="347"/>
      <c r="AH609" s="347"/>
      <c r="AI609" s="347"/>
      <c r="AJ609" s="347"/>
      <c r="AK609" s="347"/>
    </row>
    <row r="610" spans="1:37" ht="13.5" customHeight="1" x14ac:dyDescent="0.25">
      <c r="A610" s="347"/>
      <c r="B610" s="347"/>
      <c r="C610" s="347"/>
      <c r="D610" s="347"/>
      <c r="E610" s="347"/>
      <c r="F610" s="347"/>
      <c r="G610" s="347"/>
      <c r="H610" s="347"/>
      <c r="I610" s="347"/>
      <c r="J610" s="347"/>
      <c r="K610" s="347"/>
      <c r="L610" s="347"/>
      <c r="M610" s="347"/>
      <c r="N610" s="347"/>
      <c r="O610" s="347"/>
      <c r="P610" s="347"/>
      <c r="Q610" s="347"/>
      <c r="R610" s="347"/>
      <c r="S610" s="375"/>
      <c r="T610" s="347"/>
      <c r="U610" s="347"/>
      <c r="V610" s="347"/>
      <c r="W610" s="347"/>
      <c r="X610" s="347"/>
      <c r="Y610" s="347"/>
      <c r="Z610" s="347"/>
      <c r="AA610" s="347"/>
      <c r="AB610" s="347"/>
      <c r="AC610" s="347"/>
      <c r="AD610" s="347"/>
      <c r="AE610" s="347"/>
      <c r="AF610" s="347"/>
      <c r="AG610" s="347"/>
      <c r="AH610" s="347"/>
      <c r="AI610" s="347"/>
      <c r="AJ610" s="347"/>
      <c r="AK610" s="347"/>
    </row>
    <row r="611" spans="1:37" ht="13.5" customHeight="1" x14ac:dyDescent="0.25">
      <c r="A611" s="347"/>
      <c r="B611" s="347"/>
      <c r="C611" s="347"/>
      <c r="D611" s="347"/>
      <c r="E611" s="347"/>
      <c r="F611" s="347"/>
      <c r="G611" s="347"/>
      <c r="H611" s="347"/>
      <c r="I611" s="347"/>
      <c r="J611" s="347"/>
      <c r="K611" s="347"/>
      <c r="L611" s="347"/>
      <c r="M611" s="347"/>
      <c r="N611" s="347"/>
      <c r="O611" s="347"/>
      <c r="P611" s="347"/>
      <c r="Q611" s="347"/>
      <c r="R611" s="347"/>
      <c r="S611" s="375"/>
      <c r="T611" s="347"/>
      <c r="U611" s="347"/>
      <c r="V611" s="347"/>
      <c r="W611" s="347"/>
      <c r="X611" s="347"/>
      <c r="Y611" s="347"/>
      <c r="Z611" s="347"/>
      <c r="AA611" s="347"/>
      <c r="AB611" s="347"/>
      <c r="AC611" s="347"/>
      <c r="AD611" s="347"/>
      <c r="AE611" s="347"/>
      <c r="AF611" s="347"/>
      <c r="AG611" s="347"/>
      <c r="AH611" s="347"/>
      <c r="AI611" s="347"/>
      <c r="AJ611" s="347"/>
      <c r="AK611" s="347"/>
    </row>
    <row r="612" spans="1:37" ht="13.5" customHeight="1" x14ac:dyDescent="0.25">
      <c r="A612" s="347"/>
      <c r="B612" s="347"/>
      <c r="C612" s="347"/>
      <c r="D612" s="347"/>
      <c r="E612" s="347"/>
      <c r="F612" s="347"/>
      <c r="G612" s="347"/>
      <c r="H612" s="347"/>
      <c r="I612" s="347"/>
      <c r="J612" s="347"/>
      <c r="K612" s="347"/>
      <c r="L612" s="347"/>
      <c r="M612" s="347"/>
      <c r="N612" s="347"/>
      <c r="O612" s="347"/>
      <c r="P612" s="347"/>
      <c r="Q612" s="347"/>
      <c r="R612" s="347"/>
      <c r="S612" s="375"/>
      <c r="T612" s="347"/>
      <c r="U612" s="347"/>
      <c r="V612" s="347"/>
      <c r="W612" s="347"/>
      <c r="X612" s="347"/>
      <c r="Y612" s="347"/>
      <c r="Z612" s="347"/>
      <c r="AA612" s="347"/>
      <c r="AB612" s="347"/>
      <c r="AC612" s="347"/>
      <c r="AD612" s="347"/>
      <c r="AE612" s="347"/>
      <c r="AF612" s="347"/>
      <c r="AG612" s="347"/>
      <c r="AH612" s="347"/>
      <c r="AI612" s="347"/>
      <c r="AJ612" s="347"/>
      <c r="AK612" s="347"/>
    </row>
    <row r="613" spans="1:37" ht="13.5" customHeight="1" x14ac:dyDescent="0.25">
      <c r="A613" s="347"/>
      <c r="B613" s="347"/>
      <c r="C613" s="347"/>
      <c r="D613" s="347"/>
      <c r="E613" s="347"/>
      <c r="F613" s="347"/>
      <c r="G613" s="347"/>
      <c r="H613" s="347"/>
      <c r="I613" s="347"/>
      <c r="J613" s="347"/>
      <c r="K613" s="347"/>
      <c r="L613" s="347"/>
      <c r="M613" s="347"/>
      <c r="N613" s="347"/>
      <c r="O613" s="347"/>
      <c r="P613" s="347"/>
      <c r="Q613" s="347"/>
      <c r="R613" s="347"/>
      <c r="S613" s="375"/>
      <c r="T613" s="347"/>
      <c r="U613" s="347"/>
      <c r="V613" s="347"/>
      <c r="W613" s="347"/>
      <c r="X613" s="347"/>
      <c r="Y613" s="347"/>
      <c r="Z613" s="347"/>
      <c r="AA613" s="347"/>
      <c r="AB613" s="347"/>
      <c r="AC613" s="347"/>
      <c r="AD613" s="347"/>
      <c r="AE613" s="347"/>
      <c r="AF613" s="347"/>
      <c r="AG613" s="347"/>
      <c r="AH613" s="347"/>
      <c r="AI613" s="347"/>
      <c r="AJ613" s="347"/>
      <c r="AK613" s="347"/>
    </row>
    <row r="614" spans="1:37" ht="13.5" customHeight="1" x14ac:dyDescent="0.25">
      <c r="A614" s="347"/>
      <c r="B614" s="347"/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  <c r="N614" s="347"/>
      <c r="O614" s="347"/>
      <c r="P614" s="347"/>
      <c r="Q614" s="347"/>
      <c r="R614" s="347"/>
      <c r="S614" s="375"/>
      <c r="T614" s="347"/>
      <c r="U614" s="347"/>
      <c r="V614" s="347"/>
      <c r="W614" s="347"/>
      <c r="X614" s="347"/>
      <c r="Y614" s="347"/>
      <c r="Z614" s="347"/>
      <c r="AA614" s="347"/>
      <c r="AB614" s="347"/>
      <c r="AC614" s="347"/>
      <c r="AD614" s="347"/>
      <c r="AE614" s="347"/>
      <c r="AF614" s="347"/>
      <c r="AG614" s="347"/>
      <c r="AH614" s="347"/>
      <c r="AI614" s="347"/>
      <c r="AJ614" s="347"/>
      <c r="AK614" s="347"/>
    </row>
    <row r="615" spans="1:37" ht="13.5" customHeight="1" x14ac:dyDescent="0.25">
      <c r="A615" s="347"/>
      <c r="B615" s="347"/>
      <c r="C615" s="347"/>
      <c r="D615" s="347"/>
      <c r="E615" s="347"/>
      <c r="F615" s="347"/>
      <c r="G615" s="347"/>
      <c r="H615" s="347"/>
      <c r="I615" s="347"/>
      <c r="J615" s="347"/>
      <c r="K615" s="347"/>
      <c r="L615" s="347"/>
      <c r="M615" s="347"/>
      <c r="N615" s="347"/>
      <c r="O615" s="347"/>
      <c r="P615" s="347"/>
      <c r="Q615" s="347"/>
      <c r="R615" s="347"/>
      <c r="S615" s="375"/>
      <c r="T615" s="347"/>
      <c r="U615" s="347"/>
      <c r="V615" s="347"/>
      <c r="W615" s="347"/>
      <c r="X615" s="347"/>
      <c r="Y615" s="347"/>
      <c r="Z615" s="347"/>
      <c r="AA615" s="347"/>
      <c r="AB615" s="347"/>
      <c r="AC615" s="347"/>
      <c r="AD615" s="347"/>
      <c r="AE615" s="347"/>
      <c r="AF615" s="347"/>
      <c r="AG615" s="347"/>
      <c r="AH615" s="347"/>
      <c r="AI615" s="347"/>
      <c r="AJ615" s="347"/>
      <c r="AK615" s="347"/>
    </row>
    <row r="616" spans="1:37" ht="13.5" customHeight="1" x14ac:dyDescent="0.25">
      <c r="A616" s="347"/>
      <c r="B616" s="347"/>
      <c r="C616" s="347"/>
      <c r="D616" s="347"/>
      <c r="E616" s="347"/>
      <c r="F616" s="347"/>
      <c r="G616" s="347"/>
      <c r="H616" s="347"/>
      <c r="I616" s="347"/>
      <c r="J616" s="347"/>
      <c r="K616" s="347"/>
      <c r="L616" s="347"/>
      <c r="M616" s="347"/>
      <c r="N616" s="347"/>
      <c r="O616" s="347"/>
      <c r="P616" s="347"/>
      <c r="Q616" s="347"/>
      <c r="R616" s="347"/>
      <c r="S616" s="375"/>
      <c r="T616" s="347"/>
      <c r="U616" s="347"/>
      <c r="V616" s="347"/>
      <c r="W616" s="347"/>
      <c r="X616" s="347"/>
      <c r="Y616" s="347"/>
      <c r="Z616" s="347"/>
      <c r="AA616" s="347"/>
      <c r="AB616" s="347"/>
      <c r="AC616" s="347"/>
      <c r="AD616" s="347"/>
      <c r="AE616" s="347"/>
      <c r="AF616" s="347"/>
      <c r="AG616" s="347"/>
      <c r="AH616" s="347"/>
      <c r="AI616" s="347"/>
      <c r="AJ616" s="347"/>
      <c r="AK616" s="347"/>
    </row>
    <row r="617" spans="1:37" ht="13.5" customHeight="1" x14ac:dyDescent="0.25">
      <c r="A617" s="347"/>
      <c r="B617" s="347"/>
      <c r="C617" s="347"/>
      <c r="D617" s="347"/>
      <c r="E617" s="347"/>
      <c r="F617" s="347"/>
      <c r="G617" s="347"/>
      <c r="H617" s="347"/>
      <c r="I617" s="347"/>
      <c r="J617" s="347"/>
      <c r="K617" s="347"/>
      <c r="L617" s="347"/>
      <c r="M617" s="347"/>
      <c r="N617" s="347"/>
      <c r="O617" s="347"/>
      <c r="P617" s="347"/>
      <c r="Q617" s="347"/>
      <c r="R617" s="347"/>
      <c r="S617" s="375"/>
      <c r="T617" s="347"/>
      <c r="U617" s="347"/>
      <c r="V617" s="347"/>
      <c r="W617" s="347"/>
      <c r="X617" s="347"/>
      <c r="Y617" s="347"/>
      <c r="Z617" s="347"/>
      <c r="AA617" s="347"/>
      <c r="AB617" s="347"/>
      <c r="AC617" s="347"/>
      <c r="AD617" s="347"/>
      <c r="AE617" s="347"/>
      <c r="AF617" s="347"/>
      <c r="AG617" s="347"/>
      <c r="AH617" s="347"/>
      <c r="AI617" s="347"/>
      <c r="AJ617" s="347"/>
      <c r="AK617" s="347"/>
    </row>
    <row r="618" spans="1:37" ht="13.5" customHeight="1" x14ac:dyDescent="0.25">
      <c r="A618" s="347"/>
      <c r="B618" s="347"/>
      <c r="C618" s="347"/>
      <c r="D618" s="347"/>
      <c r="E618" s="347"/>
      <c r="F618" s="347"/>
      <c r="G618" s="347"/>
      <c r="H618" s="347"/>
      <c r="I618" s="347"/>
      <c r="J618" s="347"/>
      <c r="K618" s="347"/>
      <c r="L618" s="347"/>
      <c r="M618" s="347"/>
      <c r="N618" s="347"/>
      <c r="O618" s="347"/>
      <c r="P618" s="347"/>
      <c r="Q618" s="347"/>
      <c r="R618" s="347"/>
      <c r="S618" s="375"/>
      <c r="T618" s="347"/>
      <c r="U618" s="347"/>
      <c r="V618" s="347"/>
      <c r="W618" s="347"/>
      <c r="X618" s="347"/>
      <c r="Y618" s="347"/>
      <c r="Z618" s="347"/>
      <c r="AA618" s="347"/>
      <c r="AB618" s="347"/>
      <c r="AC618" s="347"/>
      <c r="AD618" s="347"/>
      <c r="AE618" s="347"/>
      <c r="AF618" s="347"/>
      <c r="AG618" s="347"/>
      <c r="AH618" s="347"/>
      <c r="AI618" s="347"/>
      <c r="AJ618" s="347"/>
      <c r="AK618" s="347"/>
    </row>
    <row r="619" spans="1:37" ht="13.5" customHeight="1" x14ac:dyDescent="0.25">
      <c r="A619" s="347"/>
      <c r="B619" s="347"/>
      <c r="C619" s="347"/>
      <c r="D619" s="347"/>
      <c r="E619" s="347"/>
      <c r="F619" s="347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75"/>
      <c r="T619" s="347"/>
      <c r="U619" s="347"/>
      <c r="V619" s="347"/>
      <c r="W619" s="347"/>
      <c r="X619" s="347"/>
      <c r="Y619" s="347"/>
      <c r="Z619" s="347"/>
      <c r="AA619" s="347"/>
      <c r="AB619" s="347"/>
      <c r="AC619" s="347"/>
      <c r="AD619" s="347"/>
      <c r="AE619" s="347"/>
      <c r="AF619" s="347"/>
      <c r="AG619" s="347"/>
      <c r="AH619" s="347"/>
      <c r="AI619" s="347"/>
      <c r="AJ619" s="347"/>
      <c r="AK619" s="347"/>
    </row>
    <row r="620" spans="1:37" ht="13.5" customHeight="1" x14ac:dyDescent="0.25">
      <c r="A620" s="347"/>
      <c r="B620" s="347"/>
      <c r="C620" s="347"/>
      <c r="D620" s="347"/>
      <c r="E620" s="347"/>
      <c r="F620" s="347"/>
      <c r="G620" s="347"/>
      <c r="H620" s="347"/>
      <c r="I620" s="347"/>
      <c r="J620" s="347"/>
      <c r="K620" s="347"/>
      <c r="L620" s="347"/>
      <c r="M620" s="347"/>
      <c r="N620" s="347"/>
      <c r="O620" s="347"/>
      <c r="P620" s="347"/>
      <c r="Q620" s="347"/>
      <c r="R620" s="347"/>
      <c r="S620" s="375"/>
      <c r="T620" s="347"/>
      <c r="U620" s="347"/>
      <c r="V620" s="347"/>
      <c r="W620" s="347"/>
      <c r="X620" s="347"/>
      <c r="Y620" s="347"/>
      <c r="Z620" s="347"/>
      <c r="AA620" s="347"/>
      <c r="AB620" s="347"/>
      <c r="AC620" s="347"/>
      <c r="AD620" s="347"/>
      <c r="AE620" s="347"/>
      <c r="AF620" s="347"/>
      <c r="AG620" s="347"/>
      <c r="AH620" s="347"/>
      <c r="AI620" s="347"/>
      <c r="AJ620" s="347"/>
      <c r="AK620" s="347"/>
    </row>
    <row r="621" spans="1:37" ht="13.5" customHeight="1" x14ac:dyDescent="0.25">
      <c r="A621" s="347"/>
      <c r="B621" s="347"/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75"/>
      <c r="T621" s="347"/>
      <c r="U621" s="347"/>
      <c r="V621" s="347"/>
      <c r="W621" s="347"/>
      <c r="X621" s="347"/>
      <c r="Y621" s="347"/>
      <c r="Z621" s="347"/>
      <c r="AA621" s="347"/>
      <c r="AB621" s="347"/>
      <c r="AC621" s="347"/>
      <c r="AD621" s="347"/>
      <c r="AE621" s="347"/>
      <c r="AF621" s="347"/>
      <c r="AG621" s="347"/>
      <c r="AH621" s="347"/>
      <c r="AI621" s="347"/>
      <c r="AJ621" s="347"/>
      <c r="AK621" s="347"/>
    </row>
    <row r="622" spans="1:37" ht="13.5" customHeight="1" x14ac:dyDescent="0.25">
      <c r="A622" s="347"/>
      <c r="B622" s="347"/>
      <c r="C622" s="347"/>
      <c r="D622" s="347"/>
      <c r="E622" s="347"/>
      <c r="F622" s="347"/>
      <c r="G622" s="347"/>
      <c r="H622" s="347"/>
      <c r="I622" s="347"/>
      <c r="J622" s="347"/>
      <c r="K622" s="347"/>
      <c r="L622" s="347"/>
      <c r="M622" s="347"/>
      <c r="N622" s="347"/>
      <c r="O622" s="347"/>
      <c r="P622" s="347"/>
      <c r="Q622" s="347"/>
      <c r="R622" s="347"/>
      <c r="S622" s="375"/>
      <c r="T622" s="347"/>
      <c r="U622" s="347"/>
      <c r="V622" s="347"/>
      <c r="W622" s="347"/>
      <c r="X622" s="347"/>
      <c r="Y622" s="347"/>
      <c r="Z622" s="347"/>
      <c r="AA622" s="347"/>
      <c r="AB622" s="347"/>
      <c r="AC622" s="347"/>
      <c r="AD622" s="347"/>
      <c r="AE622" s="347"/>
      <c r="AF622" s="347"/>
      <c r="AG622" s="347"/>
      <c r="AH622" s="347"/>
      <c r="AI622" s="347"/>
      <c r="AJ622" s="347"/>
      <c r="AK622" s="347"/>
    </row>
    <row r="623" spans="1:37" ht="13.5" customHeight="1" x14ac:dyDescent="0.25">
      <c r="A623" s="347"/>
      <c r="B623" s="347"/>
      <c r="C623" s="347"/>
      <c r="D623" s="347"/>
      <c r="E623" s="347"/>
      <c r="F623" s="347"/>
      <c r="G623" s="347"/>
      <c r="H623" s="347"/>
      <c r="I623" s="347"/>
      <c r="J623" s="347"/>
      <c r="K623" s="347"/>
      <c r="L623" s="347"/>
      <c r="M623" s="347"/>
      <c r="N623" s="347"/>
      <c r="O623" s="347"/>
      <c r="P623" s="347"/>
      <c r="Q623" s="347"/>
      <c r="R623" s="347"/>
      <c r="S623" s="375"/>
      <c r="T623" s="347"/>
      <c r="U623" s="347"/>
      <c r="V623" s="347"/>
      <c r="W623" s="347"/>
      <c r="X623" s="347"/>
      <c r="Y623" s="347"/>
      <c r="Z623" s="347"/>
      <c r="AA623" s="347"/>
      <c r="AB623" s="347"/>
      <c r="AC623" s="347"/>
      <c r="AD623" s="347"/>
      <c r="AE623" s="347"/>
      <c r="AF623" s="347"/>
      <c r="AG623" s="347"/>
      <c r="AH623" s="347"/>
      <c r="AI623" s="347"/>
      <c r="AJ623" s="347"/>
      <c r="AK623" s="347"/>
    </row>
    <row r="624" spans="1:37" ht="13.5" customHeight="1" x14ac:dyDescent="0.25">
      <c r="A624" s="347"/>
      <c r="B624" s="347"/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75"/>
      <c r="T624" s="347"/>
      <c r="U624" s="347"/>
      <c r="V624" s="347"/>
      <c r="W624" s="347"/>
      <c r="X624" s="347"/>
      <c r="Y624" s="347"/>
      <c r="Z624" s="347"/>
      <c r="AA624" s="347"/>
      <c r="AB624" s="347"/>
      <c r="AC624" s="347"/>
      <c r="AD624" s="347"/>
      <c r="AE624" s="347"/>
      <c r="AF624" s="347"/>
      <c r="AG624" s="347"/>
      <c r="AH624" s="347"/>
      <c r="AI624" s="347"/>
      <c r="AJ624" s="347"/>
      <c r="AK624" s="347"/>
    </row>
    <row r="625" spans="1:37" ht="13.5" customHeight="1" x14ac:dyDescent="0.25">
      <c r="A625" s="347"/>
      <c r="B625" s="347"/>
      <c r="C625" s="347"/>
      <c r="D625" s="347"/>
      <c r="E625" s="347"/>
      <c r="F625" s="347"/>
      <c r="G625" s="347"/>
      <c r="H625" s="347"/>
      <c r="I625" s="347"/>
      <c r="J625" s="347"/>
      <c r="K625" s="347"/>
      <c r="L625" s="347"/>
      <c r="M625" s="347"/>
      <c r="N625" s="347"/>
      <c r="O625" s="347"/>
      <c r="P625" s="347"/>
      <c r="Q625" s="347"/>
      <c r="R625" s="347"/>
      <c r="S625" s="375"/>
      <c r="T625" s="347"/>
      <c r="U625" s="347"/>
      <c r="V625" s="347"/>
      <c r="W625" s="347"/>
      <c r="X625" s="347"/>
      <c r="Y625" s="347"/>
      <c r="Z625" s="347"/>
      <c r="AA625" s="347"/>
      <c r="AB625" s="347"/>
      <c r="AC625" s="347"/>
      <c r="AD625" s="347"/>
      <c r="AE625" s="347"/>
      <c r="AF625" s="347"/>
      <c r="AG625" s="347"/>
      <c r="AH625" s="347"/>
      <c r="AI625" s="347"/>
      <c r="AJ625" s="347"/>
      <c r="AK625" s="347"/>
    </row>
    <row r="626" spans="1:37" ht="13.5" customHeight="1" x14ac:dyDescent="0.25">
      <c r="A626" s="347"/>
      <c r="B626" s="347"/>
      <c r="C626" s="347"/>
      <c r="D626" s="347"/>
      <c r="E626" s="347"/>
      <c r="F626" s="347"/>
      <c r="G626" s="347"/>
      <c r="H626" s="347"/>
      <c r="I626" s="347"/>
      <c r="J626" s="347"/>
      <c r="K626" s="347"/>
      <c r="L626" s="347"/>
      <c r="M626" s="347"/>
      <c r="N626" s="347"/>
      <c r="O626" s="347"/>
      <c r="P626" s="347"/>
      <c r="Q626" s="347"/>
      <c r="R626" s="347"/>
      <c r="S626" s="375"/>
      <c r="T626" s="347"/>
      <c r="U626" s="347"/>
      <c r="V626" s="347"/>
      <c r="W626" s="347"/>
      <c r="X626" s="347"/>
      <c r="Y626" s="347"/>
      <c r="Z626" s="347"/>
      <c r="AA626" s="347"/>
      <c r="AB626" s="347"/>
      <c r="AC626" s="347"/>
      <c r="AD626" s="347"/>
      <c r="AE626" s="347"/>
      <c r="AF626" s="347"/>
      <c r="AG626" s="347"/>
      <c r="AH626" s="347"/>
      <c r="AI626" s="347"/>
      <c r="AJ626" s="347"/>
      <c r="AK626" s="347"/>
    </row>
    <row r="627" spans="1:37" ht="13.5" customHeight="1" x14ac:dyDescent="0.25">
      <c r="A627" s="347"/>
      <c r="B627" s="347"/>
      <c r="C627" s="347"/>
      <c r="D627" s="347"/>
      <c r="E627" s="347"/>
      <c r="F627" s="347"/>
      <c r="G627" s="347"/>
      <c r="H627" s="347"/>
      <c r="I627" s="347"/>
      <c r="J627" s="347"/>
      <c r="K627" s="347"/>
      <c r="L627" s="347"/>
      <c r="M627" s="347"/>
      <c r="N627" s="347"/>
      <c r="O627" s="347"/>
      <c r="P627" s="347"/>
      <c r="Q627" s="347"/>
      <c r="R627" s="347"/>
      <c r="S627" s="375"/>
      <c r="T627" s="347"/>
      <c r="U627" s="347"/>
      <c r="V627" s="347"/>
      <c r="W627" s="347"/>
      <c r="X627" s="347"/>
      <c r="Y627" s="347"/>
      <c r="Z627" s="347"/>
      <c r="AA627" s="347"/>
      <c r="AB627" s="347"/>
      <c r="AC627" s="347"/>
      <c r="AD627" s="347"/>
      <c r="AE627" s="347"/>
      <c r="AF627" s="347"/>
      <c r="AG627" s="347"/>
      <c r="AH627" s="347"/>
      <c r="AI627" s="347"/>
      <c r="AJ627" s="347"/>
      <c r="AK627" s="347"/>
    </row>
    <row r="628" spans="1:37" ht="13.5" customHeight="1" x14ac:dyDescent="0.25">
      <c r="A628" s="347"/>
      <c r="B628" s="347"/>
      <c r="C628" s="347"/>
      <c r="D628" s="347"/>
      <c r="E628" s="347"/>
      <c r="F628" s="347"/>
      <c r="G628" s="347"/>
      <c r="H628" s="347"/>
      <c r="I628" s="347"/>
      <c r="J628" s="347"/>
      <c r="K628" s="347"/>
      <c r="L628" s="347"/>
      <c r="M628" s="347"/>
      <c r="N628" s="347"/>
      <c r="O628" s="347"/>
      <c r="P628" s="347"/>
      <c r="Q628" s="347"/>
      <c r="R628" s="347"/>
      <c r="S628" s="375"/>
      <c r="T628" s="347"/>
      <c r="U628" s="347"/>
      <c r="V628" s="347"/>
      <c r="W628" s="347"/>
      <c r="X628" s="347"/>
      <c r="Y628" s="347"/>
      <c r="Z628" s="347"/>
      <c r="AA628" s="347"/>
      <c r="AB628" s="347"/>
      <c r="AC628" s="347"/>
      <c r="AD628" s="347"/>
      <c r="AE628" s="347"/>
      <c r="AF628" s="347"/>
      <c r="AG628" s="347"/>
      <c r="AH628" s="347"/>
      <c r="AI628" s="347"/>
      <c r="AJ628" s="347"/>
      <c r="AK628" s="347"/>
    </row>
    <row r="629" spans="1:37" ht="13.5" customHeight="1" x14ac:dyDescent="0.25">
      <c r="A629" s="347"/>
      <c r="B629" s="347"/>
      <c r="C629" s="347"/>
      <c r="D629" s="347"/>
      <c r="E629" s="347"/>
      <c r="F629" s="347"/>
      <c r="G629" s="347"/>
      <c r="H629" s="347"/>
      <c r="I629" s="347"/>
      <c r="J629" s="347"/>
      <c r="K629" s="347"/>
      <c r="L629" s="347"/>
      <c r="M629" s="347"/>
      <c r="N629" s="347"/>
      <c r="O629" s="347"/>
      <c r="P629" s="347"/>
      <c r="Q629" s="347"/>
      <c r="R629" s="347"/>
      <c r="S629" s="375"/>
      <c r="T629" s="347"/>
      <c r="U629" s="347"/>
      <c r="V629" s="347"/>
      <c r="W629" s="347"/>
      <c r="X629" s="347"/>
      <c r="Y629" s="347"/>
      <c r="Z629" s="347"/>
      <c r="AA629" s="347"/>
      <c r="AB629" s="347"/>
      <c r="AC629" s="347"/>
      <c r="AD629" s="347"/>
      <c r="AE629" s="347"/>
      <c r="AF629" s="347"/>
      <c r="AG629" s="347"/>
      <c r="AH629" s="347"/>
      <c r="AI629" s="347"/>
      <c r="AJ629" s="347"/>
      <c r="AK629" s="347"/>
    </row>
    <row r="630" spans="1:37" ht="13.5" customHeight="1" x14ac:dyDescent="0.25">
      <c r="A630" s="347"/>
      <c r="B630" s="347"/>
      <c r="C630" s="347"/>
      <c r="D630" s="347"/>
      <c r="E630" s="347"/>
      <c r="F630" s="347"/>
      <c r="G630" s="347"/>
      <c r="H630" s="347"/>
      <c r="I630" s="347"/>
      <c r="J630" s="347"/>
      <c r="K630" s="347"/>
      <c r="L630" s="347"/>
      <c r="M630" s="347"/>
      <c r="N630" s="347"/>
      <c r="O630" s="347"/>
      <c r="P630" s="347"/>
      <c r="Q630" s="347"/>
      <c r="R630" s="347"/>
      <c r="S630" s="375"/>
      <c r="T630" s="347"/>
      <c r="U630" s="347"/>
      <c r="V630" s="347"/>
      <c r="W630" s="347"/>
      <c r="X630" s="347"/>
      <c r="Y630" s="347"/>
      <c r="Z630" s="347"/>
      <c r="AA630" s="347"/>
      <c r="AB630" s="347"/>
      <c r="AC630" s="347"/>
      <c r="AD630" s="347"/>
      <c r="AE630" s="347"/>
      <c r="AF630" s="347"/>
      <c r="AG630" s="347"/>
      <c r="AH630" s="347"/>
      <c r="AI630" s="347"/>
      <c r="AJ630" s="347"/>
      <c r="AK630" s="347"/>
    </row>
    <row r="631" spans="1:37" ht="13.5" customHeight="1" x14ac:dyDescent="0.25">
      <c r="A631" s="347"/>
      <c r="B631" s="347"/>
      <c r="C631" s="347"/>
      <c r="D631" s="347"/>
      <c r="E631" s="347"/>
      <c r="F631" s="347"/>
      <c r="G631" s="347"/>
      <c r="H631" s="347"/>
      <c r="I631" s="347"/>
      <c r="J631" s="347"/>
      <c r="K631" s="347"/>
      <c r="L631" s="347"/>
      <c r="M631" s="347"/>
      <c r="N631" s="347"/>
      <c r="O631" s="347"/>
      <c r="P631" s="347"/>
      <c r="Q631" s="347"/>
      <c r="R631" s="347"/>
      <c r="S631" s="375"/>
      <c r="T631" s="347"/>
      <c r="U631" s="347"/>
      <c r="V631" s="347"/>
      <c r="W631" s="347"/>
      <c r="X631" s="347"/>
      <c r="Y631" s="347"/>
      <c r="Z631" s="347"/>
      <c r="AA631" s="347"/>
      <c r="AB631" s="347"/>
      <c r="AC631" s="347"/>
      <c r="AD631" s="347"/>
      <c r="AE631" s="347"/>
      <c r="AF631" s="347"/>
      <c r="AG631" s="347"/>
      <c r="AH631" s="347"/>
      <c r="AI631" s="347"/>
      <c r="AJ631" s="347"/>
      <c r="AK631" s="347"/>
    </row>
    <row r="632" spans="1:37" ht="13.5" customHeight="1" x14ac:dyDescent="0.25">
      <c r="A632" s="347"/>
      <c r="B632" s="347"/>
      <c r="C632" s="347"/>
      <c r="D632" s="347"/>
      <c r="E632" s="347"/>
      <c r="F632" s="347"/>
      <c r="G632" s="347"/>
      <c r="H632" s="347"/>
      <c r="I632" s="347"/>
      <c r="J632" s="347"/>
      <c r="K632" s="347"/>
      <c r="L632" s="347"/>
      <c r="M632" s="347"/>
      <c r="N632" s="347"/>
      <c r="O632" s="347"/>
      <c r="P632" s="347"/>
      <c r="Q632" s="347"/>
      <c r="R632" s="347"/>
      <c r="S632" s="375"/>
      <c r="T632" s="347"/>
      <c r="U632" s="347"/>
      <c r="V632" s="347"/>
      <c r="W632" s="347"/>
      <c r="X632" s="347"/>
      <c r="Y632" s="347"/>
      <c r="Z632" s="347"/>
      <c r="AA632" s="347"/>
      <c r="AB632" s="347"/>
      <c r="AC632" s="347"/>
      <c r="AD632" s="347"/>
      <c r="AE632" s="347"/>
      <c r="AF632" s="347"/>
      <c r="AG632" s="347"/>
      <c r="AH632" s="347"/>
      <c r="AI632" s="347"/>
      <c r="AJ632" s="347"/>
      <c r="AK632" s="347"/>
    </row>
    <row r="633" spans="1:37" ht="13.5" customHeight="1" x14ac:dyDescent="0.25">
      <c r="A633" s="347"/>
      <c r="B633" s="347"/>
      <c r="C633" s="347"/>
      <c r="D633" s="347"/>
      <c r="E633" s="347"/>
      <c r="F633" s="347"/>
      <c r="G633" s="347"/>
      <c r="H633" s="347"/>
      <c r="I633" s="347"/>
      <c r="J633" s="347"/>
      <c r="K633" s="347"/>
      <c r="L633" s="347"/>
      <c r="M633" s="347"/>
      <c r="N633" s="347"/>
      <c r="O633" s="347"/>
      <c r="P633" s="347"/>
      <c r="Q633" s="347"/>
      <c r="R633" s="347"/>
      <c r="S633" s="375"/>
      <c r="T633" s="347"/>
      <c r="U633" s="347"/>
      <c r="V633" s="347"/>
      <c r="W633" s="347"/>
      <c r="X633" s="347"/>
      <c r="Y633" s="347"/>
      <c r="Z633" s="347"/>
      <c r="AA633" s="347"/>
      <c r="AB633" s="347"/>
      <c r="AC633" s="347"/>
      <c r="AD633" s="347"/>
      <c r="AE633" s="347"/>
      <c r="AF633" s="347"/>
      <c r="AG633" s="347"/>
      <c r="AH633" s="347"/>
      <c r="AI633" s="347"/>
      <c r="AJ633" s="347"/>
      <c r="AK633" s="347"/>
    </row>
    <row r="634" spans="1:37" ht="13.5" customHeight="1" x14ac:dyDescent="0.25">
      <c r="A634" s="347"/>
      <c r="B634" s="347"/>
      <c r="C634" s="347"/>
      <c r="D634" s="347"/>
      <c r="E634" s="347"/>
      <c r="F634" s="347"/>
      <c r="G634" s="347"/>
      <c r="H634" s="347"/>
      <c r="I634" s="347"/>
      <c r="J634" s="347"/>
      <c r="K634" s="347"/>
      <c r="L634" s="347"/>
      <c r="M634" s="347"/>
      <c r="N634" s="347"/>
      <c r="O634" s="347"/>
      <c r="P634" s="347"/>
      <c r="Q634" s="347"/>
      <c r="R634" s="347"/>
      <c r="S634" s="375"/>
      <c r="T634" s="347"/>
      <c r="U634" s="347"/>
      <c r="V634" s="347"/>
      <c r="W634" s="347"/>
      <c r="X634" s="347"/>
      <c r="Y634" s="347"/>
      <c r="Z634" s="347"/>
      <c r="AA634" s="347"/>
      <c r="AB634" s="347"/>
      <c r="AC634" s="347"/>
      <c r="AD634" s="347"/>
      <c r="AE634" s="347"/>
      <c r="AF634" s="347"/>
      <c r="AG634" s="347"/>
      <c r="AH634" s="347"/>
      <c r="AI634" s="347"/>
      <c r="AJ634" s="347"/>
      <c r="AK634" s="347"/>
    </row>
    <row r="635" spans="1:37" ht="13.5" customHeight="1" x14ac:dyDescent="0.25">
      <c r="A635" s="347"/>
      <c r="B635" s="347"/>
      <c r="C635" s="347"/>
      <c r="D635" s="347"/>
      <c r="E635" s="347"/>
      <c r="F635" s="347"/>
      <c r="G635" s="347"/>
      <c r="H635" s="347"/>
      <c r="I635" s="347"/>
      <c r="J635" s="347"/>
      <c r="K635" s="347"/>
      <c r="L635" s="347"/>
      <c r="M635" s="347"/>
      <c r="N635" s="347"/>
      <c r="O635" s="347"/>
      <c r="P635" s="347"/>
      <c r="Q635" s="347"/>
      <c r="R635" s="347"/>
      <c r="S635" s="375"/>
      <c r="T635" s="347"/>
      <c r="U635" s="347"/>
      <c r="V635" s="347"/>
      <c r="W635" s="347"/>
      <c r="X635" s="347"/>
      <c r="Y635" s="347"/>
      <c r="Z635" s="347"/>
      <c r="AA635" s="347"/>
      <c r="AB635" s="347"/>
      <c r="AC635" s="347"/>
      <c r="AD635" s="347"/>
      <c r="AE635" s="347"/>
      <c r="AF635" s="347"/>
      <c r="AG635" s="347"/>
      <c r="AH635" s="347"/>
      <c r="AI635" s="347"/>
      <c r="AJ635" s="347"/>
      <c r="AK635" s="347"/>
    </row>
    <row r="636" spans="1:37" ht="13.5" customHeight="1" x14ac:dyDescent="0.25">
      <c r="A636" s="347"/>
      <c r="B636" s="347"/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75"/>
      <c r="T636" s="347"/>
      <c r="U636" s="347"/>
      <c r="V636" s="347"/>
      <c r="W636" s="347"/>
      <c r="X636" s="347"/>
      <c r="Y636" s="347"/>
      <c r="Z636" s="347"/>
      <c r="AA636" s="347"/>
      <c r="AB636" s="347"/>
      <c r="AC636" s="347"/>
      <c r="AD636" s="347"/>
      <c r="AE636" s="347"/>
      <c r="AF636" s="347"/>
      <c r="AG636" s="347"/>
      <c r="AH636" s="347"/>
      <c r="AI636" s="347"/>
      <c r="AJ636" s="347"/>
      <c r="AK636" s="347"/>
    </row>
    <row r="637" spans="1:37" ht="13.5" customHeight="1" x14ac:dyDescent="0.25">
      <c r="A637" s="347"/>
      <c r="B637" s="347"/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75"/>
      <c r="T637" s="347"/>
      <c r="U637" s="347"/>
      <c r="V637" s="347"/>
      <c r="W637" s="347"/>
      <c r="X637" s="347"/>
      <c r="Y637" s="347"/>
      <c r="Z637" s="347"/>
      <c r="AA637" s="347"/>
      <c r="AB637" s="347"/>
      <c r="AC637" s="347"/>
      <c r="AD637" s="347"/>
      <c r="AE637" s="347"/>
      <c r="AF637" s="347"/>
      <c r="AG637" s="347"/>
      <c r="AH637" s="347"/>
      <c r="AI637" s="347"/>
      <c r="AJ637" s="347"/>
      <c r="AK637" s="347"/>
    </row>
    <row r="638" spans="1:37" ht="13.5" customHeight="1" x14ac:dyDescent="0.25">
      <c r="A638" s="347"/>
      <c r="B638" s="347"/>
      <c r="C638" s="347"/>
      <c r="D638" s="347"/>
      <c r="E638" s="347"/>
      <c r="F638" s="347"/>
      <c r="G638" s="347"/>
      <c r="H638" s="347"/>
      <c r="I638" s="347"/>
      <c r="J638" s="347"/>
      <c r="K638" s="347"/>
      <c r="L638" s="347"/>
      <c r="M638" s="347"/>
      <c r="N638" s="347"/>
      <c r="O638" s="347"/>
      <c r="P638" s="347"/>
      <c r="Q638" s="347"/>
      <c r="R638" s="347"/>
      <c r="S638" s="375"/>
      <c r="T638" s="347"/>
      <c r="U638" s="347"/>
      <c r="V638" s="347"/>
      <c r="W638" s="347"/>
      <c r="X638" s="347"/>
      <c r="Y638" s="347"/>
      <c r="Z638" s="347"/>
      <c r="AA638" s="347"/>
      <c r="AB638" s="347"/>
      <c r="AC638" s="347"/>
      <c r="AD638" s="347"/>
      <c r="AE638" s="347"/>
      <c r="AF638" s="347"/>
      <c r="AG638" s="347"/>
      <c r="AH638" s="347"/>
      <c r="AI638" s="347"/>
      <c r="AJ638" s="347"/>
      <c r="AK638" s="347"/>
    </row>
    <row r="639" spans="1:37" ht="13.5" customHeight="1" x14ac:dyDescent="0.25">
      <c r="A639" s="347"/>
      <c r="B639" s="347"/>
      <c r="C639" s="347"/>
      <c r="D639" s="347"/>
      <c r="E639" s="347"/>
      <c r="F639" s="347"/>
      <c r="G639" s="347"/>
      <c r="H639" s="347"/>
      <c r="I639" s="347"/>
      <c r="J639" s="347"/>
      <c r="K639" s="347"/>
      <c r="L639" s="347"/>
      <c r="M639" s="347"/>
      <c r="N639" s="347"/>
      <c r="O639" s="347"/>
      <c r="P639" s="347"/>
      <c r="Q639" s="347"/>
      <c r="R639" s="347"/>
      <c r="S639" s="375"/>
      <c r="T639" s="347"/>
      <c r="U639" s="347"/>
      <c r="V639" s="347"/>
      <c r="W639" s="347"/>
      <c r="X639" s="347"/>
      <c r="Y639" s="347"/>
      <c r="Z639" s="347"/>
      <c r="AA639" s="347"/>
      <c r="AB639" s="347"/>
      <c r="AC639" s="347"/>
      <c r="AD639" s="347"/>
      <c r="AE639" s="347"/>
      <c r="AF639" s="347"/>
      <c r="AG639" s="347"/>
      <c r="AH639" s="347"/>
      <c r="AI639" s="347"/>
      <c r="AJ639" s="347"/>
      <c r="AK639" s="347"/>
    </row>
    <row r="640" spans="1:37" ht="13.5" customHeight="1" x14ac:dyDescent="0.25">
      <c r="A640" s="347"/>
      <c r="B640" s="347"/>
      <c r="C640" s="347"/>
      <c r="D640" s="347"/>
      <c r="E640" s="347"/>
      <c r="F640" s="347"/>
      <c r="G640" s="347"/>
      <c r="H640" s="347"/>
      <c r="I640" s="347"/>
      <c r="J640" s="347"/>
      <c r="K640" s="347"/>
      <c r="L640" s="347"/>
      <c r="M640" s="347"/>
      <c r="N640" s="347"/>
      <c r="O640" s="347"/>
      <c r="P640" s="347"/>
      <c r="Q640" s="347"/>
      <c r="R640" s="347"/>
      <c r="S640" s="375"/>
      <c r="T640" s="347"/>
      <c r="U640" s="347"/>
      <c r="V640" s="347"/>
      <c r="W640" s="347"/>
      <c r="X640" s="347"/>
      <c r="Y640" s="347"/>
      <c r="Z640" s="347"/>
      <c r="AA640" s="347"/>
      <c r="AB640" s="347"/>
      <c r="AC640" s="347"/>
      <c r="AD640" s="347"/>
      <c r="AE640" s="347"/>
      <c r="AF640" s="347"/>
      <c r="AG640" s="347"/>
      <c r="AH640" s="347"/>
      <c r="AI640" s="347"/>
      <c r="AJ640" s="347"/>
      <c r="AK640" s="347"/>
    </row>
    <row r="641" spans="1:37" ht="13.5" customHeight="1" x14ac:dyDescent="0.25">
      <c r="A641" s="347"/>
      <c r="B641" s="347"/>
      <c r="C641" s="347"/>
      <c r="D641" s="347"/>
      <c r="E641" s="347"/>
      <c r="F641" s="347"/>
      <c r="G641" s="347"/>
      <c r="H641" s="347"/>
      <c r="I641" s="347"/>
      <c r="J641" s="347"/>
      <c r="K641" s="347"/>
      <c r="L641" s="347"/>
      <c r="M641" s="347"/>
      <c r="N641" s="347"/>
      <c r="O641" s="347"/>
      <c r="P641" s="347"/>
      <c r="Q641" s="347"/>
      <c r="R641" s="347"/>
      <c r="S641" s="375"/>
      <c r="T641" s="347"/>
      <c r="U641" s="347"/>
      <c r="V641" s="347"/>
      <c r="W641" s="347"/>
      <c r="X641" s="347"/>
      <c r="Y641" s="347"/>
      <c r="Z641" s="347"/>
      <c r="AA641" s="347"/>
      <c r="AB641" s="347"/>
      <c r="AC641" s="347"/>
      <c r="AD641" s="347"/>
      <c r="AE641" s="347"/>
      <c r="AF641" s="347"/>
      <c r="AG641" s="347"/>
      <c r="AH641" s="347"/>
      <c r="AI641" s="347"/>
      <c r="AJ641" s="347"/>
      <c r="AK641" s="347"/>
    </row>
    <row r="642" spans="1:37" ht="13.5" customHeight="1" x14ac:dyDescent="0.25">
      <c r="A642" s="347"/>
      <c r="B642" s="347"/>
      <c r="C642" s="347"/>
      <c r="D642" s="347"/>
      <c r="E642" s="347"/>
      <c r="F642" s="347"/>
      <c r="G642" s="347"/>
      <c r="H642" s="347"/>
      <c r="I642" s="347"/>
      <c r="J642" s="347"/>
      <c r="K642" s="347"/>
      <c r="L642" s="347"/>
      <c r="M642" s="347"/>
      <c r="N642" s="347"/>
      <c r="O642" s="347"/>
      <c r="P642" s="347"/>
      <c r="Q642" s="347"/>
      <c r="R642" s="347"/>
      <c r="S642" s="375"/>
      <c r="T642" s="347"/>
      <c r="U642" s="347"/>
      <c r="V642" s="347"/>
      <c r="W642" s="347"/>
      <c r="X642" s="347"/>
      <c r="Y642" s="347"/>
      <c r="Z642" s="347"/>
      <c r="AA642" s="347"/>
      <c r="AB642" s="347"/>
      <c r="AC642" s="347"/>
      <c r="AD642" s="347"/>
      <c r="AE642" s="347"/>
      <c r="AF642" s="347"/>
      <c r="AG642" s="347"/>
      <c r="AH642" s="347"/>
      <c r="AI642" s="347"/>
      <c r="AJ642" s="347"/>
      <c r="AK642" s="347"/>
    </row>
    <row r="643" spans="1:37" ht="13.5" customHeight="1" x14ac:dyDescent="0.25">
      <c r="A643" s="347"/>
      <c r="B643" s="347"/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  <c r="R643" s="347"/>
      <c r="S643" s="375"/>
      <c r="T643" s="347"/>
      <c r="U643" s="347"/>
      <c r="V643" s="347"/>
      <c r="W643" s="347"/>
      <c r="X643" s="347"/>
      <c r="Y643" s="347"/>
      <c r="Z643" s="347"/>
      <c r="AA643" s="347"/>
      <c r="AB643" s="347"/>
      <c r="AC643" s="347"/>
      <c r="AD643" s="347"/>
      <c r="AE643" s="347"/>
      <c r="AF643" s="347"/>
      <c r="AG643" s="347"/>
      <c r="AH643" s="347"/>
      <c r="AI643" s="347"/>
      <c r="AJ643" s="347"/>
      <c r="AK643" s="347"/>
    </row>
    <row r="644" spans="1:37" ht="13.5" customHeight="1" x14ac:dyDescent="0.25">
      <c r="A644" s="347"/>
      <c r="B644" s="347"/>
      <c r="C644" s="347"/>
      <c r="D644" s="347"/>
      <c r="E644" s="347"/>
      <c r="F644" s="347"/>
      <c r="G644" s="347"/>
      <c r="H644" s="347"/>
      <c r="I644" s="347"/>
      <c r="J644" s="347"/>
      <c r="K644" s="347"/>
      <c r="L644" s="347"/>
      <c r="M644" s="347"/>
      <c r="N644" s="347"/>
      <c r="O644" s="347"/>
      <c r="P644" s="347"/>
      <c r="Q644" s="347"/>
      <c r="R644" s="347"/>
      <c r="S644" s="375"/>
      <c r="T644" s="347"/>
      <c r="U644" s="347"/>
      <c r="V644" s="347"/>
      <c r="W644" s="347"/>
      <c r="X644" s="347"/>
      <c r="Y644" s="347"/>
      <c r="Z644" s="347"/>
      <c r="AA644" s="347"/>
      <c r="AB644" s="347"/>
      <c r="AC644" s="347"/>
      <c r="AD644" s="347"/>
      <c r="AE644" s="347"/>
      <c r="AF644" s="347"/>
      <c r="AG644" s="347"/>
      <c r="AH644" s="347"/>
      <c r="AI644" s="347"/>
      <c r="AJ644" s="347"/>
      <c r="AK644" s="347"/>
    </row>
    <row r="645" spans="1:37" ht="13.5" customHeight="1" x14ac:dyDescent="0.25">
      <c r="A645" s="347"/>
      <c r="B645" s="347"/>
      <c r="C645" s="347"/>
      <c r="D645" s="347"/>
      <c r="E645" s="347"/>
      <c r="F645" s="347"/>
      <c r="G645" s="347"/>
      <c r="H645" s="347"/>
      <c r="I645" s="347"/>
      <c r="J645" s="347"/>
      <c r="K645" s="347"/>
      <c r="L645" s="347"/>
      <c r="M645" s="347"/>
      <c r="N645" s="347"/>
      <c r="O645" s="347"/>
      <c r="P645" s="347"/>
      <c r="Q645" s="347"/>
      <c r="R645" s="347"/>
      <c r="S645" s="375"/>
      <c r="T645" s="347"/>
      <c r="U645" s="347"/>
      <c r="V645" s="347"/>
      <c r="W645" s="347"/>
      <c r="X645" s="347"/>
      <c r="Y645" s="347"/>
      <c r="Z645" s="347"/>
      <c r="AA645" s="347"/>
      <c r="AB645" s="347"/>
      <c r="AC645" s="347"/>
      <c r="AD645" s="347"/>
      <c r="AE645" s="347"/>
      <c r="AF645" s="347"/>
      <c r="AG645" s="347"/>
      <c r="AH645" s="347"/>
      <c r="AI645" s="347"/>
      <c r="AJ645" s="347"/>
      <c r="AK645" s="347"/>
    </row>
    <row r="646" spans="1:37" ht="13.5" customHeight="1" x14ac:dyDescent="0.25">
      <c r="A646" s="347"/>
      <c r="B646" s="347"/>
      <c r="C646" s="347"/>
      <c r="D646" s="347"/>
      <c r="E646" s="347"/>
      <c r="F646" s="347"/>
      <c r="G646" s="347"/>
      <c r="H646" s="347"/>
      <c r="I646" s="347"/>
      <c r="J646" s="347"/>
      <c r="K646" s="347"/>
      <c r="L646" s="347"/>
      <c r="M646" s="347"/>
      <c r="N646" s="347"/>
      <c r="O646" s="347"/>
      <c r="P646" s="347"/>
      <c r="Q646" s="347"/>
      <c r="R646" s="347"/>
      <c r="S646" s="375"/>
      <c r="T646" s="347"/>
      <c r="U646" s="347"/>
      <c r="V646" s="347"/>
      <c r="W646" s="347"/>
      <c r="X646" s="347"/>
      <c r="Y646" s="347"/>
      <c r="Z646" s="347"/>
      <c r="AA646" s="347"/>
      <c r="AB646" s="347"/>
      <c r="AC646" s="347"/>
      <c r="AD646" s="347"/>
      <c r="AE646" s="347"/>
      <c r="AF646" s="347"/>
      <c r="AG646" s="347"/>
      <c r="AH646" s="347"/>
      <c r="AI646" s="347"/>
      <c r="AJ646" s="347"/>
      <c r="AK646" s="347"/>
    </row>
    <row r="647" spans="1:37" ht="13.5" customHeight="1" x14ac:dyDescent="0.25">
      <c r="A647" s="347"/>
      <c r="B647" s="347"/>
      <c r="C647" s="347"/>
      <c r="D647" s="347"/>
      <c r="E647" s="347"/>
      <c r="F647" s="347"/>
      <c r="G647" s="347"/>
      <c r="H647" s="347"/>
      <c r="I647" s="347"/>
      <c r="J647" s="347"/>
      <c r="K647" s="347"/>
      <c r="L647" s="347"/>
      <c r="M647" s="347"/>
      <c r="N647" s="347"/>
      <c r="O647" s="347"/>
      <c r="P647" s="347"/>
      <c r="Q647" s="347"/>
      <c r="R647" s="347"/>
      <c r="S647" s="375"/>
      <c r="T647" s="347"/>
      <c r="U647" s="347"/>
      <c r="V647" s="347"/>
      <c r="W647" s="347"/>
      <c r="X647" s="347"/>
      <c r="Y647" s="347"/>
      <c r="Z647" s="347"/>
      <c r="AA647" s="347"/>
      <c r="AB647" s="347"/>
      <c r="AC647" s="347"/>
      <c r="AD647" s="347"/>
      <c r="AE647" s="347"/>
      <c r="AF647" s="347"/>
      <c r="AG647" s="347"/>
      <c r="AH647" s="347"/>
      <c r="AI647" s="347"/>
      <c r="AJ647" s="347"/>
      <c r="AK647" s="347"/>
    </row>
    <row r="648" spans="1:37" ht="13.5" customHeight="1" x14ac:dyDescent="0.25">
      <c r="A648" s="347"/>
      <c r="B648" s="347"/>
      <c r="C648" s="347"/>
      <c r="D648" s="347"/>
      <c r="E648" s="347"/>
      <c r="F648" s="347"/>
      <c r="G648" s="347"/>
      <c r="H648" s="347"/>
      <c r="I648" s="347"/>
      <c r="J648" s="347"/>
      <c r="K648" s="347"/>
      <c r="L648" s="347"/>
      <c r="M648" s="347"/>
      <c r="N648" s="347"/>
      <c r="O648" s="347"/>
      <c r="P648" s="347"/>
      <c r="Q648" s="347"/>
      <c r="R648" s="347"/>
      <c r="S648" s="375"/>
      <c r="T648" s="347"/>
      <c r="U648" s="347"/>
      <c r="V648" s="347"/>
      <c r="W648" s="347"/>
      <c r="X648" s="347"/>
      <c r="Y648" s="347"/>
      <c r="Z648" s="347"/>
      <c r="AA648" s="347"/>
      <c r="AB648" s="347"/>
      <c r="AC648" s="347"/>
      <c r="AD648" s="347"/>
      <c r="AE648" s="347"/>
      <c r="AF648" s="347"/>
      <c r="AG648" s="347"/>
      <c r="AH648" s="347"/>
      <c r="AI648" s="347"/>
      <c r="AJ648" s="347"/>
      <c r="AK648" s="347"/>
    </row>
    <row r="649" spans="1:37" ht="13.5" customHeight="1" x14ac:dyDescent="0.25">
      <c r="A649" s="347"/>
      <c r="B649" s="347"/>
      <c r="C649" s="347"/>
      <c r="D649" s="347"/>
      <c r="E649" s="347"/>
      <c r="F649" s="347"/>
      <c r="G649" s="347"/>
      <c r="H649" s="347"/>
      <c r="I649" s="347"/>
      <c r="J649" s="347"/>
      <c r="K649" s="347"/>
      <c r="L649" s="347"/>
      <c r="M649" s="347"/>
      <c r="N649" s="347"/>
      <c r="O649" s="347"/>
      <c r="P649" s="347"/>
      <c r="Q649" s="347"/>
      <c r="R649" s="347"/>
      <c r="S649" s="375"/>
      <c r="T649" s="347"/>
      <c r="U649" s="347"/>
      <c r="V649" s="347"/>
      <c r="W649" s="347"/>
      <c r="X649" s="347"/>
      <c r="Y649" s="347"/>
      <c r="Z649" s="347"/>
      <c r="AA649" s="347"/>
      <c r="AB649" s="347"/>
      <c r="AC649" s="347"/>
      <c r="AD649" s="347"/>
      <c r="AE649" s="347"/>
      <c r="AF649" s="347"/>
      <c r="AG649" s="347"/>
      <c r="AH649" s="347"/>
      <c r="AI649" s="347"/>
      <c r="AJ649" s="347"/>
      <c r="AK649" s="347"/>
    </row>
    <row r="650" spans="1:37" ht="13.5" customHeight="1" x14ac:dyDescent="0.25">
      <c r="A650" s="347"/>
      <c r="B650" s="347"/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75"/>
      <c r="T650" s="347"/>
      <c r="U650" s="347"/>
      <c r="V650" s="347"/>
      <c r="W650" s="347"/>
      <c r="X650" s="347"/>
      <c r="Y650" s="347"/>
      <c r="Z650" s="347"/>
      <c r="AA650" s="347"/>
      <c r="AB650" s="347"/>
      <c r="AC650" s="347"/>
      <c r="AD650" s="347"/>
      <c r="AE650" s="347"/>
      <c r="AF650" s="347"/>
      <c r="AG650" s="347"/>
      <c r="AH650" s="347"/>
      <c r="AI650" s="347"/>
      <c r="AJ650" s="347"/>
      <c r="AK650" s="347"/>
    </row>
    <row r="651" spans="1:37" ht="13.5" customHeight="1" x14ac:dyDescent="0.25">
      <c r="A651" s="347"/>
      <c r="B651" s="347"/>
      <c r="C651" s="347"/>
      <c r="D651" s="347"/>
      <c r="E651" s="347"/>
      <c r="F651" s="347"/>
      <c r="G651" s="347"/>
      <c r="H651" s="347"/>
      <c r="I651" s="347"/>
      <c r="J651" s="347"/>
      <c r="K651" s="347"/>
      <c r="L651" s="347"/>
      <c r="M651" s="347"/>
      <c r="N651" s="347"/>
      <c r="O651" s="347"/>
      <c r="P651" s="347"/>
      <c r="Q651" s="347"/>
      <c r="R651" s="347"/>
      <c r="S651" s="375"/>
      <c r="T651" s="347"/>
      <c r="U651" s="347"/>
      <c r="V651" s="347"/>
      <c r="W651" s="347"/>
      <c r="X651" s="347"/>
      <c r="Y651" s="347"/>
      <c r="Z651" s="347"/>
      <c r="AA651" s="347"/>
      <c r="AB651" s="347"/>
      <c r="AC651" s="347"/>
      <c r="AD651" s="347"/>
      <c r="AE651" s="347"/>
      <c r="AF651" s="347"/>
      <c r="AG651" s="347"/>
      <c r="AH651" s="347"/>
      <c r="AI651" s="347"/>
      <c r="AJ651" s="347"/>
      <c r="AK651" s="347"/>
    </row>
    <row r="652" spans="1:37" ht="13.5" customHeight="1" x14ac:dyDescent="0.25">
      <c r="A652" s="347"/>
      <c r="B652" s="347"/>
      <c r="C652" s="347"/>
      <c r="D652" s="347"/>
      <c r="E652" s="347"/>
      <c r="F652" s="347"/>
      <c r="G652" s="347"/>
      <c r="H652" s="347"/>
      <c r="I652" s="347"/>
      <c r="J652" s="347"/>
      <c r="K652" s="347"/>
      <c r="L652" s="347"/>
      <c r="M652" s="347"/>
      <c r="N652" s="347"/>
      <c r="O652" s="347"/>
      <c r="P652" s="347"/>
      <c r="Q652" s="347"/>
      <c r="R652" s="347"/>
      <c r="S652" s="375"/>
      <c r="T652" s="347"/>
      <c r="U652" s="347"/>
      <c r="V652" s="347"/>
      <c r="W652" s="347"/>
      <c r="X652" s="347"/>
      <c r="Y652" s="347"/>
      <c r="Z652" s="347"/>
      <c r="AA652" s="347"/>
      <c r="AB652" s="347"/>
      <c r="AC652" s="347"/>
      <c r="AD652" s="347"/>
      <c r="AE652" s="347"/>
      <c r="AF652" s="347"/>
      <c r="AG652" s="347"/>
      <c r="AH652" s="347"/>
      <c r="AI652" s="347"/>
      <c r="AJ652" s="347"/>
      <c r="AK652" s="347"/>
    </row>
    <row r="653" spans="1:37" ht="13.5" customHeight="1" x14ac:dyDescent="0.25">
      <c r="A653" s="347"/>
      <c r="B653" s="347"/>
      <c r="C653" s="347"/>
      <c r="D653" s="347"/>
      <c r="E653" s="347"/>
      <c r="F653" s="347"/>
      <c r="G653" s="347"/>
      <c r="H653" s="347"/>
      <c r="I653" s="347"/>
      <c r="J653" s="347"/>
      <c r="K653" s="347"/>
      <c r="L653" s="347"/>
      <c r="M653" s="347"/>
      <c r="N653" s="347"/>
      <c r="O653" s="347"/>
      <c r="P653" s="347"/>
      <c r="Q653" s="347"/>
      <c r="R653" s="347"/>
      <c r="S653" s="375"/>
      <c r="T653" s="347"/>
      <c r="U653" s="347"/>
      <c r="V653" s="347"/>
      <c r="W653" s="347"/>
      <c r="X653" s="347"/>
      <c r="Y653" s="347"/>
      <c r="Z653" s="347"/>
      <c r="AA653" s="347"/>
      <c r="AB653" s="347"/>
      <c r="AC653" s="347"/>
      <c r="AD653" s="347"/>
      <c r="AE653" s="347"/>
      <c r="AF653" s="347"/>
      <c r="AG653" s="347"/>
      <c r="AH653" s="347"/>
      <c r="AI653" s="347"/>
      <c r="AJ653" s="347"/>
      <c r="AK653" s="347"/>
    </row>
    <row r="654" spans="1:37" ht="13.5" customHeight="1" x14ac:dyDescent="0.25">
      <c r="A654" s="347"/>
      <c r="B654" s="347"/>
      <c r="C654" s="347"/>
      <c r="D654" s="347"/>
      <c r="E654" s="347"/>
      <c r="F654" s="347"/>
      <c r="G654" s="347"/>
      <c r="H654" s="347"/>
      <c r="I654" s="347"/>
      <c r="J654" s="347"/>
      <c r="K654" s="347"/>
      <c r="L654" s="347"/>
      <c r="M654" s="347"/>
      <c r="N654" s="347"/>
      <c r="O654" s="347"/>
      <c r="P654" s="347"/>
      <c r="Q654" s="347"/>
      <c r="R654" s="347"/>
      <c r="S654" s="375"/>
      <c r="T654" s="347"/>
      <c r="U654" s="347"/>
      <c r="V654" s="347"/>
      <c r="W654" s="347"/>
      <c r="X654" s="347"/>
      <c r="Y654" s="347"/>
      <c r="Z654" s="347"/>
      <c r="AA654" s="347"/>
      <c r="AB654" s="347"/>
      <c r="AC654" s="347"/>
      <c r="AD654" s="347"/>
      <c r="AE654" s="347"/>
      <c r="AF654" s="347"/>
      <c r="AG654" s="347"/>
      <c r="AH654" s="347"/>
      <c r="AI654" s="347"/>
      <c r="AJ654" s="347"/>
      <c r="AK654" s="347"/>
    </row>
    <row r="655" spans="1:37" ht="13.5" customHeight="1" x14ac:dyDescent="0.25">
      <c r="A655" s="347"/>
      <c r="B655" s="347"/>
      <c r="C655" s="347"/>
      <c r="D655" s="347"/>
      <c r="E655" s="347"/>
      <c r="F655" s="347"/>
      <c r="G655" s="347"/>
      <c r="H655" s="347"/>
      <c r="I655" s="347"/>
      <c r="J655" s="347"/>
      <c r="K655" s="347"/>
      <c r="L655" s="347"/>
      <c r="M655" s="347"/>
      <c r="N655" s="347"/>
      <c r="O655" s="347"/>
      <c r="P655" s="347"/>
      <c r="Q655" s="347"/>
      <c r="R655" s="347"/>
      <c r="S655" s="375"/>
      <c r="T655" s="347"/>
      <c r="U655" s="347"/>
      <c r="V655" s="347"/>
      <c r="W655" s="347"/>
      <c r="X655" s="347"/>
      <c r="Y655" s="347"/>
      <c r="Z655" s="347"/>
      <c r="AA655" s="347"/>
      <c r="AB655" s="347"/>
      <c r="AC655" s="347"/>
      <c r="AD655" s="347"/>
      <c r="AE655" s="347"/>
      <c r="AF655" s="347"/>
      <c r="AG655" s="347"/>
      <c r="AH655" s="347"/>
      <c r="AI655" s="347"/>
      <c r="AJ655" s="347"/>
      <c r="AK655" s="347"/>
    </row>
    <row r="656" spans="1:37" ht="13.5" customHeight="1" x14ac:dyDescent="0.25">
      <c r="A656" s="347"/>
      <c r="B656" s="347"/>
      <c r="C656" s="347"/>
      <c r="D656" s="347"/>
      <c r="E656" s="347"/>
      <c r="F656" s="347"/>
      <c r="G656" s="347"/>
      <c r="H656" s="347"/>
      <c r="I656" s="347"/>
      <c r="J656" s="347"/>
      <c r="K656" s="347"/>
      <c r="L656" s="347"/>
      <c r="M656" s="347"/>
      <c r="N656" s="347"/>
      <c r="O656" s="347"/>
      <c r="P656" s="347"/>
      <c r="Q656" s="347"/>
      <c r="R656" s="347"/>
      <c r="S656" s="375"/>
      <c r="T656" s="347"/>
      <c r="U656" s="347"/>
      <c r="V656" s="347"/>
      <c r="W656" s="347"/>
      <c r="X656" s="347"/>
      <c r="Y656" s="347"/>
      <c r="Z656" s="347"/>
      <c r="AA656" s="347"/>
      <c r="AB656" s="347"/>
      <c r="AC656" s="347"/>
      <c r="AD656" s="347"/>
      <c r="AE656" s="347"/>
      <c r="AF656" s="347"/>
      <c r="AG656" s="347"/>
      <c r="AH656" s="347"/>
      <c r="AI656" s="347"/>
      <c r="AJ656" s="347"/>
      <c r="AK656" s="347"/>
    </row>
    <row r="657" spans="1:37" ht="13.5" customHeight="1" x14ac:dyDescent="0.25">
      <c r="A657" s="347"/>
      <c r="B657" s="347"/>
      <c r="C657" s="347"/>
      <c r="D657" s="347"/>
      <c r="E657" s="347"/>
      <c r="F657" s="347"/>
      <c r="G657" s="347"/>
      <c r="H657" s="347"/>
      <c r="I657" s="347"/>
      <c r="J657" s="347"/>
      <c r="K657" s="347"/>
      <c r="L657" s="347"/>
      <c r="M657" s="347"/>
      <c r="N657" s="347"/>
      <c r="O657" s="347"/>
      <c r="P657" s="347"/>
      <c r="Q657" s="347"/>
      <c r="R657" s="347"/>
      <c r="S657" s="375"/>
      <c r="T657" s="347"/>
      <c r="U657" s="347"/>
      <c r="V657" s="347"/>
      <c r="W657" s="347"/>
      <c r="X657" s="347"/>
      <c r="Y657" s="347"/>
      <c r="Z657" s="347"/>
      <c r="AA657" s="347"/>
      <c r="AB657" s="347"/>
      <c r="AC657" s="347"/>
      <c r="AD657" s="347"/>
      <c r="AE657" s="347"/>
      <c r="AF657" s="347"/>
      <c r="AG657" s="347"/>
      <c r="AH657" s="347"/>
      <c r="AI657" s="347"/>
      <c r="AJ657" s="347"/>
      <c r="AK657" s="347"/>
    </row>
    <row r="658" spans="1:37" ht="13.5" customHeight="1" x14ac:dyDescent="0.25">
      <c r="A658" s="347"/>
      <c r="B658" s="347"/>
      <c r="C658" s="347"/>
      <c r="D658" s="347"/>
      <c r="E658" s="347"/>
      <c r="F658" s="347"/>
      <c r="G658" s="347"/>
      <c r="H658" s="347"/>
      <c r="I658" s="347"/>
      <c r="J658" s="347"/>
      <c r="K658" s="347"/>
      <c r="L658" s="347"/>
      <c r="M658" s="347"/>
      <c r="N658" s="347"/>
      <c r="O658" s="347"/>
      <c r="P658" s="347"/>
      <c r="Q658" s="347"/>
      <c r="R658" s="347"/>
      <c r="S658" s="375"/>
      <c r="T658" s="347"/>
      <c r="U658" s="347"/>
      <c r="V658" s="347"/>
      <c r="W658" s="347"/>
      <c r="X658" s="347"/>
      <c r="Y658" s="347"/>
      <c r="Z658" s="347"/>
      <c r="AA658" s="347"/>
      <c r="AB658" s="347"/>
      <c r="AC658" s="347"/>
      <c r="AD658" s="347"/>
      <c r="AE658" s="347"/>
      <c r="AF658" s="347"/>
      <c r="AG658" s="347"/>
      <c r="AH658" s="347"/>
      <c r="AI658" s="347"/>
      <c r="AJ658" s="347"/>
      <c r="AK658" s="347"/>
    </row>
    <row r="659" spans="1:37" ht="13.5" customHeight="1" x14ac:dyDescent="0.25">
      <c r="A659" s="347"/>
      <c r="B659" s="347"/>
      <c r="C659" s="347"/>
      <c r="D659" s="347"/>
      <c r="E659" s="347"/>
      <c r="F659" s="347"/>
      <c r="G659" s="347"/>
      <c r="H659" s="347"/>
      <c r="I659" s="347"/>
      <c r="J659" s="347"/>
      <c r="K659" s="347"/>
      <c r="L659" s="347"/>
      <c r="M659" s="347"/>
      <c r="N659" s="347"/>
      <c r="O659" s="347"/>
      <c r="P659" s="347"/>
      <c r="Q659" s="347"/>
      <c r="R659" s="347"/>
      <c r="S659" s="375"/>
      <c r="T659" s="347"/>
      <c r="U659" s="347"/>
      <c r="V659" s="347"/>
      <c r="W659" s="347"/>
      <c r="X659" s="347"/>
      <c r="Y659" s="347"/>
      <c r="Z659" s="347"/>
      <c r="AA659" s="347"/>
      <c r="AB659" s="347"/>
      <c r="AC659" s="347"/>
      <c r="AD659" s="347"/>
      <c r="AE659" s="347"/>
      <c r="AF659" s="347"/>
      <c r="AG659" s="347"/>
      <c r="AH659" s="347"/>
      <c r="AI659" s="347"/>
      <c r="AJ659" s="347"/>
      <c r="AK659" s="347"/>
    </row>
    <row r="660" spans="1:37" ht="13.5" customHeight="1" x14ac:dyDescent="0.25">
      <c r="A660" s="347"/>
      <c r="B660" s="347"/>
      <c r="C660" s="347"/>
      <c r="D660" s="347"/>
      <c r="E660" s="347"/>
      <c r="F660" s="347"/>
      <c r="G660" s="347"/>
      <c r="H660" s="347"/>
      <c r="I660" s="347"/>
      <c r="J660" s="347"/>
      <c r="K660" s="347"/>
      <c r="L660" s="347"/>
      <c r="M660" s="347"/>
      <c r="N660" s="347"/>
      <c r="O660" s="347"/>
      <c r="P660" s="347"/>
      <c r="Q660" s="347"/>
      <c r="R660" s="347"/>
      <c r="S660" s="375"/>
      <c r="T660" s="347"/>
      <c r="U660" s="347"/>
      <c r="V660" s="347"/>
      <c r="W660" s="347"/>
      <c r="X660" s="347"/>
      <c r="Y660" s="347"/>
      <c r="Z660" s="347"/>
      <c r="AA660" s="347"/>
      <c r="AB660" s="347"/>
      <c r="AC660" s="347"/>
      <c r="AD660" s="347"/>
      <c r="AE660" s="347"/>
      <c r="AF660" s="347"/>
      <c r="AG660" s="347"/>
      <c r="AH660" s="347"/>
      <c r="AI660" s="347"/>
      <c r="AJ660" s="347"/>
      <c r="AK660" s="347"/>
    </row>
    <row r="661" spans="1:37" ht="13.5" customHeight="1" x14ac:dyDescent="0.25">
      <c r="A661" s="347"/>
      <c r="B661" s="347"/>
      <c r="C661" s="347"/>
      <c r="D661" s="347"/>
      <c r="E661" s="347"/>
      <c r="F661" s="347"/>
      <c r="G661" s="347"/>
      <c r="H661" s="347"/>
      <c r="I661" s="347"/>
      <c r="J661" s="347"/>
      <c r="K661" s="347"/>
      <c r="L661" s="347"/>
      <c r="M661" s="347"/>
      <c r="N661" s="347"/>
      <c r="O661" s="347"/>
      <c r="P661" s="347"/>
      <c r="Q661" s="347"/>
      <c r="R661" s="347"/>
      <c r="S661" s="375"/>
      <c r="T661" s="347"/>
      <c r="U661" s="347"/>
      <c r="V661" s="347"/>
      <c r="W661" s="347"/>
      <c r="X661" s="347"/>
      <c r="Y661" s="347"/>
      <c r="Z661" s="347"/>
      <c r="AA661" s="347"/>
      <c r="AB661" s="347"/>
      <c r="AC661" s="347"/>
      <c r="AD661" s="347"/>
      <c r="AE661" s="347"/>
      <c r="AF661" s="347"/>
      <c r="AG661" s="347"/>
      <c r="AH661" s="347"/>
      <c r="AI661" s="347"/>
      <c r="AJ661" s="347"/>
      <c r="AK661" s="347"/>
    </row>
    <row r="662" spans="1:37" ht="13.5" customHeight="1" x14ac:dyDescent="0.25">
      <c r="A662" s="347"/>
      <c r="B662" s="347"/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75"/>
      <c r="T662" s="347"/>
      <c r="U662" s="347"/>
      <c r="V662" s="347"/>
      <c r="W662" s="347"/>
      <c r="X662" s="347"/>
      <c r="Y662" s="347"/>
      <c r="Z662" s="347"/>
      <c r="AA662" s="347"/>
      <c r="AB662" s="347"/>
      <c r="AC662" s="347"/>
      <c r="AD662" s="347"/>
      <c r="AE662" s="347"/>
      <c r="AF662" s="347"/>
      <c r="AG662" s="347"/>
      <c r="AH662" s="347"/>
      <c r="AI662" s="347"/>
      <c r="AJ662" s="347"/>
      <c r="AK662" s="347"/>
    </row>
    <row r="663" spans="1:37" ht="13.5" customHeight="1" x14ac:dyDescent="0.25">
      <c r="A663" s="347"/>
      <c r="B663" s="347"/>
      <c r="C663" s="347"/>
      <c r="D663" s="347"/>
      <c r="E663" s="347"/>
      <c r="F663" s="347"/>
      <c r="G663" s="347"/>
      <c r="H663" s="347"/>
      <c r="I663" s="347"/>
      <c r="J663" s="347"/>
      <c r="K663" s="347"/>
      <c r="L663" s="347"/>
      <c r="M663" s="347"/>
      <c r="N663" s="347"/>
      <c r="O663" s="347"/>
      <c r="P663" s="347"/>
      <c r="Q663" s="347"/>
      <c r="R663" s="347"/>
      <c r="S663" s="375"/>
      <c r="T663" s="347"/>
      <c r="U663" s="347"/>
      <c r="V663" s="347"/>
      <c r="W663" s="347"/>
      <c r="X663" s="347"/>
      <c r="Y663" s="347"/>
      <c r="Z663" s="347"/>
      <c r="AA663" s="347"/>
      <c r="AB663" s="347"/>
      <c r="AC663" s="347"/>
      <c r="AD663" s="347"/>
      <c r="AE663" s="347"/>
      <c r="AF663" s="347"/>
      <c r="AG663" s="347"/>
      <c r="AH663" s="347"/>
      <c r="AI663" s="347"/>
      <c r="AJ663" s="347"/>
      <c r="AK663" s="347"/>
    </row>
    <row r="664" spans="1:37" ht="13.5" customHeight="1" x14ac:dyDescent="0.25">
      <c r="A664" s="347"/>
      <c r="B664" s="347"/>
      <c r="C664" s="347"/>
      <c r="D664" s="347"/>
      <c r="E664" s="347"/>
      <c r="F664" s="347"/>
      <c r="G664" s="347"/>
      <c r="H664" s="347"/>
      <c r="I664" s="347"/>
      <c r="J664" s="347"/>
      <c r="K664" s="347"/>
      <c r="L664" s="347"/>
      <c r="M664" s="347"/>
      <c r="N664" s="347"/>
      <c r="O664" s="347"/>
      <c r="P664" s="347"/>
      <c r="Q664" s="347"/>
      <c r="R664" s="347"/>
      <c r="S664" s="375"/>
      <c r="T664" s="347"/>
      <c r="U664" s="347"/>
      <c r="V664" s="347"/>
      <c r="W664" s="347"/>
      <c r="X664" s="347"/>
      <c r="Y664" s="347"/>
      <c r="Z664" s="347"/>
      <c r="AA664" s="347"/>
      <c r="AB664" s="347"/>
      <c r="AC664" s="347"/>
      <c r="AD664" s="347"/>
      <c r="AE664" s="347"/>
      <c r="AF664" s="347"/>
      <c r="AG664" s="347"/>
      <c r="AH664" s="347"/>
      <c r="AI664" s="347"/>
      <c r="AJ664" s="347"/>
      <c r="AK664" s="347"/>
    </row>
    <row r="665" spans="1:37" ht="13.5" customHeight="1" x14ac:dyDescent="0.25">
      <c r="A665" s="347"/>
      <c r="B665" s="347"/>
      <c r="C665" s="347"/>
      <c r="D665" s="347"/>
      <c r="E665" s="347"/>
      <c r="F665" s="347"/>
      <c r="G665" s="347"/>
      <c r="H665" s="347"/>
      <c r="I665" s="347"/>
      <c r="J665" s="347"/>
      <c r="K665" s="347"/>
      <c r="L665" s="347"/>
      <c r="M665" s="347"/>
      <c r="N665" s="347"/>
      <c r="O665" s="347"/>
      <c r="P665" s="347"/>
      <c r="Q665" s="347"/>
      <c r="R665" s="347"/>
      <c r="S665" s="375"/>
      <c r="T665" s="347"/>
      <c r="U665" s="347"/>
      <c r="V665" s="347"/>
      <c r="W665" s="347"/>
      <c r="X665" s="347"/>
      <c r="Y665" s="347"/>
      <c r="Z665" s="347"/>
      <c r="AA665" s="347"/>
      <c r="AB665" s="347"/>
      <c r="AC665" s="347"/>
      <c r="AD665" s="347"/>
      <c r="AE665" s="347"/>
      <c r="AF665" s="347"/>
      <c r="AG665" s="347"/>
      <c r="AH665" s="347"/>
      <c r="AI665" s="347"/>
      <c r="AJ665" s="347"/>
      <c r="AK665" s="347"/>
    </row>
    <row r="666" spans="1:37" ht="13.5" customHeight="1" x14ac:dyDescent="0.25">
      <c r="A666" s="347"/>
      <c r="B666" s="347"/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75"/>
      <c r="T666" s="347"/>
      <c r="U666" s="347"/>
      <c r="V666" s="347"/>
      <c r="W666" s="347"/>
      <c r="X666" s="347"/>
      <c r="Y666" s="347"/>
      <c r="Z666" s="347"/>
      <c r="AA666" s="347"/>
      <c r="AB666" s="347"/>
      <c r="AC666" s="347"/>
      <c r="AD666" s="347"/>
      <c r="AE666" s="347"/>
      <c r="AF666" s="347"/>
      <c r="AG666" s="347"/>
      <c r="AH666" s="347"/>
      <c r="AI666" s="347"/>
      <c r="AJ666" s="347"/>
      <c r="AK666" s="347"/>
    </row>
    <row r="667" spans="1:37" ht="13.5" customHeight="1" x14ac:dyDescent="0.25">
      <c r="A667" s="347"/>
      <c r="B667" s="347"/>
      <c r="C667" s="347"/>
      <c r="D667" s="347"/>
      <c r="E667" s="347"/>
      <c r="F667" s="347"/>
      <c r="G667" s="347"/>
      <c r="H667" s="347"/>
      <c r="I667" s="347"/>
      <c r="J667" s="347"/>
      <c r="K667" s="347"/>
      <c r="L667" s="347"/>
      <c r="M667" s="347"/>
      <c r="N667" s="347"/>
      <c r="O667" s="347"/>
      <c r="P667" s="347"/>
      <c r="Q667" s="347"/>
      <c r="R667" s="347"/>
      <c r="S667" s="375"/>
      <c r="T667" s="347"/>
      <c r="U667" s="347"/>
      <c r="V667" s="347"/>
      <c r="W667" s="347"/>
      <c r="X667" s="347"/>
      <c r="Y667" s="347"/>
      <c r="Z667" s="347"/>
      <c r="AA667" s="347"/>
      <c r="AB667" s="347"/>
      <c r="AC667" s="347"/>
      <c r="AD667" s="347"/>
      <c r="AE667" s="347"/>
      <c r="AF667" s="347"/>
      <c r="AG667" s="347"/>
      <c r="AH667" s="347"/>
      <c r="AI667" s="347"/>
      <c r="AJ667" s="347"/>
      <c r="AK667" s="347"/>
    </row>
    <row r="668" spans="1:37" ht="13.5" customHeight="1" x14ac:dyDescent="0.25">
      <c r="A668" s="347"/>
      <c r="B668" s="347"/>
      <c r="C668" s="347"/>
      <c r="D668" s="347"/>
      <c r="E668" s="347"/>
      <c r="F668" s="347"/>
      <c r="G668" s="347"/>
      <c r="H668" s="347"/>
      <c r="I668" s="347"/>
      <c r="J668" s="347"/>
      <c r="K668" s="347"/>
      <c r="L668" s="347"/>
      <c r="M668" s="347"/>
      <c r="N668" s="347"/>
      <c r="O668" s="347"/>
      <c r="P668" s="347"/>
      <c r="Q668" s="347"/>
      <c r="R668" s="347"/>
      <c r="S668" s="375"/>
      <c r="T668" s="347"/>
      <c r="U668" s="347"/>
      <c r="V668" s="347"/>
      <c r="W668" s="347"/>
      <c r="X668" s="347"/>
      <c r="Y668" s="347"/>
      <c r="Z668" s="347"/>
      <c r="AA668" s="347"/>
      <c r="AB668" s="347"/>
      <c r="AC668" s="347"/>
      <c r="AD668" s="347"/>
      <c r="AE668" s="347"/>
      <c r="AF668" s="347"/>
      <c r="AG668" s="347"/>
      <c r="AH668" s="347"/>
      <c r="AI668" s="347"/>
      <c r="AJ668" s="347"/>
      <c r="AK668" s="347"/>
    </row>
    <row r="669" spans="1:37" ht="13.5" customHeight="1" x14ac:dyDescent="0.25">
      <c r="A669" s="347"/>
      <c r="B669" s="347"/>
      <c r="C669" s="347"/>
      <c r="D669" s="347"/>
      <c r="E669" s="347"/>
      <c r="F669" s="347"/>
      <c r="G669" s="347"/>
      <c r="H669" s="347"/>
      <c r="I669" s="347"/>
      <c r="J669" s="347"/>
      <c r="K669" s="347"/>
      <c r="L669" s="347"/>
      <c r="M669" s="347"/>
      <c r="N669" s="347"/>
      <c r="O669" s="347"/>
      <c r="P669" s="347"/>
      <c r="Q669" s="347"/>
      <c r="R669" s="347"/>
      <c r="S669" s="375"/>
      <c r="T669" s="347"/>
      <c r="U669" s="347"/>
      <c r="V669" s="347"/>
      <c r="W669" s="347"/>
      <c r="X669" s="347"/>
      <c r="Y669" s="347"/>
      <c r="Z669" s="347"/>
      <c r="AA669" s="347"/>
      <c r="AB669" s="347"/>
      <c r="AC669" s="347"/>
      <c r="AD669" s="347"/>
      <c r="AE669" s="347"/>
      <c r="AF669" s="347"/>
      <c r="AG669" s="347"/>
      <c r="AH669" s="347"/>
      <c r="AI669" s="347"/>
      <c r="AJ669" s="347"/>
      <c r="AK669" s="347"/>
    </row>
    <row r="670" spans="1:37" ht="13.5" customHeight="1" x14ac:dyDescent="0.25">
      <c r="A670" s="347"/>
      <c r="B670" s="347"/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75"/>
      <c r="T670" s="347"/>
      <c r="U670" s="347"/>
      <c r="V670" s="347"/>
      <c r="W670" s="347"/>
      <c r="X670" s="347"/>
      <c r="Y670" s="347"/>
      <c r="Z670" s="347"/>
      <c r="AA670" s="347"/>
      <c r="AB670" s="347"/>
      <c r="AC670" s="347"/>
      <c r="AD670" s="347"/>
      <c r="AE670" s="347"/>
      <c r="AF670" s="347"/>
      <c r="AG670" s="347"/>
      <c r="AH670" s="347"/>
      <c r="AI670" s="347"/>
      <c r="AJ670" s="347"/>
      <c r="AK670" s="347"/>
    </row>
    <row r="671" spans="1:37" ht="13.5" customHeight="1" x14ac:dyDescent="0.25">
      <c r="A671" s="347"/>
      <c r="B671" s="347"/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75"/>
      <c r="T671" s="347"/>
      <c r="U671" s="347"/>
      <c r="V671" s="347"/>
      <c r="W671" s="347"/>
      <c r="X671" s="347"/>
      <c r="Y671" s="347"/>
      <c r="Z671" s="347"/>
      <c r="AA671" s="347"/>
      <c r="AB671" s="347"/>
      <c r="AC671" s="347"/>
      <c r="AD671" s="347"/>
      <c r="AE671" s="347"/>
      <c r="AF671" s="347"/>
      <c r="AG671" s="347"/>
      <c r="AH671" s="347"/>
      <c r="AI671" s="347"/>
      <c r="AJ671" s="347"/>
      <c r="AK671" s="347"/>
    </row>
    <row r="672" spans="1:37" ht="13.5" customHeight="1" x14ac:dyDescent="0.25">
      <c r="A672" s="347"/>
      <c r="B672" s="347"/>
      <c r="C672" s="347"/>
      <c r="D672" s="347"/>
      <c r="E672" s="347"/>
      <c r="F672" s="347"/>
      <c r="G672" s="347"/>
      <c r="H672" s="347"/>
      <c r="I672" s="347"/>
      <c r="J672" s="347"/>
      <c r="K672" s="347"/>
      <c r="L672" s="347"/>
      <c r="M672" s="347"/>
      <c r="N672" s="347"/>
      <c r="O672" s="347"/>
      <c r="P672" s="347"/>
      <c r="Q672" s="347"/>
      <c r="R672" s="347"/>
      <c r="S672" s="375"/>
      <c r="T672" s="347"/>
      <c r="U672" s="347"/>
      <c r="V672" s="347"/>
      <c r="W672" s="347"/>
      <c r="X672" s="347"/>
      <c r="Y672" s="347"/>
      <c r="Z672" s="347"/>
      <c r="AA672" s="347"/>
      <c r="AB672" s="347"/>
      <c r="AC672" s="347"/>
      <c r="AD672" s="347"/>
      <c r="AE672" s="347"/>
      <c r="AF672" s="347"/>
      <c r="AG672" s="347"/>
      <c r="AH672" s="347"/>
      <c r="AI672" s="347"/>
      <c r="AJ672" s="347"/>
      <c r="AK672" s="347"/>
    </row>
    <row r="673" spans="1:37" ht="13.5" customHeight="1" x14ac:dyDescent="0.25">
      <c r="A673" s="347"/>
      <c r="B673" s="347"/>
      <c r="C673" s="347"/>
      <c r="D673" s="347"/>
      <c r="E673" s="347"/>
      <c r="F673" s="347"/>
      <c r="G673" s="347"/>
      <c r="H673" s="347"/>
      <c r="I673" s="347"/>
      <c r="J673" s="347"/>
      <c r="K673" s="347"/>
      <c r="L673" s="347"/>
      <c r="M673" s="347"/>
      <c r="N673" s="347"/>
      <c r="O673" s="347"/>
      <c r="P673" s="347"/>
      <c r="Q673" s="347"/>
      <c r="R673" s="347"/>
      <c r="S673" s="375"/>
      <c r="T673" s="347"/>
      <c r="U673" s="347"/>
      <c r="V673" s="347"/>
      <c r="W673" s="347"/>
      <c r="X673" s="347"/>
      <c r="Y673" s="347"/>
      <c r="Z673" s="347"/>
      <c r="AA673" s="347"/>
      <c r="AB673" s="347"/>
      <c r="AC673" s="347"/>
      <c r="AD673" s="347"/>
      <c r="AE673" s="347"/>
      <c r="AF673" s="347"/>
      <c r="AG673" s="347"/>
      <c r="AH673" s="347"/>
      <c r="AI673" s="347"/>
      <c r="AJ673" s="347"/>
      <c r="AK673" s="347"/>
    </row>
    <row r="674" spans="1:37" ht="13.5" customHeight="1" x14ac:dyDescent="0.25">
      <c r="A674" s="347"/>
      <c r="B674" s="347"/>
      <c r="C674" s="347"/>
      <c r="D674" s="347"/>
      <c r="E674" s="347"/>
      <c r="F674" s="347"/>
      <c r="G674" s="347"/>
      <c r="H674" s="347"/>
      <c r="I674" s="347"/>
      <c r="J674" s="347"/>
      <c r="K674" s="347"/>
      <c r="L674" s="347"/>
      <c r="M674" s="347"/>
      <c r="N674" s="347"/>
      <c r="O674" s="347"/>
      <c r="P674" s="347"/>
      <c r="Q674" s="347"/>
      <c r="R674" s="347"/>
      <c r="S674" s="375"/>
      <c r="T674" s="347"/>
      <c r="U674" s="347"/>
      <c r="V674" s="347"/>
      <c r="W674" s="347"/>
      <c r="X674" s="347"/>
      <c r="Y674" s="347"/>
      <c r="Z674" s="347"/>
      <c r="AA674" s="347"/>
      <c r="AB674" s="347"/>
      <c r="AC674" s="347"/>
      <c r="AD674" s="347"/>
      <c r="AE674" s="347"/>
      <c r="AF674" s="347"/>
      <c r="AG674" s="347"/>
      <c r="AH674" s="347"/>
      <c r="AI674" s="347"/>
      <c r="AJ674" s="347"/>
      <c r="AK674" s="347"/>
    </row>
    <row r="675" spans="1:37" ht="13.5" customHeight="1" x14ac:dyDescent="0.25">
      <c r="A675" s="347"/>
      <c r="B675" s="347"/>
      <c r="C675" s="347"/>
      <c r="D675" s="347"/>
      <c r="E675" s="347"/>
      <c r="F675" s="347"/>
      <c r="G675" s="347"/>
      <c r="H675" s="347"/>
      <c r="I675" s="347"/>
      <c r="J675" s="347"/>
      <c r="K675" s="347"/>
      <c r="L675" s="347"/>
      <c r="M675" s="347"/>
      <c r="N675" s="347"/>
      <c r="O675" s="347"/>
      <c r="P675" s="347"/>
      <c r="Q675" s="347"/>
      <c r="R675" s="347"/>
      <c r="S675" s="375"/>
      <c r="T675" s="347"/>
      <c r="U675" s="347"/>
      <c r="V675" s="347"/>
      <c r="W675" s="347"/>
      <c r="X675" s="347"/>
      <c r="Y675" s="347"/>
      <c r="Z675" s="347"/>
      <c r="AA675" s="347"/>
      <c r="AB675" s="347"/>
      <c r="AC675" s="347"/>
      <c r="AD675" s="347"/>
      <c r="AE675" s="347"/>
      <c r="AF675" s="347"/>
      <c r="AG675" s="347"/>
      <c r="AH675" s="347"/>
      <c r="AI675" s="347"/>
      <c r="AJ675" s="347"/>
      <c r="AK675" s="347"/>
    </row>
    <row r="676" spans="1:37" ht="13.5" customHeight="1" x14ac:dyDescent="0.25">
      <c r="A676" s="347"/>
      <c r="B676" s="347"/>
      <c r="C676" s="347"/>
      <c r="D676" s="347"/>
      <c r="E676" s="347"/>
      <c r="F676" s="347"/>
      <c r="G676" s="347"/>
      <c r="H676" s="347"/>
      <c r="I676" s="347"/>
      <c r="J676" s="347"/>
      <c r="K676" s="347"/>
      <c r="L676" s="347"/>
      <c r="M676" s="347"/>
      <c r="N676" s="347"/>
      <c r="O676" s="347"/>
      <c r="P676" s="347"/>
      <c r="Q676" s="347"/>
      <c r="R676" s="347"/>
      <c r="S676" s="375"/>
      <c r="T676" s="347"/>
      <c r="U676" s="347"/>
      <c r="V676" s="347"/>
      <c r="W676" s="347"/>
      <c r="X676" s="347"/>
      <c r="Y676" s="347"/>
      <c r="Z676" s="347"/>
      <c r="AA676" s="347"/>
      <c r="AB676" s="347"/>
      <c r="AC676" s="347"/>
      <c r="AD676" s="347"/>
      <c r="AE676" s="347"/>
      <c r="AF676" s="347"/>
      <c r="AG676" s="347"/>
      <c r="AH676" s="347"/>
      <c r="AI676" s="347"/>
      <c r="AJ676" s="347"/>
      <c r="AK676" s="347"/>
    </row>
    <row r="677" spans="1:37" ht="13.5" customHeight="1" x14ac:dyDescent="0.25">
      <c r="A677" s="347"/>
      <c r="B677" s="347"/>
      <c r="C677" s="347"/>
      <c r="D677" s="347"/>
      <c r="E677" s="347"/>
      <c r="F677" s="347"/>
      <c r="G677" s="347"/>
      <c r="H677" s="347"/>
      <c r="I677" s="347"/>
      <c r="J677" s="347"/>
      <c r="K677" s="347"/>
      <c r="L677" s="347"/>
      <c r="M677" s="347"/>
      <c r="N677" s="347"/>
      <c r="O677" s="347"/>
      <c r="P677" s="347"/>
      <c r="Q677" s="347"/>
      <c r="R677" s="347"/>
      <c r="S677" s="375"/>
      <c r="T677" s="347"/>
      <c r="U677" s="347"/>
      <c r="V677" s="347"/>
      <c r="W677" s="347"/>
      <c r="X677" s="347"/>
      <c r="Y677" s="347"/>
      <c r="Z677" s="347"/>
      <c r="AA677" s="347"/>
      <c r="AB677" s="347"/>
      <c r="AC677" s="347"/>
      <c r="AD677" s="347"/>
      <c r="AE677" s="347"/>
      <c r="AF677" s="347"/>
      <c r="AG677" s="347"/>
      <c r="AH677" s="347"/>
      <c r="AI677" s="347"/>
      <c r="AJ677" s="347"/>
      <c r="AK677" s="347"/>
    </row>
    <row r="678" spans="1:37" ht="13.5" customHeight="1" x14ac:dyDescent="0.25">
      <c r="A678" s="347"/>
      <c r="B678" s="347"/>
      <c r="C678" s="347"/>
      <c r="D678" s="347"/>
      <c r="E678" s="347"/>
      <c r="F678" s="347"/>
      <c r="G678" s="347"/>
      <c r="H678" s="347"/>
      <c r="I678" s="347"/>
      <c r="J678" s="347"/>
      <c r="K678" s="347"/>
      <c r="L678" s="347"/>
      <c r="M678" s="347"/>
      <c r="N678" s="347"/>
      <c r="O678" s="347"/>
      <c r="P678" s="347"/>
      <c r="Q678" s="347"/>
      <c r="R678" s="347"/>
      <c r="S678" s="375"/>
      <c r="T678" s="347"/>
      <c r="U678" s="347"/>
      <c r="V678" s="347"/>
      <c r="W678" s="347"/>
      <c r="X678" s="347"/>
      <c r="Y678" s="347"/>
      <c r="Z678" s="347"/>
      <c r="AA678" s="347"/>
      <c r="AB678" s="347"/>
      <c r="AC678" s="347"/>
      <c r="AD678" s="347"/>
      <c r="AE678" s="347"/>
      <c r="AF678" s="347"/>
      <c r="AG678" s="347"/>
      <c r="AH678" s="347"/>
      <c r="AI678" s="347"/>
      <c r="AJ678" s="347"/>
      <c r="AK678" s="347"/>
    </row>
    <row r="679" spans="1:37" ht="13.5" customHeight="1" x14ac:dyDescent="0.25">
      <c r="A679" s="347"/>
      <c r="B679" s="347"/>
      <c r="C679" s="347"/>
      <c r="D679" s="347"/>
      <c r="E679" s="347"/>
      <c r="F679" s="347"/>
      <c r="G679" s="347"/>
      <c r="H679" s="347"/>
      <c r="I679" s="347"/>
      <c r="J679" s="347"/>
      <c r="K679" s="347"/>
      <c r="L679" s="347"/>
      <c r="M679" s="347"/>
      <c r="N679" s="347"/>
      <c r="O679" s="347"/>
      <c r="P679" s="347"/>
      <c r="Q679" s="347"/>
      <c r="R679" s="347"/>
      <c r="S679" s="375"/>
      <c r="T679" s="347"/>
      <c r="U679" s="347"/>
      <c r="V679" s="347"/>
      <c r="W679" s="347"/>
      <c r="X679" s="347"/>
      <c r="Y679" s="347"/>
      <c r="Z679" s="347"/>
      <c r="AA679" s="347"/>
      <c r="AB679" s="347"/>
      <c r="AC679" s="347"/>
      <c r="AD679" s="347"/>
      <c r="AE679" s="347"/>
      <c r="AF679" s="347"/>
      <c r="AG679" s="347"/>
      <c r="AH679" s="347"/>
      <c r="AI679" s="347"/>
      <c r="AJ679" s="347"/>
      <c r="AK679" s="347"/>
    </row>
    <row r="680" spans="1:37" ht="13.5" customHeight="1" x14ac:dyDescent="0.25">
      <c r="A680" s="347"/>
      <c r="B680" s="347"/>
      <c r="C680" s="347"/>
      <c r="D680" s="347"/>
      <c r="E680" s="347"/>
      <c r="F680" s="347"/>
      <c r="G680" s="347"/>
      <c r="H680" s="347"/>
      <c r="I680" s="347"/>
      <c r="J680" s="347"/>
      <c r="K680" s="347"/>
      <c r="L680" s="347"/>
      <c r="M680" s="347"/>
      <c r="N680" s="347"/>
      <c r="O680" s="347"/>
      <c r="P680" s="347"/>
      <c r="Q680" s="347"/>
      <c r="R680" s="347"/>
      <c r="S680" s="375"/>
      <c r="T680" s="347"/>
      <c r="U680" s="347"/>
      <c r="V680" s="347"/>
      <c r="W680" s="347"/>
      <c r="X680" s="347"/>
      <c r="Y680" s="347"/>
      <c r="Z680" s="347"/>
      <c r="AA680" s="347"/>
      <c r="AB680" s="347"/>
      <c r="AC680" s="347"/>
      <c r="AD680" s="347"/>
      <c r="AE680" s="347"/>
      <c r="AF680" s="347"/>
      <c r="AG680" s="347"/>
      <c r="AH680" s="347"/>
      <c r="AI680" s="347"/>
      <c r="AJ680" s="347"/>
      <c r="AK680" s="347"/>
    </row>
    <row r="681" spans="1:37" ht="13.5" customHeight="1" x14ac:dyDescent="0.25">
      <c r="A681" s="347"/>
      <c r="B681" s="347"/>
      <c r="C681" s="347"/>
      <c r="D681" s="347"/>
      <c r="E681" s="347"/>
      <c r="F681" s="347"/>
      <c r="G681" s="347"/>
      <c r="H681" s="347"/>
      <c r="I681" s="347"/>
      <c r="J681" s="347"/>
      <c r="K681" s="347"/>
      <c r="L681" s="347"/>
      <c r="M681" s="347"/>
      <c r="N681" s="347"/>
      <c r="O681" s="347"/>
      <c r="P681" s="347"/>
      <c r="Q681" s="347"/>
      <c r="R681" s="347"/>
      <c r="S681" s="375"/>
      <c r="T681" s="347"/>
      <c r="U681" s="347"/>
      <c r="V681" s="347"/>
      <c r="W681" s="347"/>
      <c r="X681" s="347"/>
      <c r="Y681" s="347"/>
      <c r="Z681" s="347"/>
      <c r="AA681" s="347"/>
      <c r="AB681" s="347"/>
      <c r="AC681" s="347"/>
      <c r="AD681" s="347"/>
      <c r="AE681" s="347"/>
      <c r="AF681" s="347"/>
      <c r="AG681" s="347"/>
      <c r="AH681" s="347"/>
      <c r="AI681" s="347"/>
      <c r="AJ681" s="347"/>
      <c r="AK681" s="347"/>
    </row>
    <row r="682" spans="1:37" ht="13.5" customHeight="1" x14ac:dyDescent="0.25">
      <c r="A682" s="347"/>
      <c r="B682" s="347"/>
      <c r="C682" s="347"/>
      <c r="D682" s="347"/>
      <c r="E682" s="347"/>
      <c r="F682" s="347"/>
      <c r="G682" s="347"/>
      <c r="H682" s="347"/>
      <c r="I682" s="347"/>
      <c r="J682" s="347"/>
      <c r="K682" s="347"/>
      <c r="L682" s="347"/>
      <c r="M682" s="347"/>
      <c r="N682" s="347"/>
      <c r="O682" s="347"/>
      <c r="P682" s="347"/>
      <c r="Q682" s="347"/>
      <c r="R682" s="347"/>
      <c r="S682" s="375"/>
      <c r="T682" s="347"/>
      <c r="U682" s="347"/>
      <c r="V682" s="347"/>
      <c r="W682" s="347"/>
      <c r="X682" s="347"/>
      <c r="Y682" s="347"/>
      <c r="Z682" s="347"/>
      <c r="AA682" s="347"/>
      <c r="AB682" s="347"/>
      <c r="AC682" s="347"/>
      <c r="AD682" s="347"/>
      <c r="AE682" s="347"/>
      <c r="AF682" s="347"/>
      <c r="AG682" s="347"/>
      <c r="AH682" s="347"/>
      <c r="AI682" s="347"/>
      <c r="AJ682" s="347"/>
      <c r="AK682" s="347"/>
    </row>
    <row r="683" spans="1:37" ht="13.5" customHeight="1" x14ac:dyDescent="0.25">
      <c r="A683" s="347"/>
      <c r="B683" s="347"/>
      <c r="C683" s="347"/>
      <c r="D683" s="347"/>
      <c r="E683" s="347"/>
      <c r="F683" s="347"/>
      <c r="G683" s="347"/>
      <c r="H683" s="347"/>
      <c r="I683" s="347"/>
      <c r="J683" s="347"/>
      <c r="K683" s="347"/>
      <c r="L683" s="347"/>
      <c r="M683" s="347"/>
      <c r="N683" s="347"/>
      <c r="O683" s="347"/>
      <c r="P683" s="347"/>
      <c r="Q683" s="347"/>
      <c r="R683" s="347"/>
      <c r="S683" s="375"/>
      <c r="T683" s="347"/>
      <c r="U683" s="347"/>
      <c r="V683" s="347"/>
      <c r="W683" s="347"/>
      <c r="X683" s="347"/>
      <c r="Y683" s="347"/>
      <c r="Z683" s="347"/>
      <c r="AA683" s="347"/>
      <c r="AB683" s="347"/>
      <c r="AC683" s="347"/>
      <c r="AD683" s="347"/>
      <c r="AE683" s="347"/>
      <c r="AF683" s="347"/>
      <c r="AG683" s="347"/>
      <c r="AH683" s="347"/>
      <c r="AI683" s="347"/>
      <c r="AJ683" s="347"/>
      <c r="AK683" s="347"/>
    </row>
    <row r="684" spans="1:37" ht="13.5" customHeight="1" x14ac:dyDescent="0.25">
      <c r="A684" s="347"/>
      <c r="B684" s="347"/>
      <c r="C684" s="347"/>
      <c r="D684" s="347"/>
      <c r="E684" s="347"/>
      <c r="F684" s="347"/>
      <c r="G684" s="347"/>
      <c r="H684" s="347"/>
      <c r="I684" s="347"/>
      <c r="J684" s="347"/>
      <c r="K684" s="347"/>
      <c r="L684" s="347"/>
      <c r="M684" s="347"/>
      <c r="N684" s="347"/>
      <c r="O684" s="347"/>
      <c r="P684" s="347"/>
      <c r="Q684" s="347"/>
      <c r="R684" s="347"/>
      <c r="S684" s="375"/>
      <c r="T684" s="347"/>
      <c r="U684" s="347"/>
      <c r="V684" s="347"/>
      <c r="W684" s="347"/>
      <c r="X684" s="347"/>
      <c r="Y684" s="347"/>
      <c r="Z684" s="347"/>
      <c r="AA684" s="347"/>
      <c r="AB684" s="347"/>
      <c r="AC684" s="347"/>
      <c r="AD684" s="347"/>
      <c r="AE684" s="347"/>
      <c r="AF684" s="347"/>
      <c r="AG684" s="347"/>
      <c r="AH684" s="347"/>
      <c r="AI684" s="347"/>
      <c r="AJ684" s="347"/>
      <c r="AK684" s="347"/>
    </row>
    <row r="685" spans="1:37" ht="13.5" customHeight="1" x14ac:dyDescent="0.25">
      <c r="A685" s="347"/>
      <c r="B685" s="347"/>
      <c r="C685" s="347"/>
      <c r="D685" s="347"/>
      <c r="E685" s="347"/>
      <c r="F685" s="347"/>
      <c r="G685" s="347"/>
      <c r="H685" s="347"/>
      <c r="I685" s="347"/>
      <c r="J685" s="347"/>
      <c r="K685" s="347"/>
      <c r="L685" s="347"/>
      <c r="M685" s="347"/>
      <c r="N685" s="347"/>
      <c r="O685" s="347"/>
      <c r="P685" s="347"/>
      <c r="Q685" s="347"/>
      <c r="R685" s="347"/>
      <c r="S685" s="375"/>
      <c r="T685" s="347"/>
      <c r="U685" s="347"/>
      <c r="V685" s="347"/>
      <c r="W685" s="347"/>
      <c r="X685" s="347"/>
      <c r="Y685" s="347"/>
      <c r="Z685" s="347"/>
      <c r="AA685" s="347"/>
      <c r="AB685" s="347"/>
      <c r="AC685" s="347"/>
      <c r="AD685" s="347"/>
      <c r="AE685" s="347"/>
      <c r="AF685" s="347"/>
      <c r="AG685" s="347"/>
      <c r="AH685" s="347"/>
      <c r="AI685" s="347"/>
      <c r="AJ685" s="347"/>
      <c r="AK685" s="347"/>
    </row>
    <row r="686" spans="1:37" ht="13.5" customHeight="1" x14ac:dyDescent="0.25">
      <c r="A686" s="347"/>
      <c r="B686" s="347"/>
      <c r="C686" s="347"/>
      <c r="D686" s="347"/>
      <c r="E686" s="347"/>
      <c r="F686" s="347"/>
      <c r="G686" s="347"/>
      <c r="H686" s="347"/>
      <c r="I686" s="347"/>
      <c r="J686" s="347"/>
      <c r="K686" s="347"/>
      <c r="L686" s="347"/>
      <c r="M686" s="347"/>
      <c r="N686" s="347"/>
      <c r="O686" s="347"/>
      <c r="P686" s="347"/>
      <c r="Q686" s="347"/>
      <c r="R686" s="347"/>
      <c r="S686" s="375"/>
      <c r="T686" s="347"/>
      <c r="U686" s="347"/>
      <c r="V686" s="347"/>
      <c r="W686" s="347"/>
      <c r="X686" s="347"/>
      <c r="Y686" s="347"/>
      <c r="Z686" s="347"/>
      <c r="AA686" s="347"/>
      <c r="AB686" s="347"/>
      <c r="AC686" s="347"/>
      <c r="AD686" s="347"/>
      <c r="AE686" s="347"/>
      <c r="AF686" s="347"/>
      <c r="AG686" s="347"/>
      <c r="AH686" s="347"/>
      <c r="AI686" s="347"/>
      <c r="AJ686" s="347"/>
      <c r="AK686" s="347"/>
    </row>
    <row r="687" spans="1:37" ht="13.5" customHeight="1" x14ac:dyDescent="0.25">
      <c r="A687" s="347"/>
      <c r="B687" s="347"/>
      <c r="C687" s="347"/>
      <c r="D687" s="347"/>
      <c r="E687" s="347"/>
      <c r="F687" s="347"/>
      <c r="G687" s="347"/>
      <c r="H687" s="347"/>
      <c r="I687" s="347"/>
      <c r="J687" s="347"/>
      <c r="K687" s="347"/>
      <c r="L687" s="347"/>
      <c r="M687" s="347"/>
      <c r="N687" s="347"/>
      <c r="O687" s="347"/>
      <c r="P687" s="347"/>
      <c r="Q687" s="347"/>
      <c r="R687" s="347"/>
      <c r="S687" s="375"/>
      <c r="T687" s="347"/>
      <c r="U687" s="347"/>
      <c r="V687" s="347"/>
      <c r="W687" s="347"/>
      <c r="X687" s="347"/>
      <c r="Y687" s="347"/>
      <c r="Z687" s="347"/>
      <c r="AA687" s="347"/>
      <c r="AB687" s="347"/>
      <c r="AC687" s="347"/>
      <c r="AD687" s="347"/>
      <c r="AE687" s="347"/>
      <c r="AF687" s="347"/>
      <c r="AG687" s="347"/>
      <c r="AH687" s="347"/>
      <c r="AI687" s="347"/>
      <c r="AJ687" s="347"/>
      <c r="AK687" s="347"/>
    </row>
    <row r="688" spans="1:37" ht="13.5" customHeight="1" x14ac:dyDescent="0.25">
      <c r="A688" s="347"/>
      <c r="B688" s="347"/>
      <c r="C688" s="347"/>
      <c r="D688" s="347"/>
      <c r="E688" s="347"/>
      <c r="F688" s="347"/>
      <c r="G688" s="347"/>
      <c r="H688" s="347"/>
      <c r="I688" s="347"/>
      <c r="J688" s="347"/>
      <c r="K688" s="347"/>
      <c r="L688" s="347"/>
      <c r="M688" s="347"/>
      <c r="N688" s="347"/>
      <c r="O688" s="347"/>
      <c r="P688" s="347"/>
      <c r="Q688" s="347"/>
      <c r="R688" s="347"/>
      <c r="S688" s="375"/>
      <c r="T688" s="347"/>
      <c r="U688" s="347"/>
      <c r="V688" s="347"/>
      <c r="W688" s="347"/>
      <c r="X688" s="347"/>
      <c r="Y688" s="347"/>
      <c r="Z688" s="347"/>
      <c r="AA688" s="347"/>
      <c r="AB688" s="347"/>
      <c r="AC688" s="347"/>
      <c r="AD688" s="347"/>
      <c r="AE688" s="347"/>
      <c r="AF688" s="347"/>
      <c r="AG688" s="347"/>
      <c r="AH688" s="347"/>
      <c r="AI688" s="347"/>
      <c r="AJ688" s="347"/>
      <c r="AK688" s="347"/>
    </row>
    <row r="689" spans="1:37" ht="13.5" customHeight="1" x14ac:dyDescent="0.25">
      <c r="A689" s="347"/>
      <c r="B689" s="347"/>
      <c r="C689" s="347"/>
      <c r="D689" s="347"/>
      <c r="E689" s="347"/>
      <c r="F689" s="347"/>
      <c r="G689" s="347"/>
      <c r="H689" s="347"/>
      <c r="I689" s="347"/>
      <c r="J689" s="347"/>
      <c r="K689" s="347"/>
      <c r="L689" s="347"/>
      <c r="M689" s="347"/>
      <c r="N689" s="347"/>
      <c r="O689" s="347"/>
      <c r="P689" s="347"/>
      <c r="Q689" s="347"/>
      <c r="R689" s="347"/>
      <c r="S689" s="375"/>
      <c r="T689" s="347"/>
      <c r="U689" s="347"/>
      <c r="V689" s="347"/>
      <c r="W689" s="347"/>
      <c r="X689" s="347"/>
      <c r="Y689" s="347"/>
      <c r="Z689" s="347"/>
      <c r="AA689" s="347"/>
      <c r="AB689" s="347"/>
      <c r="AC689" s="347"/>
      <c r="AD689" s="347"/>
      <c r="AE689" s="347"/>
      <c r="AF689" s="347"/>
      <c r="AG689" s="347"/>
      <c r="AH689" s="347"/>
      <c r="AI689" s="347"/>
      <c r="AJ689" s="347"/>
      <c r="AK689" s="347"/>
    </row>
    <row r="690" spans="1:37" ht="13.5" customHeight="1" x14ac:dyDescent="0.25">
      <c r="A690" s="347"/>
      <c r="B690" s="347"/>
      <c r="C690" s="347"/>
      <c r="D690" s="347"/>
      <c r="E690" s="347"/>
      <c r="F690" s="347"/>
      <c r="G690" s="347"/>
      <c r="H690" s="347"/>
      <c r="I690" s="347"/>
      <c r="J690" s="347"/>
      <c r="K690" s="347"/>
      <c r="L690" s="347"/>
      <c r="M690" s="347"/>
      <c r="N690" s="347"/>
      <c r="O690" s="347"/>
      <c r="P690" s="347"/>
      <c r="Q690" s="347"/>
      <c r="R690" s="347"/>
      <c r="S690" s="375"/>
      <c r="T690" s="347"/>
      <c r="U690" s="347"/>
      <c r="V690" s="347"/>
      <c r="W690" s="347"/>
      <c r="X690" s="347"/>
      <c r="Y690" s="347"/>
      <c r="Z690" s="347"/>
      <c r="AA690" s="347"/>
      <c r="AB690" s="347"/>
      <c r="AC690" s="347"/>
      <c r="AD690" s="347"/>
      <c r="AE690" s="347"/>
      <c r="AF690" s="347"/>
      <c r="AG690" s="347"/>
      <c r="AH690" s="347"/>
      <c r="AI690" s="347"/>
      <c r="AJ690" s="347"/>
      <c r="AK690" s="347"/>
    </row>
    <row r="691" spans="1:37" ht="13.5" customHeight="1" x14ac:dyDescent="0.25">
      <c r="A691" s="347"/>
      <c r="B691" s="347"/>
      <c r="C691" s="347"/>
      <c r="D691" s="347"/>
      <c r="E691" s="347"/>
      <c r="F691" s="347"/>
      <c r="G691" s="347"/>
      <c r="H691" s="347"/>
      <c r="I691" s="347"/>
      <c r="J691" s="347"/>
      <c r="K691" s="347"/>
      <c r="L691" s="347"/>
      <c r="M691" s="347"/>
      <c r="N691" s="347"/>
      <c r="O691" s="347"/>
      <c r="P691" s="347"/>
      <c r="Q691" s="347"/>
      <c r="R691" s="347"/>
      <c r="S691" s="375"/>
      <c r="T691" s="347"/>
      <c r="U691" s="347"/>
      <c r="V691" s="347"/>
      <c r="W691" s="347"/>
      <c r="X691" s="347"/>
      <c r="Y691" s="347"/>
      <c r="Z691" s="347"/>
      <c r="AA691" s="347"/>
      <c r="AB691" s="347"/>
      <c r="AC691" s="347"/>
      <c r="AD691" s="347"/>
      <c r="AE691" s="347"/>
      <c r="AF691" s="347"/>
      <c r="AG691" s="347"/>
      <c r="AH691" s="347"/>
      <c r="AI691" s="347"/>
      <c r="AJ691" s="347"/>
      <c r="AK691" s="347"/>
    </row>
    <row r="692" spans="1:37" ht="13.5" customHeight="1" x14ac:dyDescent="0.25">
      <c r="A692" s="347"/>
      <c r="B692" s="347"/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75"/>
      <c r="T692" s="347"/>
      <c r="U692" s="347"/>
      <c r="V692" s="347"/>
      <c r="W692" s="347"/>
      <c r="X692" s="347"/>
      <c r="Y692" s="347"/>
      <c r="Z692" s="347"/>
      <c r="AA692" s="347"/>
      <c r="AB692" s="347"/>
      <c r="AC692" s="347"/>
      <c r="AD692" s="347"/>
      <c r="AE692" s="347"/>
      <c r="AF692" s="347"/>
      <c r="AG692" s="347"/>
      <c r="AH692" s="347"/>
      <c r="AI692" s="347"/>
      <c r="AJ692" s="347"/>
      <c r="AK692" s="347"/>
    </row>
    <row r="693" spans="1:37" ht="13.5" customHeight="1" x14ac:dyDescent="0.25">
      <c r="A693" s="347"/>
      <c r="B693" s="347"/>
      <c r="C693" s="347"/>
      <c r="D693" s="347"/>
      <c r="E693" s="347"/>
      <c r="F693" s="347"/>
      <c r="G693" s="347"/>
      <c r="H693" s="347"/>
      <c r="I693" s="347"/>
      <c r="J693" s="347"/>
      <c r="K693" s="347"/>
      <c r="L693" s="347"/>
      <c r="M693" s="347"/>
      <c r="N693" s="347"/>
      <c r="O693" s="347"/>
      <c r="P693" s="347"/>
      <c r="Q693" s="347"/>
      <c r="R693" s="347"/>
      <c r="S693" s="375"/>
      <c r="T693" s="347"/>
      <c r="U693" s="347"/>
      <c r="V693" s="347"/>
      <c r="W693" s="347"/>
      <c r="X693" s="347"/>
      <c r="Y693" s="347"/>
      <c r="Z693" s="347"/>
      <c r="AA693" s="347"/>
      <c r="AB693" s="347"/>
      <c r="AC693" s="347"/>
      <c r="AD693" s="347"/>
      <c r="AE693" s="347"/>
      <c r="AF693" s="347"/>
      <c r="AG693" s="347"/>
      <c r="AH693" s="347"/>
      <c r="AI693" s="347"/>
      <c r="AJ693" s="347"/>
      <c r="AK693" s="347"/>
    </row>
    <row r="694" spans="1:37" ht="13.5" customHeight="1" x14ac:dyDescent="0.25">
      <c r="A694" s="347"/>
      <c r="B694" s="347"/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75"/>
      <c r="T694" s="347"/>
      <c r="U694" s="347"/>
      <c r="V694" s="347"/>
      <c r="W694" s="347"/>
      <c r="X694" s="347"/>
      <c r="Y694" s="347"/>
      <c r="Z694" s="347"/>
      <c r="AA694" s="347"/>
      <c r="AB694" s="347"/>
      <c r="AC694" s="347"/>
      <c r="AD694" s="347"/>
      <c r="AE694" s="347"/>
      <c r="AF694" s="347"/>
      <c r="AG694" s="347"/>
      <c r="AH694" s="347"/>
      <c r="AI694" s="347"/>
      <c r="AJ694" s="347"/>
      <c r="AK694" s="347"/>
    </row>
    <row r="695" spans="1:37" ht="13.5" customHeight="1" x14ac:dyDescent="0.25">
      <c r="A695" s="347"/>
      <c r="B695" s="347"/>
      <c r="C695" s="347"/>
      <c r="D695" s="347"/>
      <c r="E695" s="347"/>
      <c r="F695" s="347"/>
      <c r="G695" s="347"/>
      <c r="H695" s="347"/>
      <c r="I695" s="347"/>
      <c r="J695" s="347"/>
      <c r="K695" s="347"/>
      <c r="L695" s="347"/>
      <c r="M695" s="347"/>
      <c r="N695" s="347"/>
      <c r="O695" s="347"/>
      <c r="P695" s="347"/>
      <c r="Q695" s="347"/>
      <c r="R695" s="347"/>
      <c r="S695" s="375"/>
      <c r="T695" s="347"/>
      <c r="U695" s="347"/>
      <c r="V695" s="347"/>
      <c r="W695" s="347"/>
      <c r="X695" s="347"/>
      <c r="Y695" s="347"/>
      <c r="Z695" s="347"/>
      <c r="AA695" s="347"/>
      <c r="AB695" s="347"/>
      <c r="AC695" s="347"/>
      <c r="AD695" s="347"/>
      <c r="AE695" s="347"/>
      <c r="AF695" s="347"/>
      <c r="AG695" s="347"/>
      <c r="AH695" s="347"/>
      <c r="AI695" s="347"/>
      <c r="AJ695" s="347"/>
      <c r="AK695" s="347"/>
    </row>
    <row r="696" spans="1:37" ht="13.5" customHeight="1" x14ac:dyDescent="0.25">
      <c r="A696" s="347"/>
      <c r="B696" s="347"/>
      <c r="C696" s="347"/>
      <c r="D696" s="347"/>
      <c r="E696" s="347"/>
      <c r="F696" s="347"/>
      <c r="G696" s="347"/>
      <c r="H696" s="347"/>
      <c r="I696" s="347"/>
      <c r="J696" s="347"/>
      <c r="K696" s="347"/>
      <c r="L696" s="347"/>
      <c r="M696" s="347"/>
      <c r="N696" s="347"/>
      <c r="O696" s="347"/>
      <c r="P696" s="347"/>
      <c r="Q696" s="347"/>
      <c r="R696" s="347"/>
      <c r="S696" s="375"/>
      <c r="T696" s="347"/>
      <c r="U696" s="347"/>
      <c r="V696" s="347"/>
      <c r="W696" s="347"/>
      <c r="X696" s="347"/>
      <c r="Y696" s="347"/>
      <c r="Z696" s="347"/>
      <c r="AA696" s="347"/>
      <c r="AB696" s="347"/>
      <c r="AC696" s="347"/>
      <c r="AD696" s="347"/>
      <c r="AE696" s="347"/>
      <c r="AF696" s="347"/>
      <c r="AG696" s="347"/>
      <c r="AH696" s="347"/>
      <c r="AI696" s="347"/>
      <c r="AJ696" s="347"/>
      <c r="AK696" s="347"/>
    </row>
    <row r="697" spans="1:37" ht="13.5" customHeight="1" x14ac:dyDescent="0.25">
      <c r="A697" s="347"/>
      <c r="B697" s="347"/>
      <c r="C697" s="347"/>
      <c r="D697" s="347"/>
      <c r="E697" s="347"/>
      <c r="F697" s="347"/>
      <c r="G697" s="347"/>
      <c r="H697" s="347"/>
      <c r="I697" s="347"/>
      <c r="J697" s="347"/>
      <c r="K697" s="347"/>
      <c r="L697" s="347"/>
      <c r="M697" s="347"/>
      <c r="N697" s="347"/>
      <c r="O697" s="347"/>
      <c r="P697" s="347"/>
      <c r="Q697" s="347"/>
      <c r="R697" s="347"/>
      <c r="S697" s="375"/>
      <c r="T697" s="347"/>
      <c r="U697" s="347"/>
      <c r="V697" s="347"/>
      <c r="W697" s="347"/>
      <c r="X697" s="347"/>
      <c r="Y697" s="347"/>
      <c r="Z697" s="347"/>
      <c r="AA697" s="347"/>
      <c r="AB697" s="347"/>
      <c r="AC697" s="347"/>
      <c r="AD697" s="347"/>
      <c r="AE697" s="347"/>
      <c r="AF697" s="347"/>
      <c r="AG697" s="347"/>
      <c r="AH697" s="347"/>
      <c r="AI697" s="347"/>
      <c r="AJ697" s="347"/>
      <c r="AK697" s="347"/>
    </row>
    <row r="698" spans="1:37" ht="13.5" customHeight="1" x14ac:dyDescent="0.25">
      <c r="A698" s="347"/>
      <c r="B698" s="347"/>
      <c r="C698" s="347"/>
      <c r="D698" s="347"/>
      <c r="E698" s="347"/>
      <c r="F698" s="347"/>
      <c r="G698" s="347"/>
      <c r="H698" s="347"/>
      <c r="I698" s="347"/>
      <c r="J698" s="347"/>
      <c r="K698" s="347"/>
      <c r="L698" s="347"/>
      <c r="M698" s="347"/>
      <c r="N698" s="347"/>
      <c r="O698" s="347"/>
      <c r="P698" s="347"/>
      <c r="Q698" s="347"/>
      <c r="R698" s="347"/>
      <c r="S698" s="375"/>
      <c r="T698" s="347"/>
      <c r="U698" s="347"/>
      <c r="V698" s="347"/>
      <c r="W698" s="347"/>
      <c r="X698" s="347"/>
      <c r="Y698" s="347"/>
      <c r="Z698" s="347"/>
      <c r="AA698" s="347"/>
      <c r="AB698" s="347"/>
      <c r="AC698" s="347"/>
      <c r="AD698" s="347"/>
      <c r="AE698" s="347"/>
      <c r="AF698" s="347"/>
      <c r="AG698" s="347"/>
      <c r="AH698" s="347"/>
      <c r="AI698" s="347"/>
      <c r="AJ698" s="347"/>
      <c r="AK698" s="347"/>
    </row>
    <row r="699" spans="1:37" ht="13.5" customHeight="1" x14ac:dyDescent="0.25">
      <c r="A699" s="347"/>
      <c r="B699" s="347"/>
      <c r="C699" s="347"/>
      <c r="D699" s="347"/>
      <c r="E699" s="347"/>
      <c r="F699" s="347"/>
      <c r="G699" s="347"/>
      <c r="H699" s="347"/>
      <c r="I699" s="347"/>
      <c r="J699" s="347"/>
      <c r="K699" s="347"/>
      <c r="L699" s="347"/>
      <c r="M699" s="347"/>
      <c r="N699" s="347"/>
      <c r="O699" s="347"/>
      <c r="P699" s="347"/>
      <c r="Q699" s="347"/>
      <c r="R699" s="347"/>
      <c r="S699" s="375"/>
      <c r="T699" s="347"/>
      <c r="U699" s="347"/>
      <c r="V699" s="347"/>
      <c r="W699" s="347"/>
      <c r="X699" s="347"/>
      <c r="Y699" s="347"/>
      <c r="Z699" s="347"/>
      <c r="AA699" s="347"/>
      <c r="AB699" s="347"/>
      <c r="AC699" s="347"/>
      <c r="AD699" s="347"/>
      <c r="AE699" s="347"/>
      <c r="AF699" s="347"/>
      <c r="AG699" s="347"/>
      <c r="AH699" s="347"/>
      <c r="AI699" s="347"/>
      <c r="AJ699" s="347"/>
      <c r="AK699" s="347"/>
    </row>
    <row r="700" spans="1:37" ht="13.5" customHeight="1" x14ac:dyDescent="0.25">
      <c r="A700" s="347"/>
      <c r="B700" s="347"/>
      <c r="C700" s="347"/>
      <c r="D700" s="347"/>
      <c r="E700" s="347"/>
      <c r="F700" s="347"/>
      <c r="G700" s="347"/>
      <c r="H700" s="347"/>
      <c r="I700" s="347"/>
      <c r="J700" s="347"/>
      <c r="K700" s="347"/>
      <c r="L700" s="347"/>
      <c r="M700" s="347"/>
      <c r="N700" s="347"/>
      <c r="O700" s="347"/>
      <c r="P700" s="347"/>
      <c r="Q700" s="347"/>
      <c r="R700" s="347"/>
      <c r="S700" s="375"/>
      <c r="T700" s="347"/>
      <c r="U700" s="347"/>
      <c r="V700" s="347"/>
      <c r="W700" s="347"/>
      <c r="X700" s="347"/>
      <c r="Y700" s="347"/>
      <c r="Z700" s="347"/>
      <c r="AA700" s="347"/>
      <c r="AB700" s="347"/>
      <c r="AC700" s="347"/>
      <c r="AD700" s="347"/>
      <c r="AE700" s="347"/>
      <c r="AF700" s="347"/>
      <c r="AG700" s="347"/>
      <c r="AH700" s="347"/>
      <c r="AI700" s="347"/>
      <c r="AJ700" s="347"/>
      <c r="AK700" s="347"/>
    </row>
    <row r="701" spans="1:37" ht="13.5" customHeight="1" x14ac:dyDescent="0.25">
      <c r="A701" s="347"/>
      <c r="B701" s="347"/>
      <c r="C701" s="347"/>
      <c r="D701" s="347"/>
      <c r="E701" s="347"/>
      <c r="F701" s="347"/>
      <c r="G701" s="347"/>
      <c r="H701" s="347"/>
      <c r="I701" s="347"/>
      <c r="J701" s="347"/>
      <c r="K701" s="347"/>
      <c r="L701" s="347"/>
      <c r="M701" s="347"/>
      <c r="N701" s="347"/>
      <c r="O701" s="347"/>
      <c r="P701" s="347"/>
      <c r="Q701" s="347"/>
      <c r="R701" s="347"/>
      <c r="S701" s="375"/>
      <c r="T701" s="347"/>
      <c r="U701" s="347"/>
      <c r="V701" s="347"/>
      <c r="W701" s="347"/>
      <c r="X701" s="347"/>
      <c r="Y701" s="347"/>
      <c r="Z701" s="347"/>
      <c r="AA701" s="347"/>
      <c r="AB701" s="347"/>
      <c r="AC701" s="347"/>
      <c r="AD701" s="347"/>
      <c r="AE701" s="347"/>
      <c r="AF701" s="347"/>
      <c r="AG701" s="347"/>
      <c r="AH701" s="347"/>
      <c r="AI701" s="347"/>
      <c r="AJ701" s="347"/>
      <c r="AK701" s="347"/>
    </row>
    <row r="702" spans="1:37" ht="13.5" customHeight="1" x14ac:dyDescent="0.25">
      <c r="A702" s="347"/>
      <c r="B702" s="347"/>
      <c r="C702" s="347"/>
      <c r="D702" s="347"/>
      <c r="E702" s="347"/>
      <c r="F702" s="347"/>
      <c r="G702" s="347"/>
      <c r="H702" s="347"/>
      <c r="I702" s="347"/>
      <c r="J702" s="347"/>
      <c r="K702" s="347"/>
      <c r="L702" s="347"/>
      <c r="M702" s="347"/>
      <c r="N702" s="347"/>
      <c r="O702" s="347"/>
      <c r="P702" s="347"/>
      <c r="Q702" s="347"/>
      <c r="R702" s="347"/>
      <c r="S702" s="375"/>
      <c r="T702" s="347"/>
      <c r="U702" s="347"/>
      <c r="V702" s="347"/>
      <c r="W702" s="347"/>
      <c r="X702" s="347"/>
      <c r="Y702" s="347"/>
      <c r="Z702" s="347"/>
      <c r="AA702" s="347"/>
      <c r="AB702" s="347"/>
      <c r="AC702" s="347"/>
      <c r="AD702" s="347"/>
      <c r="AE702" s="347"/>
      <c r="AF702" s="347"/>
      <c r="AG702" s="347"/>
      <c r="AH702" s="347"/>
      <c r="AI702" s="347"/>
      <c r="AJ702" s="347"/>
      <c r="AK702" s="347"/>
    </row>
    <row r="703" spans="1:37" ht="13.5" customHeight="1" x14ac:dyDescent="0.25">
      <c r="A703" s="347"/>
      <c r="B703" s="347"/>
      <c r="C703" s="347"/>
      <c r="D703" s="347"/>
      <c r="E703" s="347"/>
      <c r="F703" s="347"/>
      <c r="G703" s="347"/>
      <c r="H703" s="347"/>
      <c r="I703" s="347"/>
      <c r="J703" s="347"/>
      <c r="K703" s="347"/>
      <c r="L703" s="347"/>
      <c r="M703" s="347"/>
      <c r="N703" s="347"/>
      <c r="O703" s="347"/>
      <c r="P703" s="347"/>
      <c r="Q703" s="347"/>
      <c r="R703" s="347"/>
      <c r="S703" s="375"/>
      <c r="T703" s="347"/>
      <c r="U703" s="347"/>
      <c r="V703" s="347"/>
      <c r="W703" s="347"/>
      <c r="X703" s="347"/>
      <c r="Y703" s="347"/>
      <c r="Z703" s="347"/>
      <c r="AA703" s="347"/>
      <c r="AB703" s="347"/>
      <c r="AC703" s="347"/>
      <c r="AD703" s="347"/>
      <c r="AE703" s="347"/>
      <c r="AF703" s="347"/>
      <c r="AG703" s="347"/>
      <c r="AH703" s="347"/>
      <c r="AI703" s="347"/>
      <c r="AJ703" s="347"/>
      <c r="AK703" s="347"/>
    </row>
    <row r="704" spans="1:37" ht="13.5" customHeight="1" x14ac:dyDescent="0.25">
      <c r="A704" s="347"/>
      <c r="B704" s="347"/>
      <c r="C704" s="347"/>
      <c r="D704" s="347"/>
      <c r="E704" s="347"/>
      <c r="F704" s="347"/>
      <c r="G704" s="347"/>
      <c r="H704" s="347"/>
      <c r="I704" s="347"/>
      <c r="J704" s="347"/>
      <c r="K704" s="347"/>
      <c r="L704" s="347"/>
      <c r="M704" s="347"/>
      <c r="N704" s="347"/>
      <c r="O704" s="347"/>
      <c r="P704" s="347"/>
      <c r="Q704" s="347"/>
      <c r="R704" s="347"/>
      <c r="S704" s="375"/>
      <c r="T704" s="347"/>
      <c r="U704" s="347"/>
      <c r="V704" s="347"/>
      <c r="W704" s="347"/>
      <c r="X704" s="347"/>
      <c r="Y704" s="347"/>
      <c r="Z704" s="347"/>
      <c r="AA704" s="347"/>
      <c r="AB704" s="347"/>
      <c r="AC704" s="347"/>
      <c r="AD704" s="347"/>
      <c r="AE704" s="347"/>
      <c r="AF704" s="347"/>
      <c r="AG704" s="347"/>
      <c r="AH704" s="347"/>
      <c r="AI704" s="347"/>
      <c r="AJ704" s="347"/>
      <c r="AK704" s="347"/>
    </row>
    <row r="705" spans="1:37" ht="13.5" customHeight="1" x14ac:dyDescent="0.25">
      <c r="A705" s="347"/>
      <c r="B705" s="347"/>
      <c r="C705" s="347"/>
      <c r="D705" s="347"/>
      <c r="E705" s="347"/>
      <c r="F705" s="347"/>
      <c r="G705" s="347"/>
      <c r="H705" s="347"/>
      <c r="I705" s="347"/>
      <c r="J705" s="347"/>
      <c r="K705" s="347"/>
      <c r="L705" s="347"/>
      <c r="M705" s="347"/>
      <c r="N705" s="347"/>
      <c r="O705" s="347"/>
      <c r="P705" s="347"/>
      <c r="Q705" s="347"/>
      <c r="R705" s="347"/>
      <c r="S705" s="375"/>
      <c r="T705" s="347"/>
      <c r="U705" s="347"/>
      <c r="V705" s="347"/>
      <c r="W705" s="347"/>
      <c r="X705" s="347"/>
      <c r="Y705" s="347"/>
      <c r="Z705" s="347"/>
      <c r="AA705" s="347"/>
      <c r="AB705" s="347"/>
      <c r="AC705" s="347"/>
      <c r="AD705" s="347"/>
      <c r="AE705" s="347"/>
      <c r="AF705" s="347"/>
      <c r="AG705" s="347"/>
      <c r="AH705" s="347"/>
      <c r="AI705" s="347"/>
      <c r="AJ705" s="347"/>
      <c r="AK705" s="347"/>
    </row>
    <row r="706" spans="1:37" ht="13.5" customHeight="1" x14ac:dyDescent="0.25">
      <c r="A706" s="347"/>
      <c r="B706" s="347"/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7"/>
      <c r="O706" s="347"/>
      <c r="P706" s="347"/>
      <c r="Q706" s="347"/>
      <c r="R706" s="347"/>
      <c r="S706" s="375"/>
      <c r="T706" s="347"/>
      <c r="U706" s="347"/>
      <c r="V706" s="347"/>
      <c r="W706" s="347"/>
      <c r="X706" s="347"/>
      <c r="Y706" s="347"/>
      <c r="Z706" s="347"/>
      <c r="AA706" s="347"/>
      <c r="AB706" s="347"/>
      <c r="AC706" s="347"/>
      <c r="AD706" s="347"/>
      <c r="AE706" s="347"/>
      <c r="AF706" s="347"/>
      <c r="AG706" s="347"/>
      <c r="AH706" s="347"/>
      <c r="AI706" s="347"/>
      <c r="AJ706" s="347"/>
      <c r="AK706" s="347"/>
    </row>
    <row r="707" spans="1:37" ht="13.5" customHeight="1" x14ac:dyDescent="0.25">
      <c r="A707" s="347"/>
      <c r="B707" s="347"/>
      <c r="C707" s="347"/>
      <c r="D707" s="347"/>
      <c r="E707" s="347"/>
      <c r="F707" s="347"/>
      <c r="G707" s="347"/>
      <c r="H707" s="347"/>
      <c r="I707" s="347"/>
      <c r="J707" s="347"/>
      <c r="K707" s="347"/>
      <c r="L707" s="347"/>
      <c r="M707" s="347"/>
      <c r="N707" s="347"/>
      <c r="O707" s="347"/>
      <c r="P707" s="347"/>
      <c r="Q707" s="347"/>
      <c r="R707" s="347"/>
      <c r="S707" s="375"/>
      <c r="T707" s="347"/>
      <c r="U707" s="347"/>
      <c r="V707" s="347"/>
      <c r="W707" s="347"/>
      <c r="X707" s="347"/>
      <c r="Y707" s="347"/>
      <c r="Z707" s="347"/>
      <c r="AA707" s="347"/>
      <c r="AB707" s="347"/>
      <c r="AC707" s="347"/>
      <c r="AD707" s="347"/>
      <c r="AE707" s="347"/>
      <c r="AF707" s="347"/>
      <c r="AG707" s="347"/>
      <c r="AH707" s="347"/>
      <c r="AI707" s="347"/>
      <c r="AJ707" s="347"/>
      <c r="AK707" s="347"/>
    </row>
    <row r="708" spans="1:37" ht="13.5" customHeight="1" x14ac:dyDescent="0.25">
      <c r="A708" s="347"/>
      <c r="B708" s="347"/>
      <c r="C708" s="347"/>
      <c r="D708" s="347"/>
      <c r="E708" s="347"/>
      <c r="F708" s="347"/>
      <c r="G708" s="347"/>
      <c r="H708" s="347"/>
      <c r="I708" s="347"/>
      <c r="J708" s="347"/>
      <c r="K708" s="347"/>
      <c r="L708" s="347"/>
      <c r="M708" s="347"/>
      <c r="N708" s="347"/>
      <c r="O708" s="347"/>
      <c r="P708" s="347"/>
      <c r="Q708" s="347"/>
      <c r="R708" s="347"/>
      <c r="S708" s="375"/>
      <c r="T708" s="347"/>
      <c r="U708" s="347"/>
      <c r="V708" s="347"/>
      <c r="W708" s="347"/>
      <c r="X708" s="347"/>
      <c r="Y708" s="347"/>
      <c r="Z708" s="347"/>
      <c r="AA708" s="347"/>
      <c r="AB708" s="347"/>
      <c r="AC708" s="347"/>
      <c r="AD708" s="347"/>
      <c r="AE708" s="347"/>
      <c r="AF708" s="347"/>
      <c r="AG708" s="347"/>
      <c r="AH708" s="347"/>
      <c r="AI708" s="347"/>
      <c r="AJ708" s="347"/>
      <c r="AK708" s="347"/>
    </row>
    <row r="709" spans="1:37" ht="13.5" customHeight="1" x14ac:dyDescent="0.25">
      <c r="A709" s="347"/>
      <c r="B709" s="347"/>
      <c r="C709" s="347"/>
      <c r="D709" s="347"/>
      <c r="E709" s="347"/>
      <c r="F709" s="347"/>
      <c r="G709" s="347"/>
      <c r="H709" s="347"/>
      <c r="I709" s="347"/>
      <c r="J709" s="347"/>
      <c r="K709" s="347"/>
      <c r="L709" s="347"/>
      <c r="M709" s="347"/>
      <c r="N709" s="347"/>
      <c r="O709" s="347"/>
      <c r="P709" s="347"/>
      <c r="Q709" s="347"/>
      <c r="R709" s="347"/>
      <c r="S709" s="375"/>
      <c r="T709" s="347"/>
      <c r="U709" s="347"/>
      <c r="V709" s="347"/>
      <c r="W709" s="347"/>
      <c r="X709" s="347"/>
      <c r="Y709" s="347"/>
      <c r="Z709" s="347"/>
      <c r="AA709" s="347"/>
      <c r="AB709" s="347"/>
      <c r="AC709" s="347"/>
      <c r="AD709" s="347"/>
      <c r="AE709" s="347"/>
      <c r="AF709" s="347"/>
      <c r="AG709" s="347"/>
      <c r="AH709" s="347"/>
      <c r="AI709" s="347"/>
      <c r="AJ709" s="347"/>
      <c r="AK709" s="347"/>
    </row>
    <row r="710" spans="1:37" ht="13.5" customHeight="1" x14ac:dyDescent="0.25">
      <c r="A710" s="347"/>
      <c r="B710" s="347"/>
      <c r="C710" s="347"/>
      <c r="D710" s="347"/>
      <c r="E710" s="347"/>
      <c r="F710" s="347"/>
      <c r="G710" s="347"/>
      <c r="H710" s="347"/>
      <c r="I710" s="347"/>
      <c r="J710" s="347"/>
      <c r="K710" s="347"/>
      <c r="L710" s="347"/>
      <c r="M710" s="347"/>
      <c r="N710" s="347"/>
      <c r="O710" s="347"/>
      <c r="P710" s="347"/>
      <c r="Q710" s="347"/>
      <c r="R710" s="347"/>
      <c r="S710" s="375"/>
      <c r="T710" s="347"/>
      <c r="U710" s="347"/>
      <c r="V710" s="347"/>
      <c r="W710" s="347"/>
      <c r="X710" s="347"/>
      <c r="Y710" s="347"/>
      <c r="Z710" s="347"/>
      <c r="AA710" s="347"/>
      <c r="AB710" s="347"/>
      <c r="AC710" s="347"/>
      <c r="AD710" s="347"/>
      <c r="AE710" s="347"/>
      <c r="AF710" s="347"/>
      <c r="AG710" s="347"/>
      <c r="AH710" s="347"/>
      <c r="AI710" s="347"/>
      <c r="AJ710" s="347"/>
      <c r="AK710" s="347"/>
    </row>
    <row r="711" spans="1:37" ht="13.5" customHeight="1" x14ac:dyDescent="0.25">
      <c r="A711" s="347"/>
      <c r="B711" s="347"/>
      <c r="C711" s="347"/>
      <c r="D711" s="347"/>
      <c r="E711" s="347"/>
      <c r="F711" s="347"/>
      <c r="G711" s="347"/>
      <c r="H711" s="347"/>
      <c r="I711" s="347"/>
      <c r="J711" s="347"/>
      <c r="K711" s="347"/>
      <c r="L711" s="347"/>
      <c r="M711" s="347"/>
      <c r="N711" s="347"/>
      <c r="O711" s="347"/>
      <c r="P711" s="347"/>
      <c r="Q711" s="347"/>
      <c r="R711" s="347"/>
      <c r="S711" s="375"/>
      <c r="T711" s="347"/>
      <c r="U711" s="347"/>
      <c r="V711" s="347"/>
      <c r="W711" s="347"/>
      <c r="X711" s="347"/>
      <c r="Y711" s="347"/>
      <c r="Z711" s="347"/>
      <c r="AA711" s="347"/>
      <c r="AB711" s="347"/>
      <c r="AC711" s="347"/>
      <c r="AD711" s="347"/>
      <c r="AE711" s="347"/>
      <c r="AF711" s="347"/>
      <c r="AG711" s="347"/>
      <c r="AH711" s="347"/>
      <c r="AI711" s="347"/>
      <c r="AJ711" s="347"/>
      <c r="AK711" s="347"/>
    </row>
    <row r="712" spans="1:37" ht="13.5" customHeight="1" x14ac:dyDescent="0.25">
      <c r="A712" s="347"/>
      <c r="B712" s="347"/>
      <c r="C712" s="347"/>
      <c r="D712" s="347"/>
      <c r="E712" s="347"/>
      <c r="F712" s="347"/>
      <c r="G712" s="347"/>
      <c r="H712" s="347"/>
      <c r="I712" s="347"/>
      <c r="J712" s="347"/>
      <c r="K712" s="347"/>
      <c r="L712" s="347"/>
      <c r="M712" s="347"/>
      <c r="N712" s="347"/>
      <c r="O712" s="347"/>
      <c r="P712" s="347"/>
      <c r="Q712" s="347"/>
      <c r="R712" s="347"/>
      <c r="S712" s="375"/>
      <c r="T712" s="347"/>
      <c r="U712" s="347"/>
      <c r="V712" s="347"/>
      <c r="W712" s="347"/>
      <c r="X712" s="347"/>
      <c r="Y712" s="347"/>
      <c r="Z712" s="347"/>
      <c r="AA712" s="347"/>
      <c r="AB712" s="347"/>
      <c r="AC712" s="347"/>
      <c r="AD712" s="347"/>
      <c r="AE712" s="347"/>
      <c r="AF712" s="347"/>
      <c r="AG712" s="347"/>
      <c r="AH712" s="347"/>
      <c r="AI712" s="347"/>
      <c r="AJ712" s="347"/>
      <c r="AK712" s="347"/>
    </row>
    <row r="713" spans="1:37" ht="13.5" customHeight="1" x14ac:dyDescent="0.25">
      <c r="A713" s="347"/>
      <c r="B713" s="347"/>
      <c r="C713" s="347"/>
      <c r="D713" s="347"/>
      <c r="E713" s="347"/>
      <c r="F713" s="347"/>
      <c r="G713" s="347"/>
      <c r="H713" s="347"/>
      <c r="I713" s="347"/>
      <c r="J713" s="347"/>
      <c r="K713" s="347"/>
      <c r="L713" s="347"/>
      <c r="M713" s="347"/>
      <c r="N713" s="347"/>
      <c r="O713" s="347"/>
      <c r="P713" s="347"/>
      <c r="Q713" s="347"/>
      <c r="R713" s="347"/>
      <c r="S713" s="375"/>
      <c r="T713" s="347"/>
      <c r="U713" s="347"/>
      <c r="V713" s="347"/>
      <c r="W713" s="347"/>
      <c r="X713" s="347"/>
      <c r="Y713" s="347"/>
      <c r="Z713" s="347"/>
      <c r="AA713" s="347"/>
      <c r="AB713" s="347"/>
      <c r="AC713" s="347"/>
      <c r="AD713" s="347"/>
      <c r="AE713" s="347"/>
      <c r="AF713" s="347"/>
      <c r="AG713" s="347"/>
      <c r="AH713" s="347"/>
      <c r="AI713" s="347"/>
      <c r="AJ713" s="347"/>
      <c r="AK713" s="347"/>
    </row>
    <row r="714" spans="1:37" ht="13.5" customHeight="1" x14ac:dyDescent="0.25">
      <c r="A714" s="347"/>
      <c r="B714" s="347"/>
      <c r="C714" s="347"/>
      <c r="D714" s="347"/>
      <c r="E714" s="347"/>
      <c r="F714" s="347"/>
      <c r="G714" s="347"/>
      <c r="H714" s="347"/>
      <c r="I714" s="347"/>
      <c r="J714" s="347"/>
      <c r="K714" s="347"/>
      <c r="L714" s="347"/>
      <c r="M714" s="347"/>
      <c r="N714" s="347"/>
      <c r="O714" s="347"/>
      <c r="P714" s="347"/>
      <c r="Q714" s="347"/>
      <c r="R714" s="347"/>
      <c r="S714" s="375"/>
      <c r="T714" s="347"/>
      <c r="U714" s="347"/>
      <c r="V714" s="347"/>
      <c r="W714" s="347"/>
      <c r="X714" s="347"/>
      <c r="Y714" s="347"/>
      <c r="Z714" s="347"/>
      <c r="AA714" s="347"/>
      <c r="AB714" s="347"/>
      <c r="AC714" s="347"/>
      <c r="AD714" s="347"/>
      <c r="AE714" s="347"/>
      <c r="AF714" s="347"/>
      <c r="AG714" s="347"/>
      <c r="AH714" s="347"/>
      <c r="AI714" s="347"/>
      <c r="AJ714" s="347"/>
      <c r="AK714" s="347"/>
    </row>
    <row r="715" spans="1:37" ht="13.5" customHeight="1" x14ac:dyDescent="0.25">
      <c r="A715" s="347"/>
      <c r="B715" s="347"/>
      <c r="C715" s="347"/>
      <c r="D715" s="347"/>
      <c r="E715" s="347"/>
      <c r="F715" s="347"/>
      <c r="G715" s="347"/>
      <c r="H715" s="347"/>
      <c r="I715" s="347"/>
      <c r="J715" s="347"/>
      <c r="K715" s="347"/>
      <c r="L715" s="347"/>
      <c r="M715" s="347"/>
      <c r="N715" s="347"/>
      <c r="O715" s="347"/>
      <c r="P715" s="347"/>
      <c r="Q715" s="347"/>
      <c r="R715" s="347"/>
      <c r="S715" s="375"/>
      <c r="T715" s="347"/>
      <c r="U715" s="347"/>
      <c r="V715" s="347"/>
      <c r="W715" s="347"/>
      <c r="X715" s="347"/>
      <c r="Y715" s="347"/>
      <c r="Z715" s="347"/>
      <c r="AA715" s="347"/>
      <c r="AB715" s="347"/>
      <c r="AC715" s="347"/>
      <c r="AD715" s="347"/>
      <c r="AE715" s="347"/>
      <c r="AF715" s="347"/>
      <c r="AG715" s="347"/>
      <c r="AH715" s="347"/>
      <c r="AI715" s="347"/>
      <c r="AJ715" s="347"/>
      <c r="AK715" s="347"/>
    </row>
    <row r="716" spans="1:37" ht="13.5" customHeight="1" x14ac:dyDescent="0.25">
      <c r="A716" s="347"/>
      <c r="B716" s="347"/>
      <c r="C716" s="347"/>
      <c r="D716" s="347"/>
      <c r="E716" s="347"/>
      <c r="F716" s="347"/>
      <c r="G716" s="347"/>
      <c r="H716" s="347"/>
      <c r="I716" s="347"/>
      <c r="J716" s="347"/>
      <c r="K716" s="347"/>
      <c r="L716" s="347"/>
      <c r="M716" s="347"/>
      <c r="N716" s="347"/>
      <c r="O716" s="347"/>
      <c r="P716" s="347"/>
      <c r="Q716" s="347"/>
      <c r="R716" s="347"/>
      <c r="S716" s="375"/>
      <c r="T716" s="347"/>
      <c r="U716" s="347"/>
      <c r="V716" s="347"/>
      <c r="W716" s="347"/>
      <c r="X716" s="347"/>
      <c r="Y716" s="347"/>
      <c r="Z716" s="347"/>
      <c r="AA716" s="347"/>
      <c r="AB716" s="347"/>
      <c r="AC716" s="347"/>
      <c r="AD716" s="347"/>
      <c r="AE716" s="347"/>
      <c r="AF716" s="347"/>
      <c r="AG716" s="347"/>
      <c r="AH716" s="347"/>
      <c r="AI716" s="347"/>
      <c r="AJ716" s="347"/>
      <c r="AK716" s="347"/>
    </row>
    <row r="717" spans="1:37" ht="13.5" customHeight="1" x14ac:dyDescent="0.25">
      <c r="A717" s="347"/>
      <c r="B717" s="347"/>
      <c r="C717" s="347"/>
      <c r="D717" s="347"/>
      <c r="E717" s="347"/>
      <c r="F717" s="347"/>
      <c r="G717" s="347"/>
      <c r="H717" s="347"/>
      <c r="I717" s="347"/>
      <c r="J717" s="347"/>
      <c r="K717" s="347"/>
      <c r="L717" s="347"/>
      <c r="M717" s="347"/>
      <c r="N717" s="347"/>
      <c r="O717" s="347"/>
      <c r="P717" s="347"/>
      <c r="Q717" s="347"/>
      <c r="R717" s="347"/>
      <c r="S717" s="375"/>
      <c r="T717" s="347"/>
      <c r="U717" s="347"/>
      <c r="V717" s="347"/>
      <c r="W717" s="347"/>
      <c r="X717" s="347"/>
      <c r="Y717" s="347"/>
      <c r="Z717" s="347"/>
      <c r="AA717" s="347"/>
      <c r="AB717" s="347"/>
      <c r="AC717" s="347"/>
      <c r="AD717" s="347"/>
      <c r="AE717" s="347"/>
      <c r="AF717" s="347"/>
      <c r="AG717" s="347"/>
      <c r="AH717" s="347"/>
      <c r="AI717" s="347"/>
      <c r="AJ717" s="347"/>
      <c r="AK717" s="347"/>
    </row>
    <row r="718" spans="1:37" ht="13.5" customHeight="1" x14ac:dyDescent="0.25">
      <c r="A718" s="347"/>
      <c r="B718" s="347"/>
      <c r="C718" s="347"/>
      <c r="D718" s="347"/>
      <c r="E718" s="347"/>
      <c r="F718" s="347"/>
      <c r="G718" s="347"/>
      <c r="H718" s="347"/>
      <c r="I718" s="347"/>
      <c r="J718" s="347"/>
      <c r="K718" s="347"/>
      <c r="L718" s="347"/>
      <c r="M718" s="347"/>
      <c r="N718" s="347"/>
      <c r="O718" s="347"/>
      <c r="P718" s="347"/>
      <c r="Q718" s="347"/>
      <c r="R718" s="347"/>
      <c r="S718" s="375"/>
      <c r="T718" s="347"/>
      <c r="U718" s="347"/>
      <c r="V718" s="347"/>
      <c r="W718" s="347"/>
      <c r="X718" s="347"/>
      <c r="Y718" s="347"/>
      <c r="Z718" s="347"/>
      <c r="AA718" s="347"/>
      <c r="AB718" s="347"/>
      <c r="AC718" s="347"/>
      <c r="AD718" s="347"/>
      <c r="AE718" s="347"/>
      <c r="AF718" s="347"/>
      <c r="AG718" s="347"/>
      <c r="AH718" s="347"/>
      <c r="AI718" s="347"/>
      <c r="AJ718" s="347"/>
      <c r="AK718" s="347"/>
    </row>
    <row r="719" spans="1:37" ht="13.5" customHeight="1" x14ac:dyDescent="0.25">
      <c r="A719" s="347"/>
      <c r="B719" s="347"/>
      <c r="C719" s="347"/>
      <c r="D719" s="347"/>
      <c r="E719" s="347"/>
      <c r="F719" s="347"/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75"/>
      <c r="T719" s="347"/>
      <c r="U719" s="347"/>
      <c r="V719" s="347"/>
      <c r="W719" s="347"/>
      <c r="X719" s="347"/>
      <c r="Y719" s="347"/>
      <c r="Z719" s="347"/>
      <c r="AA719" s="347"/>
      <c r="AB719" s="347"/>
      <c r="AC719" s="347"/>
      <c r="AD719" s="347"/>
      <c r="AE719" s="347"/>
      <c r="AF719" s="347"/>
      <c r="AG719" s="347"/>
      <c r="AH719" s="347"/>
      <c r="AI719" s="347"/>
      <c r="AJ719" s="347"/>
      <c r="AK719" s="347"/>
    </row>
    <row r="720" spans="1:37" ht="13.5" customHeight="1" x14ac:dyDescent="0.25">
      <c r="A720" s="347"/>
      <c r="B720" s="347"/>
      <c r="C720" s="347"/>
      <c r="D720" s="347"/>
      <c r="E720" s="347"/>
      <c r="F720" s="347"/>
      <c r="G720" s="347"/>
      <c r="H720" s="347"/>
      <c r="I720" s="347"/>
      <c r="J720" s="347"/>
      <c r="K720" s="347"/>
      <c r="L720" s="347"/>
      <c r="M720" s="347"/>
      <c r="N720" s="347"/>
      <c r="O720" s="347"/>
      <c r="P720" s="347"/>
      <c r="Q720" s="347"/>
      <c r="R720" s="347"/>
      <c r="S720" s="375"/>
      <c r="T720" s="347"/>
      <c r="U720" s="347"/>
      <c r="V720" s="347"/>
      <c r="W720" s="347"/>
      <c r="X720" s="347"/>
      <c r="Y720" s="347"/>
      <c r="Z720" s="347"/>
      <c r="AA720" s="347"/>
      <c r="AB720" s="347"/>
      <c r="AC720" s="347"/>
      <c r="AD720" s="347"/>
      <c r="AE720" s="347"/>
      <c r="AF720" s="347"/>
      <c r="AG720" s="347"/>
      <c r="AH720" s="347"/>
      <c r="AI720" s="347"/>
      <c r="AJ720" s="347"/>
      <c r="AK720" s="347"/>
    </row>
    <row r="721" spans="1:37" ht="13.5" customHeight="1" x14ac:dyDescent="0.25">
      <c r="A721" s="347"/>
      <c r="B721" s="347"/>
      <c r="C721" s="347"/>
      <c r="D721" s="347"/>
      <c r="E721" s="347"/>
      <c r="F721" s="347"/>
      <c r="G721" s="347"/>
      <c r="H721" s="347"/>
      <c r="I721" s="347"/>
      <c r="J721" s="347"/>
      <c r="K721" s="347"/>
      <c r="L721" s="347"/>
      <c r="M721" s="347"/>
      <c r="N721" s="347"/>
      <c r="O721" s="347"/>
      <c r="P721" s="347"/>
      <c r="Q721" s="347"/>
      <c r="R721" s="347"/>
      <c r="S721" s="375"/>
      <c r="T721" s="347"/>
      <c r="U721" s="347"/>
      <c r="V721" s="347"/>
      <c r="W721" s="347"/>
      <c r="X721" s="347"/>
      <c r="Y721" s="347"/>
      <c r="Z721" s="347"/>
      <c r="AA721" s="347"/>
      <c r="AB721" s="347"/>
      <c r="AC721" s="347"/>
      <c r="AD721" s="347"/>
      <c r="AE721" s="347"/>
      <c r="AF721" s="347"/>
      <c r="AG721" s="347"/>
      <c r="AH721" s="347"/>
      <c r="AI721" s="347"/>
      <c r="AJ721" s="347"/>
      <c r="AK721" s="347"/>
    </row>
    <row r="722" spans="1:37" ht="13.5" customHeight="1" x14ac:dyDescent="0.25">
      <c r="A722" s="347"/>
      <c r="B722" s="347"/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75"/>
      <c r="T722" s="347"/>
      <c r="U722" s="347"/>
      <c r="V722" s="347"/>
      <c r="W722" s="347"/>
      <c r="X722" s="347"/>
      <c r="Y722" s="347"/>
      <c r="Z722" s="347"/>
      <c r="AA722" s="347"/>
      <c r="AB722" s="347"/>
      <c r="AC722" s="347"/>
      <c r="AD722" s="347"/>
      <c r="AE722" s="347"/>
      <c r="AF722" s="347"/>
      <c r="AG722" s="347"/>
      <c r="AH722" s="347"/>
      <c r="AI722" s="347"/>
      <c r="AJ722" s="347"/>
      <c r="AK722" s="347"/>
    </row>
    <row r="723" spans="1:37" ht="13.5" customHeight="1" x14ac:dyDescent="0.25">
      <c r="A723" s="347"/>
      <c r="B723" s="347"/>
      <c r="C723" s="347"/>
      <c r="D723" s="347"/>
      <c r="E723" s="347"/>
      <c r="F723" s="347"/>
      <c r="G723" s="347"/>
      <c r="H723" s="347"/>
      <c r="I723" s="347"/>
      <c r="J723" s="347"/>
      <c r="K723" s="347"/>
      <c r="L723" s="347"/>
      <c r="M723" s="347"/>
      <c r="N723" s="347"/>
      <c r="O723" s="347"/>
      <c r="P723" s="347"/>
      <c r="Q723" s="347"/>
      <c r="R723" s="347"/>
      <c r="S723" s="375"/>
      <c r="T723" s="347"/>
      <c r="U723" s="347"/>
      <c r="V723" s="347"/>
      <c r="W723" s="347"/>
      <c r="X723" s="347"/>
      <c r="Y723" s="347"/>
      <c r="Z723" s="347"/>
      <c r="AA723" s="347"/>
      <c r="AB723" s="347"/>
      <c r="AC723" s="347"/>
      <c r="AD723" s="347"/>
      <c r="AE723" s="347"/>
      <c r="AF723" s="347"/>
      <c r="AG723" s="347"/>
      <c r="AH723" s="347"/>
      <c r="AI723" s="347"/>
      <c r="AJ723" s="347"/>
      <c r="AK723" s="347"/>
    </row>
    <row r="724" spans="1:37" ht="13.5" customHeight="1" x14ac:dyDescent="0.25">
      <c r="A724" s="347"/>
      <c r="B724" s="347"/>
      <c r="C724" s="347"/>
      <c r="D724" s="347"/>
      <c r="E724" s="347"/>
      <c r="F724" s="347"/>
      <c r="G724" s="347"/>
      <c r="H724" s="347"/>
      <c r="I724" s="347"/>
      <c r="J724" s="347"/>
      <c r="K724" s="347"/>
      <c r="L724" s="347"/>
      <c r="M724" s="347"/>
      <c r="N724" s="347"/>
      <c r="O724" s="347"/>
      <c r="P724" s="347"/>
      <c r="Q724" s="347"/>
      <c r="R724" s="347"/>
      <c r="S724" s="375"/>
      <c r="T724" s="347"/>
      <c r="U724" s="347"/>
      <c r="V724" s="347"/>
      <c r="W724" s="347"/>
      <c r="X724" s="347"/>
      <c r="Y724" s="347"/>
      <c r="Z724" s="347"/>
      <c r="AA724" s="347"/>
      <c r="AB724" s="347"/>
      <c r="AC724" s="347"/>
      <c r="AD724" s="347"/>
      <c r="AE724" s="347"/>
      <c r="AF724" s="347"/>
      <c r="AG724" s="347"/>
      <c r="AH724" s="347"/>
      <c r="AI724" s="347"/>
      <c r="AJ724" s="347"/>
      <c r="AK724" s="347"/>
    </row>
    <row r="725" spans="1:37" ht="13.5" customHeight="1" x14ac:dyDescent="0.25">
      <c r="A725" s="347"/>
      <c r="B725" s="347"/>
      <c r="C725" s="347"/>
      <c r="D725" s="347"/>
      <c r="E725" s="347"/>
      <c r="F725" s="347"/>
      <c r="G725" s="347"/>
      <c r="H725" s="347"/>
      <c r="I725" s="347"/>
      <c r="J725" s="347"/>
      <c r="K725" s="347"/>
      <c r="L725" s="347"/>
      <c r="M725" s="347"/>
      <c r="N725" s="347"/>
      <c r="O725" s="347"/>
      <c r="P725" s="347"/>
      <c r="Q725" s="347"/>
      <c r="R725" s="347"/>
      <c r="S725" s="375"/>
      <c r="T725" s="347"/>
      <c r="U725" s="347"/>
      <c r="V725" s="347"/>
      <c r="W725" s="347"/>
      <c r="X725" s="347"/>
      <c r="Y725" s="347"/>
      <c r="Z725" s="347"/>
      <c r="AA725" s="347"/>
      <c r="AB725" s="347"/>
      <c r="AC725" s="347"/>
      <c r="AD725" s="347"/>
      <c r="AE725" s="347"/>
      <c r="AF725" s="347"/>
      <c r="AG725" s="347"/>
      <c r="AH725" s="347"/>
      <c r="AI725" s="347"/>
      <c r="AJ725" s="347"/>
      <c r="AK725" s="347"/>
    </row>
    <row r="726" spans="1:37" ht="13.5" customHeight="1" x14ac:dyDescent="0.25">
      <c r="A726" s="347"/>
      <c r="B726" s="347"/>
      <c r="C726" s="347"/>
      <c r="D726" s="347"/>
      <c r="E726" s="347"/>
      <c r="F726" s="347"/>
      <c r="G726" s="347"/>
      <c r="H726" s="347"/>
      <c r="I726" s="347"/>
      <c r="J726" s="347"/>
      <c r="K726" s="347"/>
      <c r="L726" s="347"/>
      <c r="M726" s="347"/>
      <c r="N726" s="347"/>
      <c r="O726" s="347"/>
      <c r="P726" s="347"/>
      <c r="Q726" s="347"/>
      <c r="R726" s="347"/>
      <c r="S726" s="375"/>
      <c r="T726" s="347"/>
      <c r="U726" s="347"/>
      <c r="V726" s="347"/>
      <c r="W726" s="347"/>
      <c r="X726" s="347"/>
      <c r="Y726" s="347"/>
      <c r="Z726" s="347"/>
      <c r="AA726" s="347"/>
      <c r="AB726" s="347"/>
      <c r="AC726" s="347"/>
      <c r="AD726" s="347"/>
      <c r="AE726" s="347"/>
      <c r="AF726" s="347"/>
      <c r="AG726" s="347"/>
      <c r="AH726" s="347"/>
      <c r="AI726" s="347"/>
      <c r="AJ726" s="347"/>
      <c r="AK726" s="347"/>
    </row>
    <row r="727" spans="1:37" ht="13.5" customHeight="1" x14ac:dyDescent="0.25">
      <c r="A727" s="347"/>
      <c r="B727" s="347"/>
      <c r="C727" s="347"/>
      <c r="D727" s="347"/>
      <c r="E727" s="347"/>
      <c r="F727" s="347"/>
      <c r="G727" s="347"/>
      <c r="H727" s="347"/>
      <c r="I727" s="347"/>
      <c r="J727" s="347"/>
      <c r="K727" s="347"/>
      <c r="L727" s="347"/>
      <c r="M727" s="347"/>
      <c r="N727" s="347"/>
      <c r="O727" s="347"/>
      <c r="P727" s="347"/>
      <c r="Q727" s="347"/>
      <c r="R727" s="347"/>
      <c r="S727" s="375"/>
      <c r="T727" s="347"/>
      <c r="U727" s="347"/>
      <c r="V727" s="347"/>
      <c r="W727" s="347"/>
      <c r="X727" s="347"/>
      <c r="Y727" s="347"/>
      <c r="Z727" s="347"/>
      <c r="AA727" s="347"/>
      <c r="AB727" s="347"/>
      <c r="AC727" s="347"/>
      <c r="AD727" s="347"/>
      <c r="AE727" s="347"/>
      <c r="AF727" s="347"/>
      <c r="AG727" s="347"/>
      <c r="AH727" s="347"/>
      <c r="AI727" s="347"/>
      <c r="AJ727" s="347"/>
      <c r="AK727" s="347"/>
    </row>
    <row r="728" spans="1:37" ht="13.5" customHeight="1" x14ac:dyDescent="0.25">
      <c r="A728" s="347"/>
      <c r="B728" s="347"/>
      <c r="C728" s="347"/>
      <c r="D728" s="347"/>
      <c r="E728" s="347"/>
      <c r="F728" s="347"/>
      <c r="G728" s="347"/>
      <c r="H728" s="347"/>
      <c r="I728" s="347"/>
      <c r="J728" s="347"/>
      <c r="K728" s="347"/>
      <c r="L728" s="347"/>
      <c r="M728" s="347"/>
      <c r="N728" s="347"/>
      <c r="O728" s="347"/>
      <c r="P728" s="347"/>
      <c r="Q728" s="347"/>
      <c r="R728" s="347"/>
      <c r="S728" s="375"/>
      <c r="T728" s="347"/>
      <c r="U728" s="347"/>
      <c r="V728" s="347"/>
      <c r="W728" s="347"/>
      <c r="X728" s="347"/>
      <c r="Y728" s="347"/>
      <c r="Z728" s="347"/>
      <c r="AA728" s="347"/>
      <c r="AB728" s="347"/>
      <c r="AC728" s="347"/>
      <c r="AD728" s="347"/>
      <c r="AE728" s="347"/>
      <c r="AF728" s="347"/>
      <c r="AG728" s="347"/>
      <c r="AH728" s="347"/>
      <c r="AI728" s="347"/>
      <c r="AJ728" s="347"/>
      <c r="AK728" s="347"/>
    </row>
    <row r="729" spans="1:37" ht="13.5" customHeight="1" x14ac:dyDescent="0.25">
      <c r="A729" s="347"/>
      <c r="B729" s="347"/>
      <c r="C729" s="347"/>
      <c r="D729" s="347"/>
      <c r="E729" s="347"/>
      <c r="F729" s="347"/>
      <c r="G729" s="347"/>
      <c r="H729" s="347"/>
      <c r="I729" s="347"/>
      <c r="J729" s="347"/>
      <c r="K729" s="347"/>
      <c r="L729" s="347"/>
      <c r="M729" s="347"/>
      <c r="N729" s="347"/>
      <c r="O729" s="347"/>
      <c r="P729" s="347"/>
      <c r="Q729" s="347"/>
      <c r="R729" s="347"/>
      <c r="S729" s="375"/>
      <c r="T729" s="347"/>
      <c r="U729" s="347"/>
      <c r="V729" s="347"/>
      <c r="W729" s="347"/>
      <c r="X729" s="347"/>
      <c r="Y729" s="347"/>
      <c r="Z729" s="347"/>
      <c r="AA729" s="347"/>
      <c r="AB729" s="347"/>
      <c r="AC729" s="347"/>
      <c r="AD729" s="347"/>
      <c r="AE729" s="347"/>
      <c r="AF729" s="347"/>
      <c r="AG729" s="347"/>
      <c r="AH729" s="347"/>
      <c r="AI729" s="347"/>
      <c r="AJ729" s="347"/>
      <c r="AK729" s="347"/>
    </row>
    <row r="730" spans="1:37" ht="13.5" customHeight="1" x14ac:dyDescent="0.25">
      <c r="A730" s="347"/>
      <c r="B730" s="347"/>
      <c r="C730" s="347"/>
      <c r="D730" s="347"/>
      <c r="E730" s="347"/>
      <c r="F730" s="347"/>
      <c r="G730" s="347"/>
      <c r="H730" s="347"/>
      <c r="I730" s="347"/>
      <c r="J730" s="347"/>
      <c r="K730" s="347"/>
      <c r="L730" s="347"/>
      <c r="M730" s="347"/>
      <c r="N730" s="347"/>
      <c r="O730" s="347"/>
      <c r="P730" s="347"/>
      <c r="Q730" s="347"/>
      <c r="R730" s="347"/>
      <c r="S730" s="375"/>
      <c r="T730" s="347"/>
      <c r="U730" s="347"/>
      <c r="V730" s="347"/>
      <c r="W730" s="347"/>
      <c r="X730" s="347"/>
      <c r="Y730" s="347"/>
      <c r="Z730" s="347"/>
      <c r="AA730" s="347"/>
      <c r="AB730" s="347"/>
      <c r="AC730" s="347"/>
      <c r="AD730" s="347"/>
      <c r="AE730" s="347"/>
      <c r="AF730" s="347"/>
      <c r="AG730" s="347"/>
      <c r="AH730" s="347"/>
      <c r="AI730" s="347"/>
      <c r="AJ730" s="347"/>
      <c r="AK730" s="347"/>
    </row>
    <row r="731" spans="1:37" ht="13.5" customHeight="1" x14ac:dyDescent="0.25">
      <c r="A731" s="347"/>
      <c r="B731" s="347"/>
      <c r="C731" s="347"/>
      <c r="D731" s="347"/>
      <c r="E731" s="347"/>
      <c r="F731" s="347"/>
      <c r="G731" s="347"/>
      <c r="H731" s="347"/>
      <c r="I731" s="347"/>
      <c r="J731" s="347"/>
      <c r="K731" s="347"/>
      <c r="L731" s="347"/>
      <c r="M731" s="347"/>
      <c r="N731" s="347"/>
      <c r="O731" s="347"/>
      <c r="P731" s="347"/>
      <c r="Q731" s="347"/>
      <c r="R731" s="347"/>
      <c r="S731" s="375"/>
      <c r="T731" s="347"/>
      <c r="U731" s="347"/>
      <c r="V731" s="347"/>
      <c r="W731" s="347"/>
      <c r="X731" s="347"/>
      <c r="Y731" s="347"/>
      <c r="Z731" s="347"/>
      <c r="AA731" s="347"/>
      <c r="AB731" s="347"/>
      <c r="AC731" s="347"/>
      <c r="AD731" s="347"/>
      <c r="AE731" s="347"/>
      <c r="AF731" s="347"/>
      <c r="AG731" s="347"/>
      <c r="AH731" s="347"/>
      <c r="AI731" s="347"/>
      <c r="AJ731" s="347"/>
      <c r="AK731" s="347"/>
    </row>
    <row r="732" spans="1:37" ht="13.5" customHeight="1" x14ac:dyDescent="0.25">
      <c r="A732" s="347"/>
      <c r="B732" s="347"/>
      <c r="C732" s="347"/>
      <c r="D732" s="347"/>
      <c r="E732" s="347"/>
      <c r="F732" s="347"/>
      <c r="G732" s="347"/>
      <c r="H732" s="347"/>
      <c r="I732" s="347"/>
      <c r="J732" s="347"/>
      <c r="K732" s="347"/>
      <c r="L732" s="347"/>
      <c r="M732" s="347"/>
      <c r="N732" s="347"/>
      <c r="O732" s="347"/>
      <c r="P732" s="347"/>
      <c r="Q732" s="347"/>
      <c r="R732" s="347"/>
      <c r="S732" s="375"/>
      <c r="T732" s="347"/>
      <c r="U732" s="347"/>
      <c r="V732" s="347"/>
      <c r="W732" s="347"/>
      <c r="X732" s="347"/>
      <c r="Y732" s="347"/>
      <c r="Z732" s="347"/>
      <c r="AA732" s="347"/>
      <c r="AB732" s="347"/>
      <c r="AC732" s="347"/>
      <c r="AD732" s="347"/>
      <c r="AE732" s="347"/>
      <c r="AF732" s="347"/>
      <c r="AG732" s="347"/>
      <c r="AH732" s="347"/>
      <c r="AI732" s="347"/>
      <c r="AJ732" s="347"/>
      <c r="AK732" s="347"/>
    </row>
    <row r="733" spans="1:37" ht="13.5" customHeight="1" x14ac:dyDescent="0.25">
      <c r="A733" s="347"/>
      <c r="B733" s="347"/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7"/>
      <c r="O733" s="347"/>
      <c r="P733" s="347"/>
      <c r="Q733" s="347"/>
      <c r="R733" s="347"/>
      <c r="S733" s="375"/>
      <c r="T733" s="347"/>
      <c r="U733" s="347"/>
      <c r="V733" s="347"/>
      <c r="W733" s="347"/>
      <c r="X733" s="347"/>
      <c r="Y733" s="347"/>
      <c r="Z733" s="347"/>
      <c r="AA733" s="347"/>
      <c r="AB733" s="347"/>
      <c r="AC733" s="347"/>
      <c r="AD733" s="347"/>
      <c r="AE733" s="347"/>
      <c r="AF733" s="347"/>
      <c r="AG733" s="347"/>
      <c r="AH733" s="347"/>
      <c r="AI733" s="347"/>
      <c r="AJ733" s="347"/>
      <c r="AK733" s="347"/>
    </row>
    <row r="734" spans="1:37" ht="13.5" customHeight="1" x14ac:dyDescent="0.25">
      <c r="A734" s="347"/>
      <c r="B734" s="347"/>
      <c r="C734" s="347"/>
      <c r="D734" s="347"/>
      <c r="E734" s="347"/>
      <c r="F734" s="347"/>
      <c r="G734" s="347"/>
      <c r="H734" s="347"/>
      <c r="I734" s="347"/>
      <c r="J734" s="347"/>
      <c r="K734" s="347"/>
      <c r="L734" s="347"/>
      <c r="M734" s="347"/>
      <c r="N734" s="347"/>
      <c r="O734" s="347"/>
      <c r="P734" s="347"/>
      <c r="Q734" s="347"/>
      <c r="R734" s="347"/>
      <c r="S734" s="375"/>
      <c r="T734" s="347"/>
      <c r="U734" s="347"/>
      <c r="V734" s="347"/>
      <c r="W734" s="347"/>
      <c r="X734" s="347"/>
      <c r="Y734" s="347"/>
      <c r="Z734" s="347"/>
      <c r="AA734" s="347"/>
      <c r="AB734" s="347"/>
      <c r="AC734" s="347"/>
      <c r="AD734" s="347"/>
      <c r="AE734" s="347"/>
      <c r="AF734" s="347"/>
      <c r="AG734" s="347"/>
      <c r="AH734" s="347"/>
      <c r="AI734" s="347"/>
      <c r="AJ734" s="347"/>
      <c r="AK734" s="347"/>
    </row>
    <row r="735" spans="1:37" ht="13.5" customHeight="1" x14ac:dyDescent="0.25">
      <c r="A735" s="347"/>
      <c r="B735" s="347"/>
      <c r="C735" s="347"/>
      <c r="D735" s="347"/>
      <c r="E735" s="347"/>
      <c r="F735" s="347"/>
      <c r="G735" s="347"/>
      <c r="H735" s="347"/>
      <c r="I735" s="347"/>
      <c r="J735" s="347"/>
      <c r="K735" s="347"/>
      <c r="L735" s="347"/>
      <c r="M735" s="347"/>
      <c r="N735" s="347"/>
      <c r="O735" s="347"/>
      <c r="P735" s="347"/>
      <c r="Q735" s="347"/>
      <c r="R735" s="347"/>
      <c r="S735" s="375"/>
      <c r="T735" s="347"/>
      <c r="U735" s="347"/>
      <c r="V735" s="347"/>
      <c r="W735" s="347"/>
      <c r="X735" s="347"/>
      <c r="Y735" s="347"/>
      <c r="Z735" s="347"/>
      <c r="AA735" s="347"/>
      <c r="AB735" s="347"/>
      <c r="AC735" s="347"/>
      <c r="AD735" s="347"/>
      <c r="AE735" s="347"/>
      <c r="AF735" s="347"/>
      <c r="AG735" s="347"/>
      <c r="AH735" s="347"/>
      <c r="AI735" s="347"/>
      <c r="AJ735" s="347"/>
      <c r="AK735" s="347"/>
    </row>
    <row r="736" spans="1:37" ht="13.5" customHeight="1" x14ac:dyDescent="0.25">
      <c r="A736" s="347"/>
      <c r="B736" s="347"/>
      <c r="C736" s="347"/>
      <c r="D736" s="347"/>
      <c r="E736" s="347"/>
      <c r="F736" s="347"/>
      <c r="G736" s="347"/>
      <c r="H736" s="347"/>
      <c r="I736" s="347"/>
      <c r="J736" s="347"/>
      <c r="K736" s="347"/>
      <c r="L736" s="347"/>
      <c r="M736" s="347"/>
      <c r="N736" s="347"/>
      <c r="O736" s="347"/>
      <c r="P736" s="347"/>
      <c r="Q736" s="347"/>
      <c r="R736" s="347"/>
      <c r="S736" s="375"/>
      <c r="T736" s="347"/>
      <c r="U736" s="347"/>
      <c r="V736" s="347"/>
      <c r="W736" s="347"/>
      <c r="X736" s="347"/>
      <c r="Y736" s="347"/>
      <c r="Z736" s="347"/>
      <c r="AA736" s="347"/>
      <c r="AB736" s="347"/>
      <c r="AC736" s="347"/>
      <c r="AD736" s="347"/>
      <c r="AE736" s="347"/>
      <c r="AF736" s="347"/>
      <c r="AG736" s="347"/>
      <c r="AH736" s="347"/>
      <c r="AI736" s="347"/>
      <c r="AJ736" s="347"/>
      <c r="AK736" s="347"/>
    </row>
    <row r="737" spans="1:37" ht="13.5" customHeight="1" x14ac:dyDescent="0.25">
      <c r="A737" s="347"/>
      <c r="B737" s="347"/>
      <c r="C737" s="347"/>
      <c r="D737" s="347"/>
      <c r="E737" s="347"/>
      <c r="F737" s="347"/>
      <c r="G737" s="347"/>
      <c r="H737" s="347"/>
      <c r="I737" s="347"/>
      <c r="J737" s="347"/>
      <c r="K737" s="347"/>
      <c r="L737" s="347"/>
      <c r="M737" s="347"/>
      <c r="N737" s="347"/>
      <c r="O737" s="347"/>
      <c r="P737" s="347"/>
      <c r="Q737" s="347"/>
      <c r="R737" s="347"/>
      <c r="S737" s="375"/>
      <c r="T737" s="347"/>
      <c r="U737" s="347"/>
      <c r="V737" s="347"/>
      <c r="W737" s="347"/>
      <c r="X737" s="347"/>
      <c r="Y737" s="347"/>
      <c r="Z737" s="347"/>
      <c r="AA737" s="347"/>
      <c r="AB737" s="347"/>
      <c r="AC737" s="347"/>
      <c r="AD737" s="347"/>
      <c r="AE737" s="347"/>
      <c r="AF737" s="347"/>
      <c r="AG737" s="347"/>
      <c r="AH737" s="347"/>
      <c r="AI737" s="347"/>
      <c r="AJ737" s="347"/>
      <c r="AK737" s="347"/>
    </row>
    <row r="738" spans="1:37" ht="13.5" customHeight="1" x14ac:dyDescent="0.25">
      <c r="A738" s="347"/>
      <c r="B738" s="347"/>
      <c r="C738" s="347"/>
      <c r="D738" s="347"/>
      <c r="E738" s="347"/>
      <c r="F738" s="347"/>
      <c r="G738" s="347"/>
      <c r="H738" s="347"/>
      <c r="I738" s="347"/>
      <c r="J738" s="347"/>
      <c r="K738" s="347"/>
      <c r="L738" s="347"/>
      <c r="M738" s="347"/>
      <c r="N738" s="347"/>
      <c r="O738" s="347"/>
      <c r="P738" s="347"/>
      <c r="Q738" s="347"/>
      <c r="R738" s="347"/>
      <c r="S738" s="375"/>
      <c r="T738" s="347"/>
      <c r="U738" s="347"/>
      <c r="V738" s="347"/>
      <c r="W738" s="347"/>
      <c r="X738" s="347"/>
      <c r="Y738" s="347"/>
      <c r="Z738" s="347"/>
      <c r="AA738" s="347"/>
      <c r="AB738" s="347"/>
      <c r="AC738" s="347"/>
      <c r="AD738" s="347"/>
      <c r="AE738" s="347"/>
      <c r="AF738" s="347"/>
      <c r="AG738" s="347"/>
      <c r="AH738" s="347"/>
      <c r="AI738" s="347"/>
      <c r="AJ738" s="347"/>
      <c r="AK738" s="347"/>
    </row>
    <row r="739" spans="1:37" ht="13.5" customHeight="1" x14ac:dyDescent="0.25">
      <c r="A739" s="347"/>
      <c r="B739" s="347"/>
      <c r="C739" s="347"/>
      <c r="D739" s="347"/>
      <c r="E739" s="347"/>
      <c r="F739" s="347"/>
      <c r="G739" s="347"/>
      <c r="H739" s="347"/>
      <c r="I739" s="347"/>
      <c r="J739" s="347"/>
      <c r="K739" s="347"/>
      <c r="L739" s="347"/>
      <c r="M739" s="347"/>
      <c r="N739" s="347"/>
      <c r="O739" s="347"/>
      <c r="P739" s="347"/>
      <c r="Q739" s="347"/>
      <c r="R739" s="347"/>
      <c r="S739" s="375"/>
      <c r="T739" s="347"/>
      <c r="U739" s="347"/>
      <c r="V739" s="347"/>
      <c r="W739" s="347"/>
      <c r="X739" s="347"/>
      <c r="Y739" s="347"/>
      <c r="Z739" s="347"/>
      <c r="AA739" s="347"/>
      <c r="AB739" s="347"/>
      <c r="AC739" s="347"/>
      <c r="AD739" s="347"/>
      <c r="AE739" s="347"/>
      <c r="AF739" s="347"/>
      <c r="AG739" s="347"/>
      <c r="AH739" s="347"/>
      <c r="AI739" s="347"/>
      <c r="AJ739" s="347"/>
      <c r="AK739" s="347"/>
    </row>
    <row r="740" spans="1:37" ht="13.5" customHeight="1" x14ac:dyDescent="0.25">
      <c r="A740" s="347"/>
      <c r="B740" s="347"/>
      <c r="C740" s="347"/>
      <c r="D740" s="347"/>
      <c r="E740" s="347"/>
      <c r="F740" s="347"/>
      <c r="G740" s="347"/>
      <c r="H740" s="347"/>
      <c r="I740" s="347"/>
      <c r="J740" s="347"/>
      <c r="K740" s="347"/>
      <c r="L740" s="347"/>
      <c r="M740" s="347"/>
      <c r="N740" s="347"/>
      <c r="O740" s="347"/>
      <c r="P740" s="347"/>
      <c r="Q740" s="347"/>
      <c r="R740" s="347"/>
      <c r="S740" s="375"/>
      <c r="T740" s="347"/>
      <c r="U740" s="347"/>
      <c r="V740" s="347"/>
      <c r="W740" s="347"/>
      <c r="X740" s="347"/>
      <c r="Y740" s="347"/>
      <c r="Z740" s="347"/>
      <c r="AA740" s="347"/>
      <c r="AB740" s="347"/>
      <c r="AC740" s="347"/>
      <c r="AD740" s="347"/>
      <c r="AE740" s="347"/>
      <c r="AF740" s="347"/>
      <c r="AG740" s="347"/>
      <c r="AH740" s="347"/>
      <c r="AI740" s="347"/>
      <c r="AJ740" s="347"/>
      <c r="AK740" s="347"/>
    </row>
    <row r="741" spans="1:37" ht="13.5" customHeight="1" x14ac:dyDescent="0.25">
      <c r="A741" s="347"/>
      <c r="B741" s="347"/>
      <c r="C741" s="347"/>
      <c r="D741" s="347"/>
      <c r="E741" s="347"/>
      <c r="F741" s="347"/>
      <c r="G741" s="347"/>
      <c r="H741" s="347"/>
      <c r="I741" s="347"/>
      <c r="J741" s="347"/>
      <c r="K741" s="347"/>
      <c r="L741" s="347"/>
      <c r="M741" s="347"/>
      <c r="N741" s="347"/>
      <c r="O741" s="347"/>
      <c r="P741" s="347"/>
      <c r="Q741" s="347"/>
      <c r="R741" s="347"/>
      <c r="S741" s="375"/>
      <c r="T741" s="347"/>
      <c r="U741" s="347"/>
      <c r="V741" s="347"/>
      <c r="W741" s="347"/>
      <c r="X741" s="347"/>
      <c r="Y741" s="347"/>
      <c r="Z741" s="347"/>
      <c r="AA741" s="347"/>
      <c r="AB741" s="347"/>
      <c r="AC741" s="347"/>
      <c r="AD741" s="347"/>
      <c r="AE741" s="347"/>
      <c r="AF741" s="347"/>
      <c r="AG741" s="347"/>
      <c r="AH741" s="347"/>
      <c r="AI741" s="347"/>
      <c r="AJ741" s="347"/>
      <c r="AK741" s="347"/>
    </row>
    <row r="742" spans="1:37" ht="13.5" customHeight="1" x14ac:dyDescent="0.25">
      <c r="A742" s="347"/>
      <c r="B742" s="347"/>
      <c r="C742" s="347"/>
      <c r="D742" s="347"/>
      <c r="E742" s="347"/>
      <c r="F742" s="347"/>
      <c r="G742" s="347"/>
      <c r="H742" s="347"/>
      <c r="I742" s="347"/>
      <c r="J742" s="347"/>
      <c r="K742" s="347"/>
      <c r="L742" s="347"/>
      <c r="M742" s="347"/>
      <c r="N742" s="347"/>
      <c r="O742" s="347"/>
      <c r="P742" s="347"/>
      <c r="Q742" s="347"/>
      <c r="R742" s="347"/>
      <c r="S742" s="375"/>
      <c r="T742" s="347"/>
      <c r="U742" s="347"/>
      <c r="V742" s="347"/>
      <c r="W742" s="347"/>
      <c r="X742" s="347"/>
      <c r="Y742" s="347"/>
      <c r="Z742" s="347"/>
      <c r="AA742" s="347"/>
      <c r="AB742" s="347"/>
      <c r="AC742" s="347"/>
      <c r="AD742" s="347"/>
      <c r="AE742" s="347"/>
      <c r="AF742" s="347"/>
      <c r="AG742" s="347"/>
      <c r="AH742" s="347"/>
      <c r="AI742" s="347"/>
      <c r="AJ742" s="347"/>
      <c r="AK742" s="347"/>
    </row>
    <row r="743" spans="1:37" ht="13.5" customHeight="1" x14ac:dyDescent="0.25">
      <c r="A743" s="347"/>
      <c r="B743" s="347"/>
      <c r="C743" s="347"/>
      <c r="D743" s="347"/>
      <c r="E743" s="347"/>
      <c r="F743" s="347"/>
      <c r="G743" s="347"/>
      <c r="H743" s="347"/>
      <c r="I743" s="347"/>
      <c r="J743" s="347"/>
      <c r="K743" s="347"/>
      <c r="L743" s="347"/>
      <c r="M743" s="347"/>
      <c r="N743" s="347"/>
      <c r="O743" s="347"/>
      <c r="P743" s="347"/>
      <c r="Q743" s="347"/>
      <c r="R743" s="347"/>
      <c r="S743" s="375"/>
      <c r="T743" s="347"/>
      <c r="U743" s="347"/>
      <c r="V743" s="347"/>
      <c r="W743" s="347"/>
      <c r="X743" s="347"/>
      <c r="Y743" s="347"/>
      <c r="Z743" s="347"/>
      <c r="AA743" s="347"/>
      <c r="AB743" s="347"/>
      <c r="AC743" s="347"/>
      <c r="AD743" s="347"/>
      <c r="AE743" s="347"/>
      <c r="AF743" s="347"/>
      <c r="AG743" s="347"/>
      <c r="AH743" s="347"/>
      <c r="AI743" s="347"/>
      <c r="AJ743" s="347"/>
      <c r="AK743" s="347"/>
    </row>
    <row r="744" spans="1:37" ht="13.5" customHeight="1" x14ac:dyDescent="0.25">
      <c r="A744" s="347"/>
      <c r="B744" s="347"/>
      <c r="C744" s="347"/>
      <c r="D744" s="347"/>
      <c r="E744" s="347"/>
      <c r="F744" s="347"/>
      <c r="G744" s="347"/>
      <c r="H744" s="347"/>
      <c r="I744" s="347"/>
      <c r="J744" s="347"/>
      <c r="K744" s="347"/>
      <c r="L744" s="347"/>
      <c r="M744" s="347"/>
      <c r="N744" s="347"/>
      <c r="O744" s="347"/>
      <c r="P744" s="347"/>
      <c r="Q744" s="347"/>
      <c r="R744" s="347"/>
      <c r="S744" s="375"/>
      <c r="T744" s="347"/>
      <c r="U744" s="347"/>
      <c r="V744" s="347"/>
      <c r="W744" s="347"/>
      <c r="X744" s="347"/>
      <c r="Y744" s="347"/>
      <c r="Z744" s="347"/>
      <c r="AA744" s="347"/>
      <c r="AB744" s="347"/>
      <c r="AC744" s="347"/>
      <c r="AD744" s="347"/>
      <c r="AE744" s="347"/>
      <c r="AF744" s="347"/>
      <c r="AG744" s="347"/>
      <c r="AH744" s="347"/>
      <c r="AI744" s="347"/>
      <c r="AJ744" s="347"/>
      <c r="AK744" s="347"/>
    </row>
    <row r="745" spans="1:37" ht="13.5" customHeight="1" x14ac:dyDescent="0.25">
      <c r="A745" s="347"/>
      <c r="B745" s="347"/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7"/>
      <c r="O745" s="347"/>
      <c r="P745" s="347"/>
      <c r="Q745" s="347"/>
      <c r="R745" s="347"/>
      <c r="S745" s="375"/>
      <c r="T745" s="347"/>
      <c r="U745" s="347"/>
      <c r="V745" s="347"/>
      <c r="W745" s="347"/>
      <c r="X745" s="347"/>
      <c r="Y745" s="347"/>
      <c r="Z745" s="347"/>
      <c r="AA745" s="347"/>
      <c r="AB745" s="347"/>
      <c r="AC745" s="347"/>
      <c r="AD745" s="347"/>
      <c r="AE745" s="347"/>
      <c r="AF745" s="347"/>
      <c r="AG745" s="347"/>
      <c r="AH745" s="347"/>
      <c r="AI745" s="347"/>
      <c r="AJ745" s="347"/>
      <c r="AK745" s="347"/>
    </row>
    <row r="746" spans="1:37" ht="13.5" customHeight="1" x14ac:dyDescent="0.25">
      <c r="A746" s="347"/>
      <c r="B746" s="347"/>
      <c r="C746" s="347"/>
      <c r="D746" s="347"/>
      <c r="E746" s="347"/>
      <c r="F746" s="347"/>
      <c r="G746" s="347"/>
      <c r="H746" s="347"/>
      <c r="I746" s="347"/>
      <c r="J746" s="347"/>
      <c r="K746" s="347"/>
      <c r="L746" s="347"/>
      <c r="M746" s="347"/>
      <c r="N746" s="347"/>
      <c r="O746" s="347"/>
      <c r="P746" s="347"/>
      <c r="Q746" s="347"/>
      <c r="R746" s="347"/>
      <c r="S746" s="375"/>
      <c r="T746" s="347"/>
      <c r="U746" s="347"/>
      <c r="V746" s="347"/>
      <c r="W746" s="347"/>
      <c r="X746" s="347"/>
      <c r="Y746" s="347"/>
      <c r="Z746" s="347"/>
      <c r="AA746" s="347"/>
      <c r="AB746" s="347"/>
      <c r="AC746" s="347"/>
      <c r="AD746" s="347"/>
      <c r="AE746" s="347"/>
      <c r="AF746" s="347"/>
      <c r="AG746" s="347"/>
      <c r="AH746" s="347"/>
      <c r="AI746" s="347"/>
      <c r="AJ746" s="347"/>
      <c r="AK746" s="347"/>
    </row>
    <row r="747" spans="1:37" ht="13.5" customHeight="1" x14ac:dyDescent="0.25">
      <c r="A747" s="347"/>
      <c r="B747" s="347"/>
      <c r="C747" s="347"/>
      <c r="D747" s="347"/>
      <c r="E747" s="347"/>
      <c r="F747" s="347"/>
      <c r="G747" s="347"/>
      <c r="H747" s="347"/>
      <c r="I747" s="347"/>
      <c r="J747" s="347"/>
      <c r="K747" s="347"/>
      <c r="L747" s="347"/>
      <c r="M747" s="347"/>
      <c r="N747" s="347"/>
      <c r="O747" s="347"/>
      <c r="P747" s="347"/>
      <c r="Q747" s="347"/>
      <c r="R747" s="347"/>
      <c r="S747" s="375"/>
      <c r="T747" s="347"/>
      <c r="U747" s="347"/>
      <c r="V747" s="347"/>
      <c r="W747" s="347"/>
      <c r="X747" s="347"/>
      <c r="Y747" s="347"/>
      <c r="Z747" s="347"/>
      <c r="AA747" s="347"/>
      <c r="AB747" s="347"/>
      <c r="AC747" s="347"/>
      <c r="AD747" s="347"/>
      <c r="AE747" s="347"/>
      <c r="AF747" s="347"/>
      <c r="AG747" s="347"/>
      <c r="AH747" s="347"/>
      <c r="AI747" s="347"/>
      <c r="AJ747" s="347"/>
      <c r="AK747" s="347"/>
    </row>
    <row r="748" spans="1:37" ht="13.5" customHeight="1" x14ac:dyDescent="0.25">
      <c r="A748" s="347"/>
      <c r="B748" s="347"/>
      <c r="C748" s="347"/>
      <c r="D748" s="347"/>
      <c r="E748" s="347"/>
      <c r="F748" s="347"/>
      <c r="G748" s="347"/>
      <c r="H748" s="347"/>
      <c r="I748" s="347"/>
      <c r="J748" s="347"/>
      <c r="K748" s="347"/>
      <c r="L748" s="347"/>
      <c r="M748" s="347"/>
      <c r="N748" s="347"/>
      <c r="O748" s="347"/>
      <c r="P748" s="347"/>
      <c r="Q748" s="347"/>
      <c r="R748" s="347"/>
      <c r="S748" s="375"/>
      <c r="T748" s="347"/>
      <c r="U748" s="347"/>
      <c r="V748" s="347"/>
      <c r="W748" s="347"/>
      <c r="X748" s="347"/>
      <c r="Y748" s="347"/>
      <c r="Z748" s="347"/>
      <c r="AA748" s="347"/>
      <c r="AB748" s="347"/>
      <c r="AC748" s="347"/>
      <c r="AD748" s="347"/>
      <c r="AE748" s="347"/>
      <c r="AF748" s="347"/>
      <c r="AG748" s="347"/>
      <c r="AH748" s="347"/>
      <c r="AI748" s="347"/>
      <c r="AJ748" s="347"/>
      <c r="AK748" s="347"/>
    </row>
    <row r="749" spans="1:37" ht="13.5" customHeight="1" x14ac:dyDescent="0.25">
      <c r="A749" s="347"/>
      <c r="B749" s="347"/>
      <c r="C749" s="347"/>
      <c r="D749" s="347"/>
      <c r="E749" s="347"/>
      <c r="F749" s="347"/>
      <c r="G749" s="347"/>
      <c r="H749" s="347"/>
      <c r="I749" s="347"/>
      <c r="J749" s="347"/>
      <c r="K749" s="347"/>
      <c r="L749" s="347"/>
      <c r="M749" s="347"/>
      <c r="N749" s="347"/>
      <c r="O749" s="347"/>
      <c r="P749" s="347"/>
      <c r="Q749" s="347"/>
      <c r="R749" s="347"/>
      <c r="S749" s="375"/>
      <c r="T749" s="347"/>
      <c r="U749" s="347"/>
      <c r="V749" s="347"/>
      <c r="W749" s="347"/>
      <c r="X749" s="347"/>
      <c r="Y749" s="347"/>
      <c r="Z749" s="347"/>
      <c r="AA749" s="347"/>
      <c r="AB749" s="347"/>
      <c r="AC749" s="347"/>
      <c r="AD749" s="347"/>
      <c r="AE749" s="347"/>
      <c r="AF749" s="347"/>
      <c r="AG749" s="347"/>
      <c r="AH749" s="347"/>
      <c r="AI749" s="347"/>
      <c r="AJ749" s="347"/>
      <c r="AK749" s="347"/>
    </row>
    <row r="750" spans="1:37" ht="13.5" customHeight="1" x14ac:dyDescent="0.25">
      <c r="A750" s="347"/>
      <c r="B750" s="347"/>
      <c r="C750" s="347"/>
      <c r="D750" s="347"/>
      <c r="E750" s="347"/>
      <c r="F750" s="347"/>
      <c r="G750" s="347"/>
      <c r="H750" s="347"/>
      <c r="I750" s="347"/>
      <c r="J750" s="347"/>
      <c r="K750" s="347"/>
      <c r="L750" s="347"/>
      <c r="M750" s="347"/>
      <c r="N750" s="347"/>
      <c r="O750" s="347"/>
      <c r="P750" s="347"/>
      <c r="Q750" s="347"/>
      <c r="R750" s="347"/>
      <c r="S750" s="375"/>
      <c r="T750" s="347"/>
      <c r="U750" s="347"/>
      <c r="V750" s="347"/>
      <c r="W750" s="347"/>
      <c r="X750" s="347"/>
      <c r="Y750" s="347"/>
      <c r="Z750" s="347"/>
      <c r="AA750" s="347"/>
      <c r="AB750" s="347"/>
      <c r="AC750" s="347"/>
      <c r="AD750" s="347"/>
      <c r="AE750" s="347"/>
      <c r="AF750" s="347"/>
      <c r="AG750" s="347"/>
      <c r="AH750" s="347"/>
      <c r="AI750" s="347"/>
      <c r="AJ750" s="347"/>
      <c r="AK750" s="347"/>
    </row>
    <row r="751" spans="1:37" ht="13.5" customHeight="1" x14ac:dyDescent="0.25">
      <c r="A751" s="347"/>
      <c r="B751" s="347"/>
      <c r="C751" s="347"/>
      <c r="D751" s="347"/>
      <c r="E751" s="347"/>
      <c r="F751" s="347"/>
      <c r="G751" s="347"/>
      <c r="H751" s="347"/>
      <c r="I751" s="347"/>
      <c r="J751" s="347"/>
      <c r="K751" s="347"/>
      <c r="L751" s="347"/>
      <c r="M751" s="347"/>
      <c r="N751" s="347"/>
      <c r="O751" s="347"/>
      <c r="P751" s="347"/>
      <c r="Q751" s="347"/>
      <c r="R751" s="347"/>
      <c r="S751" s="375"/>
      <c r="T751" s="347"/>
      <c r="U751" s="347"/>
      <c r="V751" s="347"/>
      <c r="W751" s="347"/>
      <c r="X751" s="347"/>
      <c r="Y751" s="347"/>
      <c r="Z751" s="347"/>
      <c r="AA751" s="347"/>
      <c r="AB751" s="347"/>
      <c r="AC751" s="347"/>
      <c r="AD751" s="347"/>
      <c r="AE751" s="347"/>
      <c r="AF751" s="347"/>
      <c r="AG751" s="347"/>
      <c r="AH751" s="347"/>
      <c r="AI751" s="347"/>
      <c r="AJ751" s="347"/>
      <c r="AK751" s="347"/>
    </row>
    <row r="752" spans="1:37" ht="13.5" customHeight="1" x14ac:dyDescent="0.25">
      <c r="A752" s="347"/>
      <c r="B752" s="347"/>
      <c r="C752" s="347"/>
      <c r="D752" s="347"/>
      <c r="E752" s="347"/>
      <c r="F752" s="347"/>
      <c r="G752" s="347"/>
      <c r="H752" s="347"/>
      <c r="I752" s="347"/>
      <c r="J752" s="347"/>
      <c r="K752" s="347"/>
      <c r="L752" s="347"/>
      <c r="M752" s="347"/>
      <c r="N752" s="347"/>
      <c r="O752" s="347"/>
      <c r="P752" s="347"/>
      <c r="Q752" s="347"/>
      <c r="R752" s="347"/>
      <c r="S752" s="375"/>
      <c r="T752" s="347"/>
      <c r="U752" s="347"/>
      <c r="V752" s="347"/>
      <c r="W752" s="347"/>
      <c r="X752" s="347"/>
      <c r="Y752" s="347"/>
      <c r="Z752" s="347"/>
      <c r="AA752" s="347"/>
      <c r="AB752" s="347"/>
      <c r="AC752" s="347"/>
      <c r="AD752" s="347"/>
      <c r="AE752" s="347"/>
      <c r="AF752" s="347"/>
      <c r="AG752" s="347"/>
      <c r="AH752" s="347"/>
      <c r="AI752" s="347"/>
      <c r="AJ752" s="347"/>
      <c r="AK752" s="347"/>
    </row>
    <row r="753" spans="1:37" ht="13.5" customHeight="1" x14ac:dyDescent="0.25">
      <c r="A753" s="347"/>
      <c r="B753" s="347"/>
      <c r="C753" s="347"/>
      <c r="D753" s="347"/>
      <c r="E753" s="347"/>
      <c r="F753" s="347"/>
      <c r="G753" s="347"/>
      <c r="H753" s="347"/>
      <c r="I753" s="347"/>
      <c r="J753" s="347"/>
      <c r="K753" s="347"/>
      <c r="L753" s="347"/>
      <c r="M753" s="347"/>
      <c r="N753" s="347"/>
      <c r="O753" s="347"/>
      <c r="P753" s="347"/>
      <c r="Q753" s="347"/>
      <c r="R753" s="347"/>
      <c r="S753" s="375"/>
      <c r="T753" s="347"/>
      <c r="U753" s="347"/>
      <c r="V753" s="347"/>
      <c r="W753" s="347"/>
      <c r="X753" s="347"/>
      <c r="Y753" s="347"/>
      <c r="Z753" s="347"/>
      <c r="AA753" s="347"/>
      <c r="AB753" s="347"/>
      <c r="AC753" s="347"/>
      <c r="AD753" s="347"/>
      <c r="AE753" s="347"/>
      <c r="AF753" s="347"/>
      <c r="AG753" s="347"/>
      <c r="AH753" s="347"/>
      <c r="AI753" s="347"/>
      <c r="AJ753" s="347"/>
      <c r="AK753" s="347"/>
    </row>
    <row r="754" spans="1:37" ht="13.5" customHeight="1" x14ac:dyDescent="0.25">
      <c r="A754" s="347"/>
      <c r="B754" s="347"/>
      <c r="C754" s="347"/>
      <c r="D754" s="347"/>
      <c r="E754" s="347"/>
      <c r="F754" s="347"/>
      <c r="G754" s="347"/>
      <c r="H754" s="347"/>
      <c r="I754" s="347"/>
      <c r="J754" s="347"/>
      <c r="K754" s="347"/>
      <c r="L754" s="347"/>
      <c r="M754" s="347"/>
      <c r="N754" s="347"/>
      <c r="O754" s="347"/>
      <c r="P754" s="347"/>
      <c r="Q754" s="347"/>
      <c r="R754" s="347"/>
      <c r="S754" s="375"/>
      <c r="T754" s="347"/>
      <c r="U754" s="347"/>
      <c r="V754" s="347"/>
      <c r="W754" s="347"/>
      <c r="X754" s="347"/>
      <c r="Y754" s="347"/>
      <c r="Z754" s="347"/>
      <c r="AA754" s="347"/>
      <c r="AB754" s="347"/>
      <c r="AC754" s="347"/>
      <c r="AD754" s="347"/>
      <c r="AE754" s="347"/>
      <c r="AF754" s="347"/>
      <c r="AG754" s="347"/>
      <c r="AH754" s="347"/>
      <c r="AI754" s="347"/>
      <c r="AJ754" s="347"/>
      <c r="AK754" s="347"/>
    </row>
    <row r="755" spans="1:37" ht="13.5" customHeight="1" x14ac:dyDescent="0.25">
      <c r="A755" s="347"/>
      <c r="B755" s="347"/>
      <c r="C755" s="347"/>
      <c r="D755" s="347"/>
      <c r="E755" s="347"/>
      <c r="F755" s="347"/>
      <c r="G755" s="347"/>
      <c r="H755" s="347"/>
      <c r="I755" s="347"/>
      <c r="J755" s="347"/>
      <c r="K755" s="347"/>
      <c r="L755" s="347"/>
      <c r="M755" s="347"/>
      <c r="N755" s="347"/>
      <c r="O755" s="347"/>
      <c r="P755" s="347"/>
      <c r="Q755" s="347"/>
      <c r="R755" s="347"/>
      <c r="S755" s="375"/>
      <c r="T755" s="347"/>
      <c r="U755" s="347"/>
      <c r="V755" s="347"/>
      <c r="W755" s="347"/>
      <c r="X755" s="347"/>
      <c r="Y755" s="347"/>
      <c r="Z755" s="347"/>
      <c r="AA755" s="347"/>
      <c r="AB755" s="347"/>
      <c r="AC755" s="347"/>
      <c r="AD755" s="347"/>
      <c r="AE755" s="347"/>
      <c r="AF755" s="347"/>
      <c r="AG755" s="347"/>
      <c r="AH755" s="347"/>
      <c r="AI755" s="347"/>
      <c r="AJ755" s="347"/>
      <c r="AK755" s="347"/>
    </row>
    <row r="756" spans="1:37" ht="13.5" customHeight="1" x14ac:dyDescent="0.25">
      <c r="A756" s="347"/>
      <c r="B756" s="347"/>
      <c r="C756" s="347"/>
      <c r="D756" s="347"/>
      <c r="E756" s="347"/>
      <c r="F756" s="347"/>
      <c r="G756" s="347"/>
      <c r="H756" s="347"/>
      <c r="I756" s="347"/>
      <c r="J756" s="347"/>
      <c r="K756" s="347"/>
      <c r="L756" s="347"/>
      <c r="M756" s="347"/>
      <c r="N756" s="347"/>
      <c r="O756" s="347"/>
      <c r="P756" s="347"/>
      <c r="Q756" s="347"/>
      <c r="R756" s="347"/>
      <c r="S756" s="375"/>
      <c r="T756" s="347"/>
      <c r="U756" s="347"/>
      <c r="V756" s="347"/>
      <c r="W756" s="347"/>
      <c r="X756" s="347"/>
      <c r="Y756" s="347"/>
      <c r="Z756" s="347"/>
      <c r="AA756" s="347"/>
      <c r="AB756" s="347"/>
      <c r="AC756" s="347"/>
      <c r="AD756" s="347"/>
      <c r="AE756" s="347"/>
      <c r="AF756" s="347"/>
      <c r="AG756" s="347"/>
      <c r="AH756" s="347"/>
      <c r="AI756" s="347"/>
      <c r="AJ756" s="347"/>
      <c r="AK756" s="347"/>
    </row>
    <row r="757" spans="1:37" ht="13.5" customHeight="1" x14ac:dyDescent="0.25">
      <c r="A757" s="347"/>
      <c r="B757" s="347"/>
      <c r="C757" s="347"/>
      <c r="D757" s="347"/>
      <c r="E757" s="347"/>
      <c r="F757" s="347"/>
      <c r="G757" s="347"/>
      <c r="H757" s="347"/>
      <c r="I757" s="347"/>
      <c r="J757" s="347"/>
      <c r="K757" s="347"/>
      <c r="L757" s="347"/>
      <c r="M757" s="347"/>
      <c r="N757" s="347"/>
      <c r="O757" s="347"/>
      <c r="P757" s="347"/>
      <c r="Q757" s="347"/>
      <c r="R757" s="347"/>
      <c r="S757" s="375"/>
      <c r="T757" s="347"/>
      <c r="U757" s="347"/>
      <c r="V757" s="347"/>
      <c r="W757" s="347"/>
      <c r="X757" s="347"/>
      <c r="Y757" s="347"/>
      <c r="Z757" s="347"/>
      <c r="AA757" s="347"/>
      <c r="AB757" s="347"/>
      <c r="AC757" s="347"/>
      <c r="AD757" s="347"/>
      <c r="AE757" s="347"/>
      <c r="AF757" s="347"/>
      <c r="AG757" s="347"/>
      <c r="AH757" s="347"/>
      <c r="AI757" s="347"/>
      <c r="AJ757" s="347"/>
      <c r="AK757" s="347"/>
    </row>
    <row r="758" spans="1:37" ht="13.5" customHeight="1" x14ac:dyDescent="0.25">
      <c r="A758" s="347"/>
      <c r="B758" s="347"/>
      <c r="C758" s="347"/>
      <c r="D758" s="347"/>
      <c r="E758" s="347"/>
      <c r="F758" s="347"/>
      <c r="G758" s="347"/>
      <c r="H758" s="347"/>
      <c r="I758" s="347"/>
      <c r="J758" s="347"/>
      <c r="K758" s="347"/>
      <c r="L758" s="347"/>
      <c r="M758" s="347"/>
      <c r="N758" s="347"/>
      <c r="O758" s="347"/>
      <c r="P758" s="347"/>
      <c r="Q758" s="347"/>
      <c r="R758" s="347"/>
      <c r="S758" s="375"/>
      <c r="T758" s="347"/>
      <c r="U758" s="347"/>
      <c r="V758" s="347"/>
      <c r="W758" s="347"/>
      <c r="X758" s="347"/>
      <c r="Y758" s="347"/>
      <c r="Z758" s="347"/>
      <c r="AA758" s="347"/>
      <c r="AB758" s="347"/>
      <c r="AC758" s="347"/>
      <c r="AD758" s="347"/>
      <c r="AE758" s="347"/>
      <c r="AF758" s="347"/>
      <c r="AG758" s="347"/>
      <c r="AH758" s="347"/>
      <c r="AI758" s="347"/>
      <c r="AJ758" s="347"/>
      <c r="AK758" s="347"/>
    </row>
    <row r="759" spans="1:37" ht="13.5" customHeight="1" x14ac:dyDescent="0.25">
      <c r="A759" s="347"/>
      <c r="B759" s="347"/>
      <c r="C759" s="347"/>
      <c r="D759" s="347"/>
      <c r="E759" s="347"/>
      <c r="F759" s="347"/>
      <c r="G759" s="347"/>
      <c r="H759" s="347"/>
      <c r="I759" s="347"/>
      <c r="J759" s="347"/>
      <c r="K759" s="347"/>
      <c r="L759" s="347"/>
      <c r="M759" s="347"/>
      <c r="N759" s="347"/>
      <c r="O759" s="347"/>
      <c r="P759" s="347"/>
      <c r="Q759" s="347"/>
      <c r="R759" s="347"/>
      <c r="S759" s="375"/>
      <c r="T759" s="347"/>
      <c r="U759" s="347"/>
      <c r="V759" s="347"/>
      <c r="W759" s="347"/>
      <c r="X759" s="347"/>
      <c r="Y759" s="347"/>
      <c r="Z759" s="347"/>
      <c r="AA759" s="347"/>
      <c r="AB759" s="347"/>
      <c r="AC759" s="347"/>
      <c r="AD759" s="347"/>
      <c r="AE759" s="347"/>
      <c r="AF759" s="347"/>
      <c r="AG759" s="347"/>
      <c r="AH759" s="347"/>
      <c r="AI759" s="347"/>
      <c r="AJ759" s="347"/>
      <c r="AK759" s="347"/>
    </row>
    <row r="760" spans="1:37" ht="13.5" customHeight="1" x14ac:dyDescent="0.25">
      <c r="A760" s="347"/>
      <c r="B760" s="347"/>
      <c r="C760" s="347"/>
      <c r="D760" s="347"/>
      <c r="E760" s="347"/>
      <c r="F760" s="347"/>
      <c r="G760" s="347"/>
      <c r="H760" s="347"/>
      <c r="I760" s="347"/>
      <c r="J760" s="347"/>
      <c r="K760" s="347"/>
      <c r="L760" s="347"/>
      <c r="M760" s="347"/>
      <c r="N760" s="347"/>
      <c r="O760" s="347"/>
      <c r="P760" s="347"/>
      <c r="Q760" s="347"/>
      <c r="R760" s="347"/>
      <c r="S760" s="375"/>
      <c r="T760" s="347"/>
      <c r="U760" s="347"/>
      <c r="V760" s="347"/>
      <c r="W760" s="347"/>
      <c r="X760" s="347"/>
      <c r="Y760" s="347"/>
      <c r="Z760" s="347"/>
      <c r="AA760" s="347"/>
      <c r="AB760" s="347"/>
      <c r="AC760" s="347"/>
      <c r="AD760" s="347"/>
      <c r="AE760" s="347"/>
      <c r="AF760" s="347"/>
      <c r="AG760" s="347"/>
      <c r="AH760" s="347"/>
      <c r="AI760" s="347"/>
      <c r="AJ760" s="347"/>
      <c r="AK760" s="347"/>
    </row>
    <row r="761" spans="1:37" ht="13.5" customHeight="1" x14ac:dyDescent="0.25">
      <c r="A761" s="347"/>
      <c r="B761" s="347"/>
      <c r="C761" s="347"/>
      <c r="D761" s="347"/>
      <c r="E761" s="347"/>
      <c r="F761" s="347"/>
      <c r="G761" s="347"/>
      <c r="H761" s="347"/>
      <c r="I761" s="347"/>
      <c r="J761" s="347"/>
      <c r="K761" s="347"/>
      <c r="L761" s="347"/>
      <c r="M761" s="347"/>
      <c r="N761" s="347"/>
      <c r="O761" s="347"/>
      <c r="P761" s="347"/>
      <c r="Q761" s="347"/>
      <c r="R761" s="347"/>
      <c r="S761" s="375"/>
      <c r="T761" s="347"/>
      <c r="U761" s="347"/>
      <c r="V761" s="347"/>
      <c r="W761" s="347"/>
      <c r="X761" s="347"/>
      <c r="Y761" s="347"/>
      <c r="Z761" s="347"/>
      <c r="AA761" s="347"/>
      <c r="AB761" s="347"/>
      <c r="AC761" s="347"/>
      <c r="AD761" s="347"/>
      <c r="AE761" s="347"/>
      <c r="AF761" s="347"/>
      <c r="AG761" s="347"/>
      <c r="AH761" s="347"/>
      <c r="AI761" s="347"/>
      <c r="AJ761" s="347"/>
      <c r="AK761" s="347"/>
    </row>
    <row r="762" spans="1:37" ht="13.5" customHeight="1" x14ac:dyDescent="0.25">
      <c r="A762" s="347"/>
      <c r="B762" s="347"/>
      <c r="C762" s="347"/>
      <c r="D762" s="347"/>
      <c r="E762" s="347"/>
      <c r="F762" s="347"/>
      <c r="G762" s="347"/>
      <c r="H762" s="347"/>
      <c r="I762" s="347"/>
      <c r="J762" s="347"/>
      <c r="K762" s="347"/>
      <c r="L762" s="347"/>
      <c r="M762" s="347"/>
      <c r="N762" s="347"/>
      <c r="O762" s="347"/>
      <c r="P762" s="347"/>
      <c r="Q762" s="347"/>
      <c r="R762" s="347"/>
      <c r="S762" s="375"/>
      <c r="T762" s="347"/>
      <c r="U762" s="347"/>
      <c r="V762" s="347"/>
      <c r="W762" s="347"/>
      <c r="X762" s="347"/>
      <c r="Y762" s="347"/>
      <c r="Z762" s="347"/>
      <c r="AA762" s="347"/>
      <c r="AB762" s="347"/>
      <c r="AC762" s="347"/>
      <c r="AD762" s="347"/>
      <c r="AE762" s="347"/>
      <c r="AF762" s="347"/>
      <c r="AG762" s="347"/>
      <c r="AH762" s="347"/>
      <c r="AI762" s="347"/>
      <c r="AJ762" s="347"/>
      <c r="AK762" s="347"/>
    </row>
    <row r="763" spans="1:37" ht="13.5" customHeight="1" x14ac:dyDescent="0.25">
      <c r="A763" s="347"/>
      <c r="B763" s="347"/>
      <c r="C763" s="347"/>
      <c r="D763" s="347"/>
      <c r="E763" s="347"/>
      <c r="F763" s="347"/>
      <c r="G763" s="347"/>
      <c r="H763" s="347"/>
      <c r="I763" s="347"/>
      <c r="J763" s="347"/>
      <c r="K763" s="347"/>
      <c r="L763" s="347"/>
      <c r="M763" s="347"/>
      <c r="N763" s="347"/>
      <c r="O763" s="347"/>
      <c r="P763" s="347"/>
      <c r="Q763" s="347"/>
      <c r="R763" s="347"/>
      <c r="S763" s="375"/>
      <c r="T763" s="347"/>
      <c r="U763" s="347"/>
      <c r="V763" s="347"/>
      <c r="W763" s="347"/>
      <c r="X763" s="347"/>
      <c r="Y763" s="347"/>
      <c r="Z763" s="347"/>
      <c r="AA763" s="347"/>
      <c r="AB763" s="347"/>
      <c r="AC763" s="347"/>
      <c r="AD763" s="347"/>
      <c r="AE763" s="347"/>
      <c r="AF763" s="347"/>
      <c r="AG763" s="347"/>
      <c r="AH763" s="347"/>
      <c r="AI763" s="347"/>
      <c r="AJ763" s="347"/>
      <c r="AK763" s="347"/>
    </row>
    <row r="764" spans="1:37" ht="13.5" customHeight="1" x14ac:dyDescent="0.25">
      <c r="A764" s="347"/>
      <c r="B764" s="347"/>
      <c r="C764" s="347"/>
      <c r="D764" s="347"/>
      <c r="E764" s="347"/>
      <c r="F764" s="347"/>
      <c r="G764" s="347"/>
      <c r="H764" s="347"/>
      <c r="I764" s="347"/>
      <c r="J764" s="347"/>
      <c r="K764" s="347"/>
      <c r="L764" s="347"/>
      <c r="M764" s="347"/>
      <c r="N764" s="347"/>
      <c r="O764" s="347"/>
      <c r="P764" s="347"/>
      <c r="Q764" s="347"/>
      <c r="R764" s="347"/>
      <c r="S764" s="375"/>
      <c r="T764" s="347"/>
      <c r="U764" s="347"/>
      <c r="V764" s="347"/>
      <c r="W764" s="347"/>
      <c r="X764" s="347"/>
      <c r="Y764" s="347"/>
      <c r="Z764" s="347"/>
      <c r="AA764" s="347"/>
      <c r="AB764" s="347"/>
      <c r="AC764" s="347"/>
      <c r="AD764" s="347"/>
      <c r="AE764" s="347"/>
      <c r="AF764" s="347"/>
      <c r="AG764" s="347"/>
      <c r="AH764" s="347"/>
      <c r="AI764" s="347"/>
      <c r="AJ764" s="347"/>
      <c r="AK764" s="347"/>
    </row>
    <row r="765" spans="1:37" ht="13.5" customHeight="1" x14ac:dyDescent="0.25">
      <c r="A765" s="347"/>
      <c r="B765" s="347"/>
      <c r="C765" s="347"/>
      <c r="D765" s="347"/>
      <c r="E765" s="347"/>
      <c r="F765" s="347"/>
      <c r="G765" s="347"/>
      <c r="H765" s="347"/>
      <c r="I765" s="347"/>
      <c r="J765" s="347"/>
      <c r="K765" s="347"/>
      <c r="L765" s="347"/>
      <c r="M765" s="347"/>
      <c r="N765" s="347"/>
      <c r="O765" s="347"/>
      <c r="P765" s="347"/>
      <c r="Q765" s="347"/>
      <c r="R765" s="347"/>
      <c r="S765" s="375"/>
      <c r="T765" s="347"/>
      <c r="U765" s="347"/>
      <c r="V765" s="347"/>
      <c r="W765" s="347"/>
      <c r="X765" s="347"/>
      <c r="Y765" s="347"/>
      <c r="Z765" s="347"/>
      <c r="AA765" s="347"/>
      <c r="AB765" s="347"/>
      <c r="AC765" s="347"/>
      <c r="AD765" s="347"/>
      <c r="AE765" s="347"/>
      <c r="AF765" s="347"/>
      <c r="AG765" s="347"/>
      <c r="AH765" s="347"/>
      <c r="AI765" s="347"/>
      <c r="AJ765" s="347"/>
      <c r="AK765" s="347"/>
    </row>
    <row r="766" spans="1:37" ht="13.5" customHeight="1" x14ac:dyDescent="0.25">
      <c r="A766" s="347"/>
      <c r="B766" s="347"/>
      <c r="C766" s="347"/>
      <c r="D766" s="347"/>
      <c r="E766" s="347"/>
      <c r="F766" s="347"/>
      <c r="G766" s="347"/>
      <c r="H766" s="347"/>
      <c r="I766" s="347"/>
      <c r="J766" s="347"/>
      <c r="K766" s="347"/>
      <c r="L766" s="347"/>
      <c r="M766" s="347"/>
      <c r="N766" s="347"/>
      <c r="O766" s="347"/>
      <c r="P766" s="347"/>
      <c r="Q766" s="347"/>
      <c r="R766" s="347"/>
      <c r="S766" s="375"/>
      <c r="T766" s="347"/>
      <c r="U766" s="347"/>
      <c r="V766" s="347"/>
      <c r="W766" s="347"/>
      <c r="X766" s="347"/>
      <c r="Y766" s="347"/>
      <c r="Z766" s="347"/>
      <c r="AA766" s="347"/>
      <c r="AB766" s="347"/>
      <c r="AC766" s="347"/>
      <c r="AD766" s="347"/>
      <c r="AE766" s="347"/>
      <c r="AF766" s="347"/>
      <c r="AG766" s="347"/>
      <c r="AH766" s="347"/>
      <c r="AI766" s="347"/>
      <c r="AJ766" s="347"/>
      <c r="AK766" s="347"/>
    </row>
    <row r="767" spans="1:37" ht="13.5" customHeight="1" x14ac:dyDescent="0.25">
      <c r="A767" s="347"/>
      <c r="B767" s="347"/>
      <c r="C767" s="347"/>
      <c r="D767" s="347"/>
      <c r="E767" s="347"/>
      <c r="F767" s="347"/>
      <c r="G767" s="347"/>
      <c r="H767" s="347"/>
      <c r="I767" s="347"/>
      <c r="J767" s="347"/>
      <c r="K767" s="347"/>
      <c r="L767" s="347"/>
      <c r="M767" s="347"/>
      <c r="N767" s="347"/>
      <c r="O767" s="347"/>
      <c r="P767" s="347"/>
      <c r="Q767" s="347"/>
      <c r="R767" s="347"/>
      <c r="S767" s="375"/>
      <c r="T767" s="347"/>
      <c r="U767" s="347"/>
      <c r="V767" s="347"/>
      <c r="W767" s="347"/>
      <c r="X767" s="347"/>
      <c r="Y767" s="347"/>
      <c r="Z767" s="347"/>
      <c r="AA767" s="347"/>
      <c r="AB767" s="347"/>
      <c r="AC767" s="347"/>
      <c r="AD767" s="347"/>
      <c r="AE767" s="347"/>
      <c r="AF767" s="347"/>
      <c r="AG767" s="347"/>
      <c r="AH767" s="347"/>
      <c r="AI767" s="347"/>
      <c r="AJ767" s="347"/>
      <c r="AK767" s="347"/>
    </row>
    <row r="768" spans="1:37" ht="13.5" customHeight="1" x14ac:dyDescent="0.25">
      <c r="A768" s="347"/>
      <c r="B768" s="347"/>
      <c r="C768" s="347"/>
      <c r="D768" s="347"/>
      <c r="E768" s="347"/>
      <c r="F768" s="347"/>
      <c r="G768" s="347"/>
      <c r="H768" s="347"/>
      <c r="I768" s="347"/>
      <c r="J768" s="347"/>
      <c r="K768" s="347"/>
      <c r="L768" s="347"/>
      <c r="M768" s="347"/>
      <c r="N768" s="347"/>
      <c r="O768" s="347"/>
      <c r="P768" s="347"/>
      <c r="Q768" s="347"/>
      <c r="R768" s="347"/>
      <c r="S768" s="375"/>
      <c r="T768" s="347"/>
      <c r="U768" s="347"/>
      <c r="V768" s="347"/>
      <c r="W768" s="347"/>
      <c r="X768" s="347"/>
      <c r="Y768" s="347"/>
      <c r="Z768" s="347"/>
      <c r="AA768" s="347"/>
      <c r="AB768" s="347"/>
      <c r="AC768" s="347"/>
      <c r="AD768" s="347"/>
      <c r="AE768" s="347"/>
      <c r="AF768" s="347"/>
      <c r="AG768" s="347"/>
      <c r="AH768" s="347"/>
      <c r="AI768" s="347"/>
      <c r="AJ768" s="347"/>
      <c r="AK768" s="347"/>
    </row>
    <row r="769" spans="1:37" ht="13.5" customHeight="1" x14ac:dyDescent="0.25">
      <c r="A769" s="347"/>
      <c r="B769" s="347"/>
      <c r="C769" s="347"/>
      <c r="D769" s="347"/>
      <c r="E769" s="347"/>
      <c r="F769" s="347"/>
      <c r="G769" s="347"/>
      <c r="H769" s="347"/>
      <c r="I769" s="347"/>
      <c r="J769" s="347"/>
      <c r="K769" s="347"/>
      <c r="L769" s="347"/>
      <c r="M769" s="347"/>
      <c r="N769" s="347"/>
      <c r="O769" s="347"/>
      <c r="P769" s="347"/>
      <c r="Q769" s="347"/>
      <c r="R769" s="347"/>
      <c r="S769" s="375"/>
      <c r="T769" s="347"/>
      <c r="U769" s="347"/>
      <c r="V769" s="347"/>
      <c r="W769" s="347"/>
      <c r="X769" s="347"/>
      <c r="Y769" s="347"/>
      <c r="Z769" s="347"/>
      <c r="AA769" s="347"/>
      <c r="AB769" s="347"/>
      <c r="AC769" s="347"/>
      <c r="AD769" s="347"/>
      <c r="AE769" s="347"/>
      <c r="AF769" s="347"/>
      <c r="AG769" s="347"/>
      <c r="AH769" s="347"/>
      <c r="AI769" s="347"/>
      <c r="AJ769" s="347"/>
      <c r="AK769" s="347"/>
    </row>
    <row r="770" spans="1:37" ht="13.5" customHeight="1" x14ac:dyDescent="0.25">
      <c r="A770" s="347"/>
      <c r="B770" s="347"/>
      <c r="C770" s="347"/>
      <c r="D770" s="347"/>
      <c r="E770" s="347"/>
      <c r="F770" s="347"/>
      <c r="G770" s="347"/>
      <c r="H770" s="347"/>
      <c r="I770" s="347"/>
      <c r="J770" s="347"/>
      <c r="K770" s="347"/>
      <c r="L770" s="347"/>
      <c r="M770" s="347"/>
      <c r="N770" s="347"/>
      <c r="O770" s="347"/>
      <c r="P770" s="347"/>
      <c r="Q770" s="347"/>
      <c r="R770" s="347"/>
      <c r="S770" s="375"/>
      <c r="T770" s="347"/>
      <c r="U770" s="347"/>
      <c r="V770" s="347"/>
      <c r="W770" s="347"/>
      <c r="X770" s="347"/>
      <c r="Y770" s="347"/>
      <c r="Z770" s="347"/>
      <c r="AA770" s="347"/>
      <c r="AB770" s="347"/>
      <c r="AC770" s="347"/>
      <c r="AD770" s="347"/>
      <c r="AE770" s="347"/>
      <c r="AF770" s="347"/>
      <c r="AG770" s="347"/>
      <c r="AH770" s="347"/>
      <c r="AI770" s="347"/>
      <c r="AJ770" s="347"/>
      <c r="AK770" s="347"/>
    </row>
    <row r="771" spans="1:37" ht="13.5" customHeight="1" x14ac:dyDescent="0.25">
      <c r="A771" s="347"/>
      <c r="B771" s="347"/>
      <c r="C771" s="347"/>
      <c r="D771" s="347"/>
      <c r="E771" s="347"/>
      <c r="F771" s="347"/>
      <c r="G771" s="347"/>
      <c r="H771" s="347"/>
      <c r="I771" s="347"/>
      <c r="J771" s="347"/>
      <c r="K771" s="347"/>
      <c r="L771" s="347"/>
      <c r="M771" s="347"/>
      <c r="N771" s="347"/>
      <c r="O771" s="347"/>
      <c r="P771" s="347"/>
      <c r="Q771" s="347"/>
      <c r="R771" s="347"/>
      <c r="S771" s="375"/>
      <c r="T771" s="347"/>
      <c r="U771" s="347"/>
      <c r="V771" s="347"/>
      <c r="W771" s="347"/>
      <c r="X771" s="347"/>
      <c r="Y771" s="347"/>
      <c r="Z771" s="347"/>
      <c r="AA771" s="347"/>
      <c r="AB771" s="347"/>
      <c r="AC771" s="347"/>
      <c r="AD771" s="347"/>
      <c r="AE771" s="347"/>
      <c r="AF771" s="347"/>
      <c r="AG771" s="347"/>
      <c r="AH771" s="347"/>
      <c r="AI771" s="347"/>
      <c r="AJ771" s="347"/>
      <c r="AK771" s="347"/>
    </row>
    <row r="772" spans="1:37" ht="13.5" customHeight="1" x14ac:dyDescent="0.25">
      <c r="A772" s="347"/>
      <c r="B772" s="347"/>
      <c r="C772" s="347"/>
      <c r="D772" s="347"/>
      <c r="E772" s="347"/>
      <c r="F772" s="347"/>
      <c r="G772" s="347"/>
      <c r="H772" s="347"/>
      <c r="I772" s="347"/>
      <c r="J772" s="347"/>
      <c r="K772" s="347"/>
      <c r="L772" s="347"/>
      <c r="M772" s="347"/>
      <c r="N772" s="347"/>
      <c r="O772" s="347"/>
      <c r="P772" s="347"/>
      <c r="Q772" s="347"/>
      <c r="R772" s="347"/>
      <c r="S772" s="375"/>
      <c r="T772" s="347"/>
      <c r="U772" s="347"/>
      <c r="V772" s="347"/>
      <c r="W772" s="347"/>
      <c r="X772" s="347"/>
      <c r="Y772" s="347"/>
      <c r="Z772" s="347"/>
      <c r="AA772" s="347"/>
      <c r="AB772" s="347"/>
      <c r="AC772" s="347"/>
      <c r="AD772" s="347"/>
      <c r="AE772" s="347"/>
      <c r="AF772" s="347"/>
      <c r="AG772" s="347"/>
      <c r="AH772" s="347"/>
      <c r="AI772" s="347"/>
      <c r="AJ772" s="347"/>
      <c r="AK772" s="347"/>
    </row>
    <row r="773" spans="1:37" ht="13.5" customHeight="1" x14ac:dyDescent="0.25">
      <c r="A773" s="347"/>
      <c r="B773" s="347"/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7"/>
      <c r="O773" s="347"/>
      <c r="P773" s="347"/>
      <c r="Q773" s="347"/>
      <c r="R773" s="347"/>
      <c r="S773" s="375"/>
      <c r="T773" s="347"/>
      <c r="U773" s="347"/>
      <c r="V773" s="347"/>
      <c r="W773" s="347"/>
      <c r="X773" s="347"/>
      <c r="Y773" s="347"/>
      <c r="Z773" s="347"/>
      <c r="AA773" s="347"/>
      <c r="AB773" s="347"/>
      <c r="AC773" s="347"/>
      <c r="AD773" s="347"/>
      <c r="AE773" s="347"/>
      <c r="AF773" s="347"/>
      <c r="AG773" s="347"/>
      <c r="AH773" s="347"/>
      <c r="AI773" s="347"/>
      <c r="AJ773" s="347"/>
      <c r="AK773" s="347"/>
    </row>
    <row r="774" spans="1:37" ht="13.5" customHeight="1" x14ac:dyDescent="0.25">
      <c r="A774" s="347"/>
      <c r="B774" s="347"/>
      <c r="C774" s="347"/>
      <c r="D774" s="347"/>
      <c r="E774" s="347"/>
      <c r="F774" s="347"/>
      <c r="G774" s="347"/>
      <c r="H774" s="347"/>
      <c r="I774" s="347"/>
      <c r="J774" s="347"/>
      <c r="K774" s="347"/>
      <c r="L774" s="347"/>
      <c r="M774" s="347"/>
      <c r="N774" s="347"/>
      <c r="O774" s="347"/>
      <c r="P774" s="347"/>
      <c r="Q774" s="347"/>
      <c r="R774" s="347"/>
      <c r="S774" s="375"/>
      <c r="T774" s="347"/>
      <c r="U774" s="347"/>
      <c r="V774" s="347"/>
      <c r="W774" s="347"/>
      <c r="X774" s="347"/>
      <c r="Y774" s="347"/>
      <c r="Z774" s="347"/>
      <c r="AA774" s="347"/>
      <c r="AB774" s="347"/>
      <c r="AC774" s="347"/>
      <c r="AD774" s="347"/>
      <c r="AE774" s="347"/>
      <c r="AF774" s="347"/>
      <c r="AG774" s="347"/>
      <c r="AH774" s="347"/>
      <c r="AI774" s="347"/>
      <c r="AJ774" s="347"/>
      <c r="AK774" s="347"/>
    </row>
    <row r="775" spans="1:37" ht="13.5" customHeight="1" x14ac:dyDescent="0.25">
      <c r="A775" s="347"/>
      <c r="B775" s="347"/>
      <c r="C775" s="347"/>
      <c r="D775" s="347"/>
      <c r="E775" s="347"/>
      <c r="F775" s="347"/>
      <c r="G775" s="347"/>
      <c r="H775" s="347"/>
      <c r="I775" s="347"/>
      <c r="J775" s="347"/>
      <c r="K775" s="347"/>
      <c r="L775" s="347"/>
      <c r="M775" s="347"/>
      <c r="N775" s="347"/>
      <c r="O775" s="347"/>
      <c r="P775" s="347"/>
      <c r="Q775" s="347"/>
      <c r="R775" s="347"/>
      <c r="S775" s="375"/>
      <c r="T775" s="347"/>
      <c r="U775" s="347"/>
      <c r="V775" s="347"/>
      <c r="W775" s="347"/>
      <c r="X775" s="347"/>
      <c r="Y775" s="347"/>
      <c r="Z775" s="347"/>
      <c r="AA775" s="347"/>
      <c r="AB775" s="347"/>
      <c r="AC775" s="347"/>
      <c r="AD775" s="347"/>
      <c r="AE775" s="347"/>
      <c r="AF775" s="347"/>
      <c r="AG775" s="347"/>
      <c r="AH775" s="347"/>
      <c r="AI775" s="347"/>
      <c r="AJ775" s="347"/>
      <c r="AK775" s="347"/>
    </row>
    <row r="776" spans="1:37" ht="13.5" customHeight="1" x14ac:dyDescent="0.25">
      <c r="A776" s="347"/>
      <c r="B776" s="347"/>
      <c r="C776" s="347"/>
      <c r="D776" s="347"/>
      <c r="E776" s="347"/>
      <c r="F776" s="347"/>
      <c r="G776" s="347"/>
      <c r="H776" s="347"/>
      <c r="I776" s="347"/>
      <c r="J776" s="347"/>
      <c r="K776" s="347"/>
      <c r="L776" s="347"/>
      <c r="M776" s="347"/>
      <c r="N776" s="347"/>
      <c r="O776" s="347"/>
      <c r="P776" s="347"/>
      <c r="Q776" s="347"/>
      <c r="R776" s="347"/>
      <c r="S776" s="375"/>
      <c r="T776" s="347"/>
      <c r="U776" s="347"/>
      <c r="V776" s="347"/>
      <c r="W776" s="347"/>
      <c r="X776" s="347"/>
      <c r="Y776" s="347"/>
      <c r="Z776" s="347"/>
      <c r="AA776" s="347"/>
      <c r="AB776" s="347"/>
      <c r="AC776" s="347"/>
      <c r="AD776" s="347"/>
      <c r="AE776" s="347"/>
      <c r="AF776" s="347"/>
      <c r="AG776" s="347"/>
      <c r="AH776" s="347"/>
      <c r="AI776" s="347"/>
      <c r="AJ776" s="347"/>
      <c r="AK776" s="347"/>
    </row>
    <row r="777" spans="1:37" ht="13.5" customHeight="1" x14ac:dyDescent="0.25">
      <c r="A777" s="347"/>
      <c r="B777" s="347"/>
      <c r="C777" s="347"/>
      <c r="D777" s="347"/>
      <c r="E777" s="347"/>
      <c r="F777" s="347"/>
      <c r="G777" s="347"/>
      <c r="H777" s="347"/>
      <c r="I777" s="347"/>
      <c r="J777" s="347"/>
      <c r="K777" s="347"/>
      <c r="L777" s="347"/>
      <c r="M777" s="347"/>
      <c r="N777" s="347"/>
      <c r="O777" s="347"/>
      <c r="P777" s="347"/>
      <c r="Q777" s="347"/>
      <c r="R777" s="347"/>
      <c r="S777" s="375"/>
      <c r="T777" s="347"/>
      <c r="U777" s="347"/>
      <c r="V777" s="347"/>
      <c r="W777" s="347"/>
      <c r="X777" s="347"/>
      <c r="Y777" s="347"/>
      <c r="Z777" s="347"/>
      <c r="AA777" s="347"/>
      <c r="AB777" s="347"/>
      <c r="AC777" s="347"/>
      <c r="AD777" s="347"/>
      <c r="AE777" s="347"/>
      <c r="AF777" s="347"/>
      <c r="AG777" s="347"/>
      <c r="AH777" s="347"/>
      <c r="AI777" s="347"/>
      <c r="AJ777" s="347"/>
      <c r="AK777" s="347"/>
    </row>
    <row r="778" spans="1:37" ht="13.5" customHeight="1" x14ac:dyDescent="0.25">
      <c r="A778" s="347"/>
      <c r="B778" s="347"/>
      <c r="C778" s="347"/>
      <c r="D778" s="347"/>
      <c r="E778" s="347"/>
      <c r="F778" s="347"/>
      <c r="G778" s="347"/>
      <c r="H778" s="347"/>
      <c r="I778" s="347"/>
      <c r="J778" s="347"/>
      <c r="K778" s="347"/>
      <c r="L778" s="347"/>
      <c r="M778" s="347"/>
      <c r="N778" s="347"/>
      <c r="O778" s="347"/>
      <c r="P778" s="347"/>
      <c r="Q778" s="347"/>
      <c r="R778" s="347"/>
      <c r="S778" s="375"/>
      <c r="T778" s="347"/>
      <c r="U778" s="347"/>
      <c r="V778" s="347"/>
      <c r="W778" s="347"/>
      <c r="X778" s="347"/>
      <c r="Y778" s="347"/>
      <c r="Z778" s="347"/>
      <c r="AA778" s="347"/>
      <c r="AB778" s="347"/>
      <c r="AC778" s="347"/>
      <c r="AD778" s="347"/>
      <c r="AE778" s="347"/>
      <c r="AF778" s="347"/>
      <c r="AG778" s="347"/>
      <c r="AH778" s="347"/>
      <c r="AI778" s="347"/>
      <c r="AJ778" s="347"/>
      <c r="AK778" s="347"/>
    </row>
    <row r="779" spans="1:37" ht="13.5" customHeight="1" x14ac:dyDescent="0.25">
      <c r="A779" s="347"/>
      <c r="B779" s="347"/>
      <c r="C779" s="347"/>
      <c r="D779" s="347"/>
      <c r="E779" s="347"/>
      <c r="F779" s="347"/>
      <c r="G779" s="347"/>
      <c r="H779" s="347"/>
      <c r="I779" s="347"/>
      <c r="J779" s="347"/>
      <c r="K779" s="347"/>
      <c r="L779" s="347"/>
      <c r="M779" s="347"/>
      <c r="N779" s="347"/>
      <c r="O779" s="347"/>
      <c r="P779" s="347"/>
      <c r="Q779" s="347"/>
      <c r="R779" s="347"/>
      <c r="S779" s="375"/>
      <c r="T779" s="347"/>
      <c r="U779" s="347"/>
      <c r="V779" s="347"/>
      <c r="W779" s="347"/>
      <c r="X779" s="347"/>
      <c r="Y779" s="347"/>
      <c r="Z779" s="347"/>
      <c r="AA779" s="347"/>
      <c r="AB779" s="347"/>
      <c r="AC779" s="347"/>
      <c r="AD779" s="347"/>
      <c r="AE779" s="347"/>
      <c r="AF779" s="347"/>
      <c r="AG779" s="347"/>
      <c r="AH779" s="347"/>
      <c r="AI779" s="347"/>
      <c r="AJ779" s="347"/>
      <c r="AK779" s="347"/>
    </row>
    <row r="780" spans="1:37" ht="13.5" customHeight="1" x14ac:dyDescent="0.25">
      <c r="A780" s="347"/>
      <c r="B780" s="347"/>
      <c r="C780" s="347"/>
      <c r="D780" s="347"/>
      <c r="E780" s="347"/>
      <c r="F780" s="347"/>
      <c r="G780" s="347"/>
      <c r="H780" s="347"/>
      <c r="I780" s="347"/>
      <c r="J780" s="347"/>
      <c r="K780" s="347"/>
      <c r="L780" s="347"/>
      <c r="M780" s="347"/>
      <c r="N780" s="347"/>
      <c r="O780" s="347"/>
      <c r="P780" s="347"/>
      <c r="Q780" s="347"/>
      <c r="R780" s="347"/>
      <c r="S780" s="375"/>
      <c r="T780" s="347"/>
      <c r="U780" s="347"/>
      <c r="V780" s="347"/>
      <c r="W780" s="347"/>
      <c r="X780" s="347"/>
      <c r="Y780" s="347"/>
      <c r="Z780" s="347"/>
      <c r="AA780" s="347"/>
      <c r="AB780" s="347"/>
      <c r="AC780" s="347"/>
      <c r="AD780" s="347"/>
      <c r="AE780" s="347"/>
      <c r="AF780" s="347"/>
      <c r="AG780" s="347"/>
      <c r="AH780" s="347"/>
      <c r="AI780" s="347"/>
      <c r="AJ780" s="347"/>
      <c r="AK780" s="347"/>
    </row>
    <row r="781" spans="1:37" ht="13.5" customHeight="1" x14ac:dyDescent="0.25">
      <c r="A781" s="347"/>
      <c r="B781" s="347"/>
      <c r="C781" s="347"/>
      <c r="D781" s="347"/>
      <c r="E781" s="347"/>
      <c r="F781" s="347"/>
      <c r="G781" s="347"/>
      <c r="H781" s="347"/>
      <c r="I781" s="347"/>
      <c r="J781" s="347"/>
      <c r="K781" s="347"/>
      <c r="L781" s="347"/>
      <c r="M781" s="347"/>
      <c r="N781" s="347"/>
      <c r="O781" s="347"/>
      <c r="P781" s="347"/>
      <c r="Q781" s="347"/>
      <c r="R781" s="347"/>
      <c r="S781" s="375"/>
      <c r="T781" s="347"/>
      <c r="U781" s="347"/>
      <c r="V781" s="347"/>
      <c r="W781" s="347"/>
      <c r="X781" s="347"/>
      <c r="Y781" s="347"/>
      <c r="Z781" s="347"/>
      <c r="AA781" s="347"/>
      <c r="AB781" s="347"/>
      <c r="AC781" s="347"/>
      <c r="AD781" s="347"/>
      <c r="AE781" s="347"/>
      <c r="AF781" s="347"/>
      <c r="AG781" s="347"/>
      <c r="AH781" s="347"/>
      <c r="AI781" s="347"/>
      <c r="AJ781" s="347"/>
      <c r="AK781" s="347"/>
    </row>
    <row r="782" spans="1:37" ht="13.5" customHeight="1" x14ac:dyDescent="0.25">
      <c r="A782" s="347"/>
      <c r="B782" s="347"/>
      <c r="C782" s="347"/>
      <c r="D782" s="347"/>
      <c r="E782" s="347"/>
      <c r="F782" s="347"/>
      <c r="G782" s="347"/>
      <c r="H782" s="347"/>
      <c r="I782" s="347"/>
      <c r="J782" s="347"/>
      <c r="K782" s="347"/>
      <c r="L782" s="347"/>
      <c r="M782" s="347"/>
      <c r="N782" s="347"/>
      <c r="O782" s="347"/>
      <c r="P782" s="347"/>
      <c r="Q782" s="347"/>
      <c r="R782" s="347"/>
      <c r="S782" s="375"/>
      <c r="T782" s="347"/>
      <c r="U782" s="347"/>
      <c r="V782" s="347"/>
      <c r="W782" s="347"/>
      <c r="X782" s="347"/>
      <c r="Y782" s="347"/>
      <c r="Z782" s="347"/>
      <c r="AA782" s="347"/>
      <c r="AB782" s="347"/>
      <c r="AC782" s="347"/>
      <c r="AD782" s="347"/>
      <c r="AE782" s="347"/>
      <c r="AF782" s="347"/>
      <c r="AG782" s="347"/>
      <c r="AH782" s="347"/>
      <c r="AI782" s="347"/>
      <c r="AJ782" s="347"/>
      <c r="AK782" s="347"/>
    </row>
    <row r="783" spans="1:37" ht="13.5" customHeight="1" x14ac:dyDescent="0.25">
      <c r="A783" s="347"/>
      <c r="B783" s="347"/>
      <c r="C783" s="347"/>
      <c r="D783" s="347"/>
      <c r="E783" s="347"/>
      <c r="F783" s="347"/>
      <c r="G783" s="347"/>
      <c r="H783" s="347"/>
      <c r="I783" s="347"/>
      <c r="J783" s="347"/>
      <c r="K783" s="347"/>
      <c r="L783" s="347"/>
      <c r="M783" s="347"/>
      <c r="N783" s="347"/>
      <c r="O783" s="347"/>
      <c r="P783" s="347"/>
      <c r="Q783" s="347"/>
      <c r="R783" s="347"/>
      <c r="S783" s="375"/>
      <c r="T783" s="347"/>
      <c r="U783" s="347"/>
      <c r="V783" s="347"/>
      <c r="W783" s="347"/>
      <c r="X783" s="347"/>
      <c r="Y783" s="347"/>
      <c r="Z783" s="347"/>
      <c r="AA783" s="347"/>
      <c r="AB783" s="347"/>
      <c r="AC783" s="347"/>
      <c r="AD783" s="347"/>
      <c r="AE783" s="347"/>
      <c r="AF783" s="347"/>
      <c r="AG783" s="347"/>
      <c r="AH783" s="347"/>
      <c r="AI783" s="347"/>
      <c r="AJ783" s="347"/>
      <c r="AK783" s="347"/>
    </row>
    <row r="784" spans="1:37" ht="13.5" customHeight="1" x14ac:dyDescent="0.25">
      <c r="A784" s="347"/>
      <c r="B784" s="347"/>
      <c r="C784" s="347"/>
      <c r="D784" s="347"/>
      <c r="E784" s="347"/>
      <c r="F784" s="347"/>
      <c r="G784" s="347"/>
      <c r="H784" s="347"/>
      <c r="I784" s="347"/>
      <c r="J784" s="347"/>
      <c r="K784" s="347"/>
      <c r="L784" s="347"/>
      <c r="M784" s="347"/>
      <c r="N784" s="347"/>
      <c r="O784" s="347"/>
      <c r="P784" s="347"/>
      <c r="Q784" s="347"/>
      <c r="R784" s="347"/>
      <c r="S784" s="375"/>
      <c r="T784" s="347"/>
      <c r="U784" s="347"/>
      <c r="V784" s="347"/>
      <c r="W784" s="347"/>
      <c r="X784" s="347"/>
      <c r="Y784" s="347"/>
      <c r="Z784" s="347"/>
      <c r="AA784" s="347"/>
      <c r="AB784" s="347"/>
      <c r="AC784" s="347"/>
      <c r="AD784" s="347"/>
      <c r="AE784" s="347"/>
      <c r="AF784" s="347"/>
      <c r="AG784" s="347"/>
      <c r="AH784" s="347"/>
      <c r="AI784" s="347"/>
      <c r="AJ784" s="347"/>
      <c r="AK784" s="347"/>
    </row>
    <row r="785" spans="1:37" ht="13.5" customHeight="1" x14ac:dyDescent="0.25">
      <c r="A785" s="347"/>
      <c r="B785" s="347"/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7"/>
      <c r="O785" s="347"/>
      <c r="P785" s="347"/>
      <c r="Q785" s="347"/>
      <c r="R785" s="347"/>
      <c r="S785" s="375"/>
      <c r="T785" s="347"/>
      <c r="U785" s="347"/>
      <c r="V785" s="347"/>
      <c r="W785" s="347"/>
      <c r="X785" s="347"/>
      <c r="Y785" s="347"/>
      <c r="Z785" s="347"/>
      <c r="AA785" s="347"/>
      <c r="AB785" s="347"/>
      <c r="AC785" s="347"/>
      <c r="AD785" s="347"/>
      <c r="AE785" s="347"/>
      <c r="AF785" s="347"/>
      <c r="AG785" s="347"/>
      <c r="AH785" s="347"/>
      <c r="AI785" s="347"/>
      <c r="AJ785" s="347"/>
      <c r="AK785" s="347"/>
    </row>
    <row r="786" spans="1:37" ht="13.5" customHeight="1" x14ac:dyDescent="0.25">
      <c r="A786" s="347"/>
      <c r="B786" s="347"/>
      <c r="C786" s="347"/>
      <c r="D786" s="347"/>
      <c r="E786" s="347"/>
      <c r="F786" s="347"/>
      <c r="G786" s="347"/>
      <c r="H786" s="347"/>
      <c r="I786" s="347"/>
      <c r="J786" s="347"/>
      <c r="K786" s="347"/>
      <c r="L786" s="347"/>
      <c r="M786" s="347"/>
      <c r="N786" s="347"/>
      <c r="O786" s="347"/>
      <c r="P786" s="347"/>
      <c r="Q786" s="347"/>
      <c r="R786" s="347"/>
      <c r="S786" s="375"/>
      <c r="T786" s="347"/>
      <c r="U786" s="347"/>
      <c r="V786" s="347"/>
      <c r="W786" s="347"/>
      <c r="X786" s="347"/>
      <c r="Y786" s="347"/>
      <c r="Z786" s="347"/>
      <c r="AA786" s="347"/>
      <c r="AB786" s="347"/>
      <c r="AC786" s="347"/>
      <c r="AD786" s="347"/>
      <c r="AE786" s="347"/>
      <c r="AF786" s="347"/>
      <c r="AG786" s="347"/>
      <c r="AH786" s="347"/>
      <c r="AI786" s="347"/>
      <c r="AJ786" s="347"/>
      <c r="AK786" s="347"/>
    </row>
    <row r="787" spans="1:37" ht="13.5" customHeight="1" x14ac:dyDescent="0.25">
      <c r="A787" s="347"/>
      <c r="B787" s="347"/>
      <c r="C787" s="347"/>
      <c r="D787" s="347"/>
      <c r="E787" s="347"/>
      <c r="F787" s="347"/>
      <c r="G787" s="347"/>
      <c r="H787" s="347"/>
      <c r="I787" s="347"/>
      <c r="J787" s="347"/>
      <c r="K787" s="347"/>
      <c r="L787" s="347"/>
      <c r="M787" s="347"/>
      <c r="N787" s="347"/>
      <c r="O787" s="347"/>
      <c r="P787" s="347"/>
      <c r="Q787" s="347"/>
      <c r="R787" s="347"/>
      <c r="S787" s="375"/>
      <c r="T787" s="347"/>
      <c r="U787" s="347"/>
      <c r="V787" s="347"/>
      <c r="W787" s="347"/>
      <c r="X787" s="347"/>
      <c r="Y787" s="347"/>
      <c r="Z787" s="347"/>
      <c r="AA787" s="347"/>
      <c r="AB787" s="347"/>
      <c r="AC787" s="347"/>
      <c r="AD787" s="347"/>
      <c r="AE787" s="347"/>
      <c r="AF787" s="347"/>
      <c r="AG787" s="347"/>
      <c r="AH787" s="347"/>
      <c r="AI787" s="347"/>
      <c r="AJ787" s="347"/>
      <c r="AK787" s="347"/>
    </row>
    <row r="788" spans="1:37" ht="13.5" customHeight="1" x14ac:dyDescent="0.25">
      <c r="A788" s="347"/>
      <c r="B788" s="347"/>
      <c r="C788" s="347"/>
      <c r="D788" s="347"/>
      <c r="E788" s="347"/>
      <c r="F788" s="347"/>
      <c r="G788" s="347"/>
      <c r="H788" s="347"/>
      <c r="I788" s="347"/>
      <c r="J788" s="347"/>
      <c r="K788" s="347"/>
      <c r="L788" s="347"/>
      <c r="M788" s="347"/>
      <c r="N788" s="347"/>
      <c r="O788" s="347"/>
      <c r="P788" s="347"/>
      <c r="Q788" s="347"/>
      <c r="R788" s="347"/>
      <c r="S788" s="375"/>
      <c r="T788" s="347"/>
      <c r="U788" s="347"/>
      <c r="V788" s="347"/>
      <c r="W788" s="347"/>
      <c r="X788" s="347"/>
      <c r="Y788" s="347"/>
      <c r="Z788" s="347"/>
      <c r="AA788" s="347"/>
      <c r="AB788" s="347"/>
      <c r="AC788" s="347"/>
      <c r="AD788" s="347"/>
      <c r="AE788" s="347"/>
      <c r="AF788" s="347"/>
      <c r="AG788" s="347"/>
      <c r="AH788" s="347"/>
      <c r="AI788" s="347"/>
      <c r="AJ788" s="347"/>
      <c r="AK788" s="347"/>
    </row>
    <row r="789" spans="1:37" ht="13.5" customHeight="1" x14ac:dyDescent="0.25">
      <c r="A789" s="347"/>
      <c r="B789" s="347"/>
      <c r="C789" s="347"/>
      <c r="D789" s="347"/>
      <c r="E789" s="347"/>
      <c r="F789" s="347"/>
      <c r="G789" s="347"/>
      <c r="H789" s="347"/>
      <c r="I789" s="347"/>
      <c r="J789" s="347"/>
      <c r="K789" s="347"/>
      <c r="L789" s="347"/>
      <c r="M789" s="347"/>
      <c r="N789" s="347"/>
      <c r="O789" s="347"/>
      <c r="P789" s="347"/>
      <c r="Q789" s="347"/>
      <c r="R789" s="347"/>
      <c r="S789" s="375"/>
      <c r="T789" s="347"/>
      <c r="U789" s="347"/>
      <c r="V789" s="347"/>
      <c r="W789" s="347"/>
      <c r="X789" s="347"/>
      <c r="Y789" s="347"/>
      <c r="Z789" s="347"/>
      <c r="AA789" s="347"/>
      <c r="AB789" s="347"/>
      <c r="AC789" s="347"/>
      <c r="AD789" s="347"/>
      <c r="AE789" s="347"/>
      <c r="AF789" s="347"/>
      <c r="AG789" s="347"/>
      <c r="AH789" s="347"/>
      <c r="AI789" s="347"/>
      <c r="AJ789" s="347"/>
      <c r="AK789" s="347"/>
    </row>
    <row r="790" spans="1:37" ht="13.5" customHeight="1" x14ac:dyDescent="0.25">
      <c r="A790" s="347"/>
      <c r="B790" s="347"/>
      <c r="C790" s="347"/>
      <c r="D790" s="347"/>
      <c r="E790" s="347"/>
      <c r="F790" s="347"/>
      <c r="G790" s="347"/>
      <c r="H790" s="347"/>
      <c r="I790" s="347"/>
      <c r="J790" s="347"/>
      <c r="K790" s="347"/>
      <c r="L790" s="347"/>
      <c r="M790" s="347"/>
      <c r="N790" s="347"/>
      <c r="O790" s="347"/>
      <c r="P790" s="347"/>
      <c r="Q790" s="347"/>
      <c r="R790" s="347"/>
      <c r="S790" s="375"/>
      <c r="T790" s="347"/>
      <c r="U790" s="347"/>
      <c r="V790" s="347"/>
      <c r="W790" s="347"/>
      <c r="X790" s="347"/>
      <c r="Y790" s="347"/>
      <c r="Z790" s="347"/>
      <c r="AA790" s="347"/>
      <c r="AB790" s="347"/>
      <c r="AC790" s="347"/>
      <c r="AD790" s="347"/>
      <c r="AE790" s="347"/>
      <c r="AF790" s="347"/>
      <c r="AG790" s="347"/>
      <c r="AH790" s="347"/>
      <c r="AI790" s="347"/>
      <c r="AJ790" s="347"/>
      <c r="AK790" s="347"/>
    </row>
    <row r="791" spans="1:37" ht="13.5" customHeight="1" x14ac:dyDescent="0.25">
      <c r="A791" s="347"/>
      <c r="B791" s="347"/>
      <c r="C791" s="347"/>
      <c r="D791" s="347"/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347"/>
      <c r="Q791" s="347"/>
      <c r="R791" s="347"/>
      <c r="S791" s="375"/>
      <c r="T791" s="347"/>
      <c r="U791" s="347"/>
      <c r="V791" s="347"/>
      <c r="W791" s="347"/>
      <c r="X791" s="347"/>
      <c r="Y791" s="347"/>
      <c r="Z791" s="347"/>
      <c r="AA791" s="347"/>
      <c r="AB791" s="347"/>
      <c r="AC791" s="347"/>
      <c r="AD791" s="347"/>
      <c r="AE791" s="347"/>
      <c r="AF791" s="347"/>
      <c r="AG791" s="347"/>
      <c r="AH791" s="347"/>
      <c r="AI791" s="347"/>
      <c r="AJ791" s="347"/>
      <c r="AK791" s="347"/>
    </row>
    <row r="792" spans="1:37" ht="13.5" customHeight="1" x14ac:dyDescent="0.25">
      <c r="A792" s="347"/>
      <c r="B792" s="347"/>
      <c r="C792" s="347"/>
      <c r="D792" s="347"/>
      <c r="E792" s="347"/>
      <c r="F792" s="347"/>
      <c r="G792" s="347"/>
      <c r="H792" s="347"/>
      <c r="I792" s="347"/>
      <c r="J792" s="347"/>
      <c r="K792" s="347"/>
      <c r="L792" s="347"/>
      <c r="M792" s="347"/>
      <c r="N792" s="347"/>
      <c r="O792" s="347"/>
      <c r="P792" s="347"/>
      <c r="Q792" s="347"/>
      <c r="R792" s="347"/>
      <c r="S792" s="375"/>
      <c r="T792" s="347"/>
      <c r="U792" s="347"/>
      <c r="V792" s="347"/>
      <c r="W792" s="347"/>
      <c r="X792" s="347"/>
      <c r="Y792" s="347"/>
      <c r="Z792" s="347"/>
      <c r="AA792" s="347"/>
      <c r="AB792" s="347"/>
      <c r="AC792" s="347"/>
      <c r="AD792" s="347"/>
      <c r="AE792" s="347"/>
      <c r="AF792" s="347"/>
      <c r="AG792" s="347"/>
      <c r="AH792" s="347"/>
      <c r="AI792" s="347"/>
      <c r="AJ792" s="347"/>
      <c r="AK792" s="347"/>
    </row>
    <row r="793" spans="1:37" ht="13.5" customHeight="1" x14ac:dyDescent="0.25">
      <c r="A793" s="347"/>
      <c r="B793" s="347"/>
      <c r="C793" s="347"/>
      <c r="D793" s="347"/>
      <c r="E793" s="347"/>
      <c r="F793" s="347"/>
      <c r="G793" s="347"/>
      <c r="H793" s="347"/>
      <c r="I793" s="347"/>
      <c r="J793" s="347"/>
      <c r="K793" s="347"/>
      <c r="L793" s="347"/>
      <c r="M793" s="347"/>
      <c r="N793" s="347"/>
      <c r="O793" s="347"/>
      <c r="P793" s="347"/>
      <c r="Q793" s="347"/>
      <c r="R793" s="347"/>
      <c r="S793" s="375"/>
      <c r="T793" s="347"/>
      <c r="U793" s="347"/>
      <c r="V793" s="347"/>
      <c r="W793" s="347"/>
      <c r="X793" s="347"/>
      <c r="Y793" s="347"/>
      <c r="Z793" s="347"/>
      <c r="AA793" s="347"/>
      <c r="AB793" s="347"/>
      <c r="AC793" s="347"/>
      <c r="AD793" s="347"/>
      <c r="AE793" s="347"/>
      <c r="AF793" s="347"/>
      <c r="AG793" s="347"/>
      <c r="AH793" s="347"/>
      <c r="AI793" s="347"/>
      <c r="AJ793" s="347"/>
      <c r="AK793" s="347"/>
    </row>
    <row r="794" spans="1:37" ht="13.5" customHeight="1" x14ac:dyDescent="0.25">
      <c r="A794" s="347"/>
      <c r="B794" s="347"/>
      <c r="C794" s="347"/>
      <c r="D794" s="347"/>
      <c r="E794" s="347"/>
      <c r="F794" s="347"/>
      <c r="G794" s="347"/>
      <c r="H794" s="347"/>
      <c r="I794" s="347"/>
      <c r="J794" s="347"/>
      <c r="K794" s="347"/>
      <c r="L794" s="347"/>
      <c r="M794" s="347"/>
      <c r="N794" s="347"/>
      <c r="O794" s="347"/>
      <c r="P794" s="347"/>
      <c r="Q794" s="347"/>
      <c r="R794" s="347"/>
      <c r="S794" s="375"/>
      <c r="T794" s="347"/>
      <c r="U794" s="347"/>
      <c r="V794" s="347"/>
      <c r="W794" s="347"/>
      <c r="X794" s="347"/>
      <c r="Y794" s="347"/>
      <c r="Z794" s="347"/>
      <c r="AA794" s="347"/>
      <c r="AB794" s="347"/>
      <c r="AC794" s="347"/>
      <c r="AD794" s="347"/>
      <c r="AE794" s="347"/>
      <c r="AF794" s="347"/>
      <c r="AG794" s="347"/>
      <c r="AH794" s="347"/>
      <c r="AI794" s="347"/>
      <c r="AJ794" s="347"/>
      <c r="AK794" s="347"/>
    </row>
    <row r="795" spans="1:37" ht="13.5" customHeight="1" x14ac:dyDescent="0.25">
      <c r="A795" s="347"/>
      <c r="B795" s="347"/>
      <c r="C795" s="347"/>
      <c r="D795" s="347"/>
      <c r="E795" s="347"/>
      <c r="F795" s="347"/>
      <c r="G795" s="347"/>
      <c r="H795" s="347"/>
      <c r="I795" s="347"/>
      <c r="J795" s="347"/>
      <c r="K795" s="347"/>
      <c r="L795" s="347"/>
      <c r="M795" s="347"/>
      <c r="N795" s="347"/>
      <c r="O795" s="347"/>
      <c r="P795" s="347"/>
      <c r="Q795" s="347"/>
      <c r="R795" s="347"/>
      <c r="S795" s="375"/>
      <c r="T795" s="347"/>
      <c r="U795" s="347"/>
      <c r="V795" s="347"/>
      <c r="W795" s="347"/>
      <c r="X795" s="347"/>
      <c r="Y795" s="347"/>
      <c r="Z795" s="347"/>
      <c r="AA795" s="347"/>
      <c r="AB795" s="347"/>
      <c r="AC795" s="347"/>
      <c r="AD795" s="347"/>
      <c r="AE795" s="347"/>
      <c r="AF795" s="347"/>
      <c r="AG795" s="347"/>
      <c r="AH795" s="347"/>
      <c r="AI795" s="347"/>
      <c r="AJ795" s="347"/>
      <c r="AK795" s="347"/>
    </row>
    <row r="796" spans="1:37" ht="13.5" customHeight="1" x14ac:dyDescent="0.25">
      <c r="A796" s="347"/>
      <c r="B796" s="347"/>
      <c r="C796" s="347"/>
      <c r="D796" s="347"/>
      <c r="E796" s="347"/>
      <c r="F796" s="347"/>
      <c r="G796" s="347"/>
      <c r="H796" s="347"/>
      <c r="I796" s="347"/>
      <c r="J796" s="347"/>
      <c r="K796" s="347"/>
      <c r="L796" s="347"/>
      <c r="M796" s="347"/>
      <c r="N796" s="347"/>
      <c r="O796" s="347"/>
      <c r="P796" s="347"/>
      <c r="Q796" s="347"/>
      <c r="R796" s="347"/>
      <c r="S796" s="375"/>
      <c r="T796" s="347"/>
      <c r="U796" s="347"/>
      <c r="V796" s="347"/>
      <c r="W796" s="347"/>
      <c r="X796" s="347"/>
      <c r="Y796" s="347"/>
      <c r="Z796" s="347"/>
      <c r="AA796" s="347"/>
      <c r="AB796" s="347"/>
      <c r="AC796" s="347"/>
      <c r="AD796" s="347"/>
      <c r="AE796" s="347"/>
      <c r="AF796" s="347"/>
      <c r="AG796" s="347"/>
      <c r="AH796" s="347"/>
      <c r="AI796" s="347"/>
      <c r="AJ796" s="347"/>
      <c r="AK796" s="347"/>
    </row>
    <row r="797" spans="1:37" ht="13.5" customHeight="1" x14ac:dyDescent="0.25">
      <c r="A797" s="347"/>
      <c r="B797" s="347"/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7"/>
      <c r="O797" s="347"/>
      <c r="P797" s="347"/>
      <c r="Q797" s="347"/>
      <c r="R797" s="347"/>
      <c r="S797" s="375"/>
      <c r="T797" s="347"/>
      <c r="U797" s="347"/>
      <c r="V797" s="347"/>
      <c r="W797" s="347"/>
      <c r="X797" s="347"/>
      <c r="Y797" s="347"/>
      <c r="Z797" s="347"/>
      <c r="AA797" s="347"/>
      <c r="AB797" s="347"/>
      <c r="AC797" s="347"/>
      <c r="AD797" s="347"/>
      <c r="AE797" s="347"/>
      <c r="AF797" s="347"/>
      <c r="AG797" s="347"/>
      <c r="AH797" s="347"/>
      <c r="AI797" s="347"/>
      <c r="AJ797" s="347"/>
      <c r="AK797" s="347"/>
    </row>
    <row r="798" spans="1:37" ht="13.5" customHeight="1" x14ac:dyDescent="0.25">
      <c r="A798" s="347"/>
      <c r="B798" s="347"/>
      <c r="C798" s="347"/>
      <c r="D798" s="347"/>
      <c r="E798" s="347"/>
      <c r="F798" s="347"/>
      <c r="G798" s="347"/>
      <c r="H798" s="347"/>
      <c r="I798" s="347"/>
      <c r="J798" s="347"/>
      <c r="K798" s="347"/>
      <c r="L798" s="347"/>
      <c r="M798" s="347"/>
      <c r="N798" s="347"/>
      <c r="O798" s="347"/>
      <c r="P798" s="347"/>
      <c r="Q798" s="347"/>
      <c r="R798" s="347"/>
      <c r="S798" s="375"/>
      <c r="T798" s="347"/>
      <c r="U798" s="347"/>
      <c r="V798" s="347"/>
      <c r="W798" s="347"/>
      <c r="X798" s="347"/>
      <c r="Y798" s="347"/>
      <c r="Z798" s="347"/>
      <c r="AA798" s="347"/>
      <c r="AB798" s="347"/>
      <c r="AC798" s="347"/>
      <c r="AD798" s="347"/>
      <c r="AE798" s="347"/>
      <c r="AF798" s="347"/>
      <c r="AG798" s="347"/>
      <c r="AH798" s="347"/>
      <c r="AI798" s="347"/>
      <c r="AJ798" s="347"/>
      <c r="AK798" s="347"/>
    </row>
    <row r="799" spans="1:37" ht="13.5" customHeight="1" x14ac:dyDescent="0.25">
      <c r="A799" s="347"/>
      <c r="B799" s="347"/>
      <c r="C799" s="347"/>
      <c r="D799" s="347"/>
      <c r="E799" s="347"/>
      <c r="F799" s="347"/>
      <c r="G799" s="347"/>
      <c r="H799" s="347"/>
      <c r="I799" s="347"/>
      <c r="J799" s="347"/>
      <c r="K799" s="347"/>
      <c r="L799" s="347"/>
      <c r="M799" s="347"/>
      <c r="N799" s="347"/>
      <c r="O799" s="347"/>
      <c r="P799" s="347"/>
      <c r="Q799" s="347"/>
      <c r="R799" s="347"/>
      <c r="S799" s="375"/>
      <c r="T799" s="347"/>
      <c r="U799" s="347"/>
      <c r="V799" s="347"/>
      <c r="W799" s="347"/>
      <c r="X799" s="347"/>
      <c r="Y799" s="347"/>
      <c r="Z799" s="347"/>
      <c r="AA799" s="347"/>
      <c r="AB799" s="347"/>
      <c r="AC799" s="347"/>
      <c r="AD799" s="347"/>
      <c r="AE799" s="347"/>
      <c r="AF799" s="347"/>
      <c r="AG799" s="347"/>
      <c r="AH799" s="347"/>
      <c r="AI799" s="347"/>
      <c r="AJ799" s="347"/>
      <c r="AK799" s="347"/>
    </row>
    <row r="800" spans="1:37" ht="13.5" customHeight="1" x14ac:dyDescent="0.25">
      <c r="A800" s="347"/>
      <c r="B800" s="347"/>
      <c r="C800" s="347"/>
      <c r="D800" s="347"/>
      <c r="E800" s="347"/>
      <c r="F800" s="347"/>
      <c r="G800" s="347"/>
      <c r="H800" s="347"/>
      <c r="I800" s="347"/>
      <c r="J800" s="347"/>
      <c r="K800" s="347"/>
      <c r="L800" s="347"/>
      <c r="M800" s="347"/>
      <c r="N800" s="347"/>
      <c r="O800" s="347"/>
      <c r="P800" s="347"/>
      <c r="Q800" s="347"/>
      <c r="R800" s="347"/>
      <c r="S800" s="375"/>
      <c r="T800" s="347"/>
      <c r="U800" s="347"/>
      <c r="V800" s="347"/>
      <c r="W800" s="347"/>
      <c r="X800" s="347"/>
      <c r="Y800" s="347"/>
      <c r="Z800" s="347"/>
      <c r="AA800" s="347"/>
      <c r="AB800" s="347"/>
      <c r="AC800" s="347"/>
      <c r="AD800" s="347"/>
      <c r="AE800" s="347"/>
      <c r="AF800" s="347"/>
      <c r="AG800" s="347"/>
      <c r="AH800" s="347"/>
      <c r="AI800" s="347"/>
      <c r="AJ800" s="347"/>
      <c r="AK800" s="347"/>
    </row>
    <row r="801" spans="1:37" ht="13.5" customHeight="1" x14ac:dyDescent="0.25">
      <c r="A801" s="347"/>
      <c r="B801" s="347"/>
      <c r="C801" s="347"/>
      <c r="D801" s="347"/>
      <c r="E801" s="347"/>
      <c r="F801" s="347"/>
      <c r="G801" s="347"/>
      <c r="H801" s="347"/>
      <c r="I801" s="347"/>
      <c r="J801" s="347"/>
      <c r="K801" s="347"/>
      <c r="L801" s="347"/>
      <c r="M801" s="347"/>
      <c r="N801" s="347"/>
      <c r="O801" s="347"/>
      <c r="P801" s="347"/>
      <c r="Q801" s="347"/>
      <c r="R801" s="347"/>
      <c r="S801" s="375"/>
      <c r="T801" s="347"/>
      <c r="U801" s="347"/>
      <c r="V801" s="347"/>
      <c r="W801" s="347"/>
      <c r="X801" s="347"/>
      <c r="Y801" s="347"/>
      <c r="Z801" s="347"/>
      <c r="AA801" s="347"/>
      <c r="AB801" s="347"/>
      <c r="AC801" s="347"/>
      <c r="AD801" s="347"/>
      <c r="AE801" s="347"/>
      <c r="AF801" s="347"/>
      <c r="AG801" s="347"/>
      <c r="AH801" s="347"/>
      <c r="AI801" s="347"/>
      <c r="AJ801" s="347"/>
      <c r="AK801" s="347"/>
    </row>
    <row r="802" spans="1:37" ht="13.5" customHeight="1" x14ac:dyDescent="0.25">
      <c r="A802" s="347"/>
      <c r="B802" s="347"/>
      <c r="C802" s="347"/>
      <c r="D802" s="347"/>
      <c r="E802" s="347"/>
      <c r="F802" s="347"/>
      <c r="G802" s="347"/>
      <c r="H802" s="347"/>
      <c r="I802" s="347"/>
      <c r="J802" s="347"/>
      <c r="K802" s="347"/>
      <c r="L802" s="347"/>
      <c r="M802" s="347"/>
      <c r="N802" s="347"/>
      <c r="O802" s="347"/>
      <c r="P802" s="347"/>
      <c r="Q802" s="347"/>
      <c r="R802" s="347"/>
      <c r="S802" s="375"/>
      <c r="T802" s="347"/>
      <c r="U802" s="347"/>
      <c r="V802" s="347"/>
      <c r="W802" s="347"/>
      <c r="X802" s="347"/>
      <c r="Y802" s="347"/>
      <c r="Z802" s="347"/>
      <c r="AA802" s="347"/>
      <c r="AB802" s="347"/>
      <c r="AC802" s="347"/>
      <c r="AD802" s="347"/>
      <c r="AE802" s="347"/>
      <c r="AF802" s="347"/>
      <c r="AG802" s="347"/>
      <c r="AH802" s="347"/>
      <c r="AI802" s="347"/>
      <c r="AJ802" s="347"/>
      <c r="AK802" s="347"/>
    </row>
    <row r="803" spans="1:37" ht="13.5" customHeight="1" x14ac:dyDescent="0.25">
      <c r="A803" s="347"/>
      <c r="B803" s="347"/>
      <c r="C803" s="347"/>
      <c r="D803" s="347"/>
      <c r="E803" s="347"/>
      <c r="F803" s="347"/>
      <c r="G803" s="347"/>
      <c r="H803" s="347"/>
      <c r="I803" s="347"/>
      <c r="J803" s="347"/>
      <c r="K803" s="347"/>
      <c r="L803" s="347"/>
      <c r="M803" s="347"/>
      <c r="N803" s="347"/>
      <c r="O803" s="347"/>
      <c r="P803" s="347"/>
      <c r="Q803" s="347"/>
      <c r="R803" s="347"/>
      <c r="S803" s="375"/>
      <c r="T803" s="347"/>
      <c r="U803" s="347"/>
      <c r="V803" s="347"/>
      <c r="W803" s="347"/>
      <c r="X803" s="347"/>
      <c r="Y803" s="347"/>
      <c r="Z803" s="347"/>
      <c r="AA803" s="347"/>
      <c r="AB803" s="347"/>
      <c r="AC803" s="347"/>
      <c r="AD803" s="347"/>
      <c r="AE803" s="347"/>
      <c r="AF803" s="347"/>
      <c r="AG803" s="347"/>
      <c r="AH803" s="347"/>
      <c r="AI803" s="347"/>
      <c r="AJ803" s="347"/>
      <c r="AK803" s="347"/>
    </row>
    <row r="804" spans="1:37" ht="13.5" customHeight="1" x14ac:dyDescent="0.25">
      <c r="A804" s="347"/>
      <c r="B804" s="347"/>
      <c r="C804" s="347"/>
      <c r="D804" s="347"/>
      <c r="E804" s="347"/>
      <c r="F804" s="347"/>
      <c r="G804" s="347"/>
      <c r="H804" s="347"/>
      <c r="I804" s="347"/>
      <c r="J804" s="347"/>
      <c r="K804" s="347"/>
      <c r="L804" s="347"/>
      <c r="M804" s="347"/>
      <c r="N804" s="347"/>
      <c r="O804" s="347"/>
      <c r="P804" s="347"/>
      <c r="Q804" s="347"/>
      <c r="R804" s="347"/>
      <c r="S804" s="375"/>
      <c r="T804" s="347"/>
      <c r="U804" s="347"/>
      <c r="V804" s="347"/>
      <c r="W804" s="347"/>
      <c r="X804" s="347"/>
      <c r="Y804" s="347"/>
      <c r="Z804" s="347"/>
      <c r="AA804" s="347"/>
      <c r="AB804" s="347"/>
      <c r="AC804" s="347"/>
      <c r="AD804" s="347"/>
      <c r="AE804" s="347"/>
      <c r="AF804" s="347"/>
      <c r="AG804" s="347"/>
      <c r="AH804" s="347"/>
      <c r="AI804" s="347"/>
      <c r="AJ804" s="347"/>
      <c r="AK804" s="347"/>
    </row>
    <row r="805" spans="1:37" ht="13.5" customHeight="1" x14ac:dyDescent="0.25">
      <c r="A805" s="347"/>
      <c r="B805" s="347"/>
      <c r="C805" s="347"/>
      <c r="D805" s="347"/>
      <c r="E805" s="347"/>
      <c r="F805" s="347"/>
      <c r="G805" s="347"/>
      <c r="H805" s="347"/>
      <c r="I805" s="347"/>
      <c r="J805" s="347"/>
      <c r="K805" s="347"/>
      <c r="L805" s="347"/>
      <c r="M805" s="347"/>
      <c r="N805" s="347"/>
      <c r="O805" s="347"/>
      <c r="P805" s="347"/>
      <c r="Q805" s="347"/>
      <c r="R805" s="347"/>
      <c r="S805" s="375"/>
      <c r="T805" s="347"/>
      <c r="U805" s="347"/>
      <c r="V805" s="347"/>
      <c r="W805" s="347"/>
      <c r="X805" s="347"/>
      <c r="Y805" s="347"/>
      <c r="Z805" s="347"/>
      <c r="AA805" s="347"/>
      <c r="AB805" s="347"/>
      <c r="AC805" s="347"/>
      <c r="AD805" s="347"/>
      <c r="AE805" s="347"/>
      <c r="AF805" s="347"/>
      <c r="AG805" s="347"/>
      <c r="AH805" s="347"/>
      <c r="AI805" s="347"/>
      <c r="AJ805" s="347"/>
      <c r="AK805" s="347"/>
    </row>
    <row r="806" spans="1:37" ht="13.5" customHeight="1" x14ac:dyDescent="0.25">
      <c r="A806" s="347"/>
      <c r="B806" s="347"/>
      <c r="C806" s="347"/>
      <c r="D806" s="347"/>
      <c r="E806" s="347"/>
      <c r="F806" s="347"/>
      <c r="G806" s="347"/>
      <c r="H806" s="347"/>
      <c r="I806" s="347"/>
      <c r="J806" s="347"/>
      <c r="K806" s="347"/>
      <c r="L806" s="347"/>
      <c r="M806" s="347"/>
      <c r="N806" s="347"/>
      <c r="O806" s="347"/>
      <c r="P806" s="347"/>
      <c r="Q806" s="347"/>
      <c r="R806" s="347"/>
      <c r="S806" s="375"/>
      <c r="T806" s="347"/>
      <c r="U806" s="347"/>
      <c r="V806" s="347"/>
      <c r="W806" s="347"/>
      <c r="X806" s="347"/>
      <c r="Y806" s="347"/>
      <c r="Z806" s="347"/>
      <c r="AA806" s="347"/>
      <c r="AB806" s="347"/>
      <c r="AC806" s="347"/>
      <c r="AD806" s="347"/>
      <c r="AE806" s="347"/>
      <c r="AF806" s="347"/>
      <c r="AG806" s="347"/>
      <c r="AH806" s="347"/>
      <c r="AI806" s="347"/>
      <c r="AJ806" s="347"/>
      <c r="AK806" s="347"/>
    </row>
    <row r="807" spans="1:37" ht="13.5" customHeight="1" x14ac:dyDescent="0.25">
      <c r="A807" s="347"/>
      <c r="B807" s="347"/>
      <c r="C807" s="347"/>
      <c r="D807" s="347"/>
      <c r="E807" s="347"/>
      <c r="F807" s="347"/>
      <c r="G807" s="347"/>
      <c r="H807" s="347"/>
      <c r="I807" s="347"/>
      <c r="J807" s="347"/>
      <c r="K807" s="347"/>
      <c r="L807" s="347"/>
      <c r="M807" s="347"/>
      <c r="N807" s="347"/>
      <c r="O807" s="347"/>
      <c r="P807" s="347"/>
      <c r="Q807" s="347"/>
      <c r="R807" s="347"/>
      <c r="S807" s="375"/>
      <c r="T807" s="347"/>
      <c r="U807" s="347"/>
      <c r="V807" s="347"/>
      <c r="W807" s="347"/>
      <c r="X807" s="347"/>
      <c r="Y807" s="347"/>
      <c r="Z807" s="347"/>
      <c r="AA807" s="347"/>
      <c r="AB807" s="347"/>
      <c r="AC807" s="347"/>
      <c r="AD807" s="347"/>
      <c r="AE807" s="347"/>
      <c r="AF807" s="347"/>
      <c r="AG807" s="347"/>
      <c r="AH807" s="347"/>
      <c r="AI807" s="347"/>
      <c r="AJ807" s="347"/>
      <c r="AK807" s="347"/>
    </row>
    <row r="808" spans="1:37" ht="13.5" customHeight="1" x14ac:dyDescent="0.25">
      <c r="A808" s="347"/>
      <c r="B808" s="347"/>
      <c r="C808" s="347"/>
      <c r="D808" s="347"/>
      <c r="E808" s="347"/>
      <c r="F808" s="347"/>
      <c r="G808" s="347"/>
      <c r="H808" s="347"/>
      <c r="I808" s="347"/>
      <c r="J808" s="347"/>
      <c r="K808" s="347"/>
      <c r="L808" s="347"/>
      <c r="M808" s="347"/>
      <c r="N808" s="347"/>
      <c r="O808" s="347"/>
      <c r="P808" s="347"/>
      <c r="Q808" s="347"/>
      <c r="R808" s="347"/>
      <c r="S808" s="375"/>
      <c r="T808" s="347"/>
      <c r="U808" s="347"/>
      <c r="V808" s="347"/>
      <c r="W808" s="347"/>
      <c r="X808" s="347"/>
      <c r="Y808" s="347"/>
      <c r="Z808" s="347"/>
      <c r="AA808" s="347"/>
      <c r="AB808" s="347"/>
      <c r="AC808" s="347"/>
      <c r="AD808" s="347"/>
      <c r="AE808" s="347"/>
      <c r="AF808" s="347"/>
      <c r="AG808" s="347"/>
      <c r="AH808" s="347"/>
      <c r="AI808" s="347"/>
      <c r="AJ808" s="347"/>
      <c r="AK808" s="347"/>
    </row>
    <row r="809" spans="1:37" ht="13.5" customHeight="1" x14ac:dyDescent="0.25">
      <c r="A809" s="347"/>
      <c r="B809" s="347"/>
      <c r="C809" s="347"/>
      <c r="D809" s="347"/>
      <c r="E809" s="347"/>
      <c r="F809" s="347"/>
      <c r="G809" s="347"/>
      <c r="H809" s="347"/>
      <c r="I809" s="347"/>
      <c r="J809" s="347"/>
      <c r="K809" s="347"/>
      <c r="L809" s="347"/>
      <c r="M809" s="347"/>
      <c r="N809" s="347"/>
      <c r="O809" s="347"/>
      <c r="P809" s="347"/>
      <c r="Q809" s="347"/>
      <c r="R809" s="347"/>
      <c r="S809" s="375"/>
      <c r="T809" s="347"/>
      <c r="U809" s="347"/>
      <c r="V809" s="347"/>
      <c r="W809" s="347"/>
      <c r="X809" s="347"/>
      <c r="Y809" s="347"/>
      <c r="Z809" s="347"/>
      <c r="AA809" s="347"/>
      <c r="AB809" s="347"/>
      <c r="AC809" s="347"/>
      <c r="AD809" s="347"/>
      <c r="AE809" s="347"/>
      <c r="AF809" s="347"/>
      <c r="AG809" s="347"/>
      <c r="AH809" s="347"/>
      <c r="AI809" s="347"/>
      <c r="AJ809" s="347"/>
      <c r="AK809" s="347"/>
    </row>
    <row r="810" spans="1:37" ht="13.5" customHeight="1" x14ac:dyDescent="0.25">
      <c r="A810" s="347"/>
      <c r="B810" s="347"/>
      <c r="C810" s="347"/>
      <c r="D810" s="347"/>
      <c r="E810" s="347"/>
      <c r="F810" s="347"/>
      <c r="G810" s="347"/>
      <c r="H810" s="347"/>
      <c r="I810" s="347"/>
      <c r="J810" s="347"/>
      <c r="K810" s="347"/>
      <c r="L810" s="347"/>
      <c r="M810" s="347"/>
      <c r="N810" s="347"/>
      <c r="O810" s="347"/>
      <c r="P810" s="347"/>
      <c r="Q810" s="347"/>
      <c r="R810" s="347"/>
      <c r="S810" s="375"/>
      <c r="T810" s="347"/>
      <c r="U810" s="347"/>
      <c r="V810" s="347"/>
      <c r="W810" s="347"/>
      <c r="X810" s="347"/>
      <c r="Y810" s="347"/>
      <c r="Z810" s="347"/>
      <c r="AA810" s="347"/>
      <c r="AB810" s="347"/>
      <c r="AC810" s="347"/>
      <c r="AD810" s="347"/>
      <c r="AE810" s="347"/>
      <c r="AF810" s="347"/>
      <c r="AG810" s="347"/>
      <c r="AH810" s="347"/>
      <c r="AI810" s="347"/>
      <c r="AJ810" s="347"/>
      <c r="AK810" s="347"/>
    </row>
    <row r="811" spans="1:37" ht="13.5" customHeight="1" x14ac:dyDescent="0.25">
      <c r="A811" s="347"/>
      <c r="B811" s="347"/>
      <c r="C811" s="347"/>
      <c r="D811" s="347"/>
      <c r="E811" s="347"/>
      <c r="F811" s="347"/>
      <c r="G811" s="347"/>
      <c r="H811" s="347"/>
      <c r="I811" s="347"/>
      <c r="J811" s="347"/>
      <c r="K811" s="347"/>
      <c r="L811" s="347"/>
      <c r="M811" s="347"/>
      <c r="N811" s="347"/>
      <c r="O811" s="347"/>
      <c r="P811" s="347"/>
      <c r="Q811" s="347"/>
      <c r="R811" s="347"/>
      <c r="S811" s="375"/>
      <c r="T811" s="347"/>
      <c r="U811" s="347"/>
      <c r="V811" s="347"/>
      <c r="W811" s="347"/>
      <c r="X811" s="347"/>
      <c r="Y811" s="347"/>
      <c r="Z811" s="347"/>
      <c r="AA811" s="347"/>
      <c r="AB811" s="347"/>
      <c r="AC811" s="347"/>
      <c r="AD811" s="347"/>
      <c r="AE811" s="347"/>
      <c r="AF811" s="347"/>
      <c r="AG811" s="347"/>
      <c r="AH811" s="347"/>
      <c r="AI811" s="347"/>
      <c r="AJ811" s="347"/>
      <c r="AK811" s="347"/>
    </row>
    <row r="812" spans="1:37" ht="13.5" customHeight="1" x14ac:dyDescent="0.25">
      <c r="A812" s="347"/>
      <c r="B812" s="347"/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7"/>
      <c r="O812" s="347"/>
      <c r="P812" s="347"/>
      <c r="Q812" s="347"/>
      <c r="R812" s="347"/>
      <c r="S812" s="375"/>
      <c r="T812" s="347"/>
      <c r="U812" s="347"/>
      <c r="V812" s="347"/>
      <c r="W812" s="347"/>
      <c r="X812" s="347"/>
      <c r="Y812" s="347"/>
      <c r="Z812" s="347"/>
      <c r="AA812" s="347"/>
      <c r="AB812" s="347"/>
      <c r="AC812" s="347"/>
      <c r="AD812" s="347"/>
      <c r="AE812" s="347"/>
      <c r="AF812" s="347"/>
      <c r="AG812" s="347"/>
      <c r="AH812" s="347"/>
      <c r="AI812" s="347"/>
      <c r="AJ812" s="347"/>
      <c r="AK812" s="347"/>
    </row>
    <row r="813" spans="1:37" ht="13.5" customHeight="1" x14ac:dyDescent="0.25">
      <c r="A813" s="347"/>
      <c r="B813" s="347"/>
      <c r="C813" s="347"/>
      <c r="D813" s="347"/>
      <c r="E813" s="347"/>
      <c r="F813" s="347"/>
      <c r="G813" s="347"/>
      <c r="H813" s="347"/>
      <c r="I813" s="347"/>
      <c r="J813" s="347"/>
      <c r="K813" s="347"/>
      <c r="L813" s="347"/>
      <c r="M813" s="347"/>
      <c r="N813" s="347"/>
      <c r="O813" s="347"/>
      <c r="P813" s="347"/>
      <c r="Q813" s="347"/>
      <c r="R813" s="347"/>
      <c r="S813" s="375"/>
      <c r="T813" s="347"/>
      <c r="U813" s="347"/>
      <c r="V813" s="347"/>
      <c r="W813" s="347"/>
      <c r="X813" s="347"/>
      <c r="Y813" s="347"/>
      <c r="Z813" s="347"/>
      <c r="AA813" s="347"/>
      <c r="AB813" s="347"/>
      <c r="AC813" s="347"/>
      <c r="AD813" s="347"/>
      <c r="AE813" s="347"/>
      <c r="AF813" s="347"/>
      <c r="AG813" s="347"/>
      <c r="AH813" s="347"/>
      <c r="AI813" s="347"/>
      <c r="AJ813" s="347"/>
      <c r="AK813" s="347"/>
    </row>
    <row r="814" spans="1:37" ht="13.5" customHeight="1" x14ac:dyDescent="0.25">
      <c r="A814" s="347"/>
      <c r="B814" s="347"/>
      <c r="C814" s="347"/>
      <c r="D814" s="347"/>
      <c r="E814" s="347"/>
      <c r="F814" s="347"/>
      <c r="G814" s="347"/>
      <c r="H814" s="347"/>
      <c r="I814" s="347"/>
      <c r="J814" s="347"/>
      <c r="K814" s="347"/>
      <c r="L814" s="347"/>
      <c r="M814" s="347"/>
      <c r="N814" s="347"/>
      <c r="O814" s="347"/>
      <c r="P814" s="347"/>
      <c r="Q814" s="347"/>
      <c r="R814" s="347"/>
      <c r="S814" s="375"/>
      <c r="T814" s="347"/>
      <c r="U814" s="347"/>
      <c r="V814" s="347"/>
      <c r="W814" s="347"/>
      <c r="X814" s="347"/>
      <c r="Y814" s="347"/>
      <c r="Z814" s="347"/>
      <c r="AA814" s="347"/>
      <c r="AB814" s="347"/>
      <c r="AC814" s="347"/>
      <c r="AD814" s="347"/>
      <c r="AE814" s="347"/>
      <c r="AF814" s="347"/>
      <c r="AG814" s="347"/>
      <c r="AH814" s="347"/>
      <c r="AI814" s="347"/>
      <c r="AJ814" s="347"/>
      <c r="AK814" s="347"/>
    </row>
    <row r="815" spans="1:37" ht="13.5" customHeight="1" x14ac:dyDescent="0.25">
      <c r="A815" s="347"/>
      <c r="B815" s="347"/>
      <c r="C815" s="347"/>
      <c r="D815" s="347"/>
      <c r="E815" s="347"/>
      <c r="F815" s="347"/>
      <c r="G815" s="347"/>
      <c r="H815" s="347"/>
      <c r="I815" s="347"/>
      <c r="J815" s="347"/>
      <c r="K815" s="347"/>
      <c r="L815" s="347"/>
      <c r="M815" s="347"/>
      <c r="N815" s="347"/>
      <c r="O815" s="347"/>
      <c r="P815" s="347"/>
      <c r="Q815" s="347"/>
      <c r="R815" s="347"/>
      <c r="S815" s="375"/>
      <c r="T815" s="347"/>
      <c r="U815" s="347"/>
      <c r="V815" s="347"/>
      <c r="W815" s="347"/>
      <c r="X815" s="347"/>
      <c r="Y815" s="347"/>
      <c r="Z815" s="347"/>
      <c r="AA815" s="347"/>
      <c r="AB815" s="347"/>
      <c r="AC815" s="347"/>
      <c r="AD815" s="347"/>
      <c r="AE815" s="347"/>
      <c r="AF815" s="347"/>
      <c r="AG815" s="347"/>
      <c r="AH815" s="347"/>
      <c r="AI815" s="347"/>
      <c r="AJ815" s="347"/>
      <c r="AK815" s="347"/>
    </row>
    <row r="816" spans="1:37" ht="13.5" customHeight="1" x14ac:dyDescent="0.25">
      <c r="A816" s="347"/>
      <c r="B816" s="347"/>
      <c r="C816" s="347"/>
      <c r="D816" s="347"/>
      <c r="E816" s="347"/>
      <c r="F816" s="347"/>
      <c r="G816" s="347"/>
      <c r="H816" s="347"/>
      <c r="I816" s="347"/>
      <c r="J816" s="347"/>
      <c r="K816" s="347"/>
      <c r="L816" s="347"/>
      <c r="M816" s="347"/>
      <c r="N816" s="347"/>
      <c r="O816" s="347"/>
      <c r="P816" s="347"/>
      <c r="Q816" s="347"/>
      <c r="R816" s="347"/>
      <c r="S816" s="375"/>
      <c r="T816" s="347"/>
      <c r="U816" s="347"/>
      <c r="V816" s="347"/>
      <c r="W816" s="347"/>
      <c r="X816" s="347"/>
      <c r="Y816" s="347"/>
      <c r="Z816" s="347"/>
      <c r="AA816" s="347"/>
      <c r="AB816" s="347"/>
      <c r="AC816" s="347"/>
      <c r="AD816" s="347"/>
      <c r="AE816" s="347"/>
      <c r="AF816" s="347"/>
      <c r="AG816" s="347"/>
      <c r="AH816" s="347"/>
      <c r="AI816" s="347"/>
      <c r="AJ816" s="347"/>
      <c r="AK816" s="347"/>
    </row>
    <row r="817" spans="1:37" ht="13.5" customHeight="1" x14ac:dyDescent="0.25">
      <c r="A817" s="347"/>
      <c r="B817" s="347"/>
      <c r="C817" s="347"/>
      <c r="D817" s="347"/>
      <c r="E817" s="347"/>
      <c r="F817" s="347"/>
      <c r="G817" s="347"/>
      <c r="H817" s="347"/>
      <c r="I817" s="347"/>
      <c r="J817" s="347"/>
      <c r="K817" s="347"/>
      <c r="L817" s="347"/>
      <c r="M817" s="347"/>
      <c r="N817" s="347"/>
      <c r="O817" s="347"/>
      <c r="P817" s="347"/>
      <c r="Q817" s="347"/>
      <c r="R817" s="347"/>
      <c r="S817" s="375"/>
      <c r="T817" s="347"/>
      <c r="U817" s="347"/>
      <c r="V817" s="347"/>
      <c r="W817" s="347"/>
      <c r="X817" s="347"/>
      <c r="Y817" s="347"/>
      <c r="Z817" s="347"/>
      <c r="AA817" s="347"/>
      <c r="AB817" s="347"/>
      <c r="AC817" s="347"/>
      <c r="AD817" s="347"/>
      <c r="AE817" s="347"/>
      <c r="AF817" s="347"/>
      <c r="AG817" s="347"/>
      <c r="AH817" s="347"/>
      <c r="AI817" s="347"/>
      <c r="AJ817" s="347"/>
      <c r="AK817" s="347"/>
    </row>
    <row r="818" spans="1:37" ht="13.5" customHeight="1" x14ac:dyDescent="0.25">
      <c r="A818" s="347"/>
      <c r="B818" s="347"/>
      <c r="C818" s="347"/>
      <c r="D818" s="347"/>
      <c r="E818" s="347"/>
      <c r="F818" s="347"/>
      <c r="G818" s="347"/>
      <c r="H818" s="347"/>
      <c r="I818" s="347"/>
      <c r="J818" s="347"/>
      <c r="K818" s="347"/>
      <c r="L818" s="347"/>
      <c r="M818" s="347"/>
      <c r="N818" s="347"/>
      <c r="O818" s="347"/>
      <c r="P818" s="347"/>
      <c r="Q818" s="347"/>
      <c r="R818" s="347"/>
      <c r="S818" s="375"/>
      <c r="T818" s="347"/>
      <c r="U818" s="347"/>
      <c r="V818" s="347"/>
      <c r="W818" s="347"/>
      <c r="X818" s="347"/>
      <c r="Y818" s="347"/>
      <c r="Z818" s="347"/>
      <c r="AA818" s="347"/>
      <c r="AB818" s="347"/>
      <c r="AC818" s="347"/>
      <c r="AD818" s="347"/>
      <c r="AE818" s="347"/>
      <c r="AF818" s="347"/>
      <c r="AG818" s="347"/>
      <c r="AH818" s="347"/>
      <c r="AI818" s="347"/>
      <c r="AJ818" s="347"/>
      <c r="AK818" s="347"/>
    </row>
    <row r="819" spans="1:37" ht="13.5" customHeight="1" x14ac:dyDescent="0.25">
      <c r="A819" s="347"/>
      <c r="B819" s="347"/>
      <c r="C819" s="347"/>
      <c r="D819" s="347"/>
      <c r="E819" s="347"/>
      <c r="F819" s="347"/>
      <c r="G819" s="347"/>
      <c r="H819" s="347"/>
      <c r="I819" s="347"/>
      <c r="J819" s="347"/>
      <c r="K819" s="347"/>
      <c r="L819" s="347"/>
      <c r="M819" s="347"/>
      <c r="N819" s="347"/>
      <c r="O819" s="347"/>
      <c r="P819" s="347"/>
      <c r="Q819" s="347"/>
      <c r="R819" s="347"/>
      <c r="S819" s="375"/>
      <c r="T819" s="347"/>
      <c r="U819" s="347"/>
      <c r="V819" s="347"/>
      <c r="W819" s="347"/>
      <c r="X819" s="347"/>
      <c r="Y819" s="347"/>
      <c r="Z819" s="347"/>
      <c r="AA819" s="347"/>
      <c r="AB819" s="347"/>
      <c r="AC819" s="347"/>
      <c r="AD819" s="347"/>
      <c r="AE819" s="347"/>
      <c r="AF819" s="347"/>
      <c r="AG819" s="347"/>
      <c r="AH819" s="347"/>
      <c r="AI819" s="347"/>
      <c r="AJ819" s="347"/>
      <c r="AK819" s="347"/>
    </row>
    <row r="820" spans="1:37" ht="13.5" customHeight="1" x14ac:dyDescent="0.25">
      <c r="A820" s="347"/>
      <c r="B820" s="347"/>
      <c r="C820" s="347"/>
      <c r="D820" s="347"/>
      <c r="E820" s="347"/>
      <c r="F820" s="347"/>
      <c r="G820" s="347"/>
      <c r="H820" s="347"/>
      <c r="I820" s="347"/>
      <c r="J820" s="347"/>
      <c r="K820" s="347"/>
      <c r="L820" s="347"/>
      <c r="M820" s="347"/>
      <c r="N820" s="347"/>
      <c r="O820" s="347"/>
      <c r="P820" s="347"/>
      <c r="Q820" s="347"/>
      <c r="R820" s="347"/>
      <c r="S820" s="375"/>
      <c r="T820" s="347"/>
      <c r="U820" s="347"/>
      <c r="V820" s="347"/>
      <c r="W820" s="347"/>
      <c r="X820" s="347"/>
      <c r="Y820" s="347"/>
      <c r="Z820" s="347"/>
      <c r="AA820" s="347"/>
      <c r="AB820" s="347"/>
      <c r="AC820" s="347"/>
      <c r="AD820" s="347"/>
      <c r="AE820" s="347"/>
      <c r="AF820" s="347"/>
      <c r="AG820" s="347"/>
      <c r="AH820" s="347"/>
      <c r="AI820" s="347"/>
      <c r="AJ820" s="347"/>
      <c r="AK820" s="347"/>
    </row>
    <row r="821" spans="1:37" ht="13.5" customHeight="1" x14ac:dyDescent="0.25">
      <c r="A821" s="347"/>
      <c r="B821" s="347"/>
      <c r="C821" s="347"/>
      <c r="D821" s="347"/>
      <c r="E821" s="347"/>
      <c r="F821" s="347"/>
      <c r="G821" s="347"/>
      <c r="H821" s="347"/>
      <c r="I821" s="347"/>
      <c r="J821" s="347"/>
      <c r="K821" s="347"/>
      <c r="L821" s="347"/>
      <c r="M821" s="347"/>
      <c r="N821" s="347"/>
      <c r="O821" s="347"/>
      <c r="P821" s="347"/>
      <c r="Q821" s="347"/>
      <c r="R821" s="347"/>
      <c r="S821" s="375"/>
      <c r="T821" s="347"/>
      <c r="U821" s="347"/>
      <c r="V821" s="347"/>
      <c r="W821" s="347"/>
      <c r="X821" s="347"/>
      <c r="Y821" s="347"/>
      <c r="Z821" s="347"/>
      <c r="AA821" s="347"/>
      <c r="AB821" s="347"/>
      <c r="AC821" s="347"/>
      <c r="AD821" s="347"/>
      <c r="AE821" s="347"/>
      <c r="AF821" s="347"/>
      <c r="AG821" s="347"/>
      <c r="AH821" s="347"/>
      <c r="AI821" s="347"/>
      <c r="AJ821" s="347"/>
      <c r="AK821" s="347"/>
    </row>
    <row r="822" spans="1:37" ht="13.5" customHeight="1" x14ac:dyDescent="0.25">
      <c r="A822" s="347"/>
      <c r="B822" s="347"/>
      <c r="C822" s="347"/>
      <c r="D822" s="347"/>
      <c r="E822" s="347"/>
      <c r="F822" s="347"/>
      <c r="G822" s="347"/>
      <c r="H822" s="347"/>
      <c r="I822" s="347"/>
      <c r="J822" s="347"/>
      <c r="K822" s="347"/>
      <c r="L822" s="347"/>
      <c r="M822" s="347"/>
      <c r="N822" s="347"/>
      <c r="O822" s="347"/>
      <c r="P822" s="347"/>
      <c r="Q822" s="347"/>
      <c r="R822" s="347"/>
      <c r="S822" s="375"/>
      <c r="T822" s="347"/>
      <c r="U822" s="347"/>
      <c r="V822" s="347"/>
      <c r="W822" s="347"/>
      <c r="X822" s="347"/>
      <c r="Y822" s="347"/>
      <c r="Z822" s="347"/>
      <c r="AA822" s="347"/>
      <c r="AB822" s="347"/>
      <c r="AC822" s="347"/>
      <c r="AD822" s="347"/>
      <c r="AE822" s="347"/>
      <c r="AF822" s="347"/>
      <c r="AG822" s="347"/>
      <c r="AH822" s="347"/>
      <c r="AI822" s="347"/>
      <c r="AJ822" s="347"/>
      <c r="AK822" s="347"/>
    </row>
    <row r="823" spans="1:37" ht="13.5" customHeight="1" x14ac:dyDescent="0.25">
      <c r="A823" s="347"/>
      <c r="B823" s="347"/>
      <c r="C823" s="347"/>
      <c r="D823" s="347"/>
      <c r="E823" s="347"/>
      <c r="F823" s="347"/>
      <c r="G823" s="347"/>
      <c r="H823" s="347"/>
      <c r="I823" s="347"/>
      <c r="J823" s="347"/>
      <c r="K823" s="347"/>
      <c r="L823" s="347"/>
      <c r="M823" s="347"/>
      <c r="N823" s="347"/>
      <c r="O823" s="347"/>
      <c r="P823" s="347"/>
      <c r="Q823" s="347"/>
      <c r="R823" s="347"/>
      <c r="S823" s="375"/>
      <c r="T823" s="347"/>
      <c r="U823" s="347"/>
      <c r="V823" s="347"/>
      <c r="W823" s="347"/>
      <c r="X823" s="347"/>
      <c r="Y823" s="347"/>
      <c r="Z823" s="347"/>
      <c r="AA823" s="347"/>
      <c r="AB823" s="347"/>
      <c r="AC823" s="347"/>
      <c r="AD823" s="347"/>
      <c r="AE823" s="347"/>
      <c r="AF823" s="347"/>
      <c r="AG823" s="347"/>
      <c r="AH823" s="347"/>
      <c r="AI823" s="347"/>
      <c r="AJ823" s="347"/>
      <c r="AK823" s="347"/>
    </row>
    <row r="824" spans="1:37" ht="13.5" customHeight="1" x14ac:dyDescent="0.25">
      <c r="A824" s="347"/>
      <c r="B824" s="347"/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7"/>
      <c r="O824" s="347"/>
      <c r="P824" s="347"/>
      <c r="Q824" s="347"/>
      <c r="R824" s="347"/>
      <c r="S824" s="375"/>
      <c r="T824" s="347"/>
      <c r="U824" s="347"/>
      <c r="V824" s="347"/>
      <c r="W824" s="347"/>
      <c r="X824" s="347"/>
      <c r="Y824" s="347"/>
      <c r="Z824" s="347"/>
      <c r="AA824" s="347"/>
      <c r="AB824" s="347"/>
      <c r="AC824" s="347"/>
      <c r="AD824" s="347"/>
      <c r="AE824" s="347"/>
      <c r="AF824" s="347"/>
      <c r="AG824" s="347"/>
      <c r="AH824" s="347"/>
      <c r="AI824" s="347"/>
      <c r="AJ824" s="347"/>
      <c r="AK824" s="347"/>
    </row>
    <row r="825" spans="1:37" ht="13.5" customHeight="1" x14ac:dyDescent="0.25">
      <c r="A825" s="347"/>
      <c r="B825" s="347"/>
      <c r="C825" s="347"/>
      <c r="D825" s="347"/>
      <c r="E825" s="347"/>
      <c r="F825" s="347"/>
      <c r="G825" s="347"/>
      <c r="H825" s="347"/>
      <c r="I825" s="347"/>
      <c r="J825" s="347"/>
      <c r="K825" s="347"/>
      <c r="L825" s="347"/>
      <c r="M825" s="347"/>
      <c r="N825" s="347"/>
      <c r="O825" s="347"/>
      <c r="P825" s="347"/>
      <c r="Q825" s="347"/>
      <c r="R825" s="347"/>
      <c r="S825" s="375"/>
      <c r="T825" s="347"/>
      <c r="U825" s="347"/>
      <c r="V825" s="347"/>
      <c r="W825" s="347"/>
      <c r="X825" s="347"/>
      <c r="Y825" s="347"/>
      <c r="Z825" s="347"/>
      <c r="AA825" s="347"/>
      <c r="AB825" s="347"/>
      <c r="AC825" s="347"/>
      <c r="AD825" s="347"/>
      <c r="AE825" s="347"/>
      <c r="AF825" s="347"/>
      <c r="AG825" s="347"/>
      <c r="AH825" s="347"/>
      <c r="AI825" s="347"/>
      <c r="AJ825" s="347"/>
      <c r="AK825" s="347"/>
    </row>
    <row r="826" spans="1:37" ht="13.5" customHeight="1" x14ac:dyDescent="0.25">
      <c r="A826" s="347"/>
      <c r="B826" s="347"/>
      <c r="C826" s="347"/>
      <c r="D826" s="347"/>
      <c r="E826" s="347"/>
      <c r="F826" s="347"/>
      <c r="G826" s="347"/>
      <c r="H826" s="347"/>
      <c r="I826" s="347"/>
      <c r="J826" s="347"/>
      <c r="K826" s="347"/>
      <c r="L826" s="347"/>
      <c r="M826" s="347"/>
      <c r="N826" s="347"/>
      <c r="O826" s="347"/>
      <c r="P826" s="347"/>
      <c r="Q826" s="347"/>
      <c r="R826" s="347"/>
      <c r="S826" s="375"/>
      <c r="T826" s="347"/>
      <c r="U826" s="347"/>
      <c r="V826" s="347"/>
      <c r="W826" s="347"/>
      <c r="X826" s="347"/>
      <c r="Y826" s="347"/>
      <c r="Z826" s="347"/>
      <c r="AA826" s="347"/>
      <c r="AB826" s="347"/>
      <c r="AC826" s="347"/>
      <c r="AD826" s="347"/>
      <c r="AE826" s="347"/>
      <c r="AF826" s="347"/>
      <c r="AG826" s="347"/>
      <c r="AH826" s="347"/>
      <c r="AI826" s="347"/>
      <c r="AJ826" s="347"/>
      <c r="AK826" s="347"/>
    </row>
    <row r="827" spans="1:37" ht="13.5" customHeight="1" x14ac:dyDescent="0.25">
      <c r="A827" s="347"/>
      <c r="B827" s="347"/>
      <c r="C827" s="347"/>
      <c r="D827" s="347"/>
      <c r="E827" s="347"/>
      <c r="F827" s="347"/>
      <c r="G827" s="347"/>
      <c r="H827" s="347"/>
      <c r="I827" s="347"/>
      <c r="J827" s="347"/>
      <c r="K827" s="347"/>
      <c r="L827" s="347"/>
      <c r="M827" s="347"/>
      <c r="N827" s="347"/>
      <c r="O827" s="347"/>
      <c r="P827" s="347"/>
      <c r="Q827" s="347"/>
      <c r="R827" s="347"/>
      <c r="S827" s="375"/>
      <c r="T827" s="347"/>
      <c r="U827" s="347"/>
      <c r="V827" s="347"/>
      <c r="W827" s="347"/>
      <c r="X827" s="347"/>
      <c r="Y827" s="347"/>
      <c r="Z827" s="347"/>
      <c r="AA827" s="347"/>
      <c r="AB827" s="347"/>
      <c r="AC827" s="347"/>
      <c r="AD827" s="347"/>
      <c r="AE827" s="347"/>
      <c r="AF827" s="347"/>
      <c r="AG827" s="347"/>
      <c r="AH827" s="347"/>
      <c r="AI827" s="347"/>
      <c r="AJ827" s="347"/>
      <c r="AK827" s="347"/>
    </row>
    <row r="828" spans="1:37" ht="13.5" customHeight="1" x14ac:dyDescent="0.25">
      <c r="A828" s="347"/>
      <c r="B828" s="347"/>
      <c r="C828" s="347"/>
      <c r="D828" s="347"/>
      <c r="E828" s="347"/>
      <c r="F828" s="347"/>
      <c r="G828" s="347"/>
      <c r="H828" s="347"/>
      <c r="I828" s="347"/>
      <c r="J828" s="347"/>
      <c r="K828" s="347"/>
      <c r="L828" s="347"/>
      <c r="M828" s="347"/>
      <c r="N828" s="347"/>
      <c r="O828" s="347"/>
      <c r="P828" s="347"/>
      <c r="Q828" s="347"/>
      <c r="R828" s="347"/>
      <c r="S828" s="375"/>
      <c r="T828" s="347"/>
      <c r="U828" s="347"/>
      <c r="V828" s="347"/>
      <c r="W828" s="347"/>
      <c r="X828" s="347"/>
      <c r="Y828" s="347"/>
      <c r="Z828" s="347"/>
      <c r="AA828" s="347"/>
      <c r="AB828" s="347"/>
      <c r="AC828" s="347"/>
      <c r="AD828" s="347"/>
      <c r="AE828" s="347"/>
      <c r="AF828" s="347"/>
      <c r="AG828" s="347"/>
      <c r="AH828" s="347"/>
      <c r="AI828" s="347"/>
      <c r="AJ828" s="347"/>
      <c r="AK828" s="347"/>
    </row>
    <row r="829" spans="1:37" ht="13.5" customHeight="1" x14ac:dyDescent="0.25">
      <c r="A829" s="347"/>
      <c r="B829" s="347"/>
      <c r="C829" s="347"/>
      <c r="D829" s="347"/>
      <c r="E829" s="347"/>
      <c r="F829" s="347"/>
      <c r="G829" s="347"/>
      <c r="H829" s="347"/>
      <c r="I829" s="347"/>
      <c r="J829" s="347"/>
      <c r="K829" s="347"/>
      <c r="L829" s="347"/>
      <c r="M829" s="347"/>
      <c r="N829" s="347"/>
      <c r="O829" s="347"/>
      <c r="P829" s="347"/>
      <c r="Q829" s="347"/>
      <c r="R829" s="347"/>
      <c r="S829" s="375"/>
      <c r="T829" s="347"/>
      <c r="U829" s="347"/>
      <c r="V829" s="347"/>
      <c r="W829" s="347"/>
      <c r="X829" s="347"/>
      <c r="Y829" s="347"/>
      <c r="Z829" s="347"/>
      <c r="AA829" s="347"/>
      <c r="AB829" s="347"/>
      <c r="AC829" s="347"/>
      <c r="AD829" s="347"/>
      <c r="AE829" s="347"/>
      <c r="AF829" s="347"/>
      <c r="AG829" s="347"/>
      <c r="AH829" s="347"/>
      <c r="AI829" s="347"/>
      <c r="AJ829" s="347"/>
      <c r="AK829" s="347"/>
    </row>
    <row r="830" spans="1:37" ht="13.5" customHeight="1" x14ac:dyDescent="0.25">
      <c r="A830" s="347"/>
      <c r="B830" s="347"/>
      <c r="C830" s="347"/>
      <c r="D830" s="347"/>
      <c r="E830" s="347"/>
      <c r="F830" s="347"/>
      <c r="G830" s="347"/>
      <c r="H830" s="347"/>
      <c r="I830" s="347"/>
      <c r="J830" s="347"/>
      <c r="K830" s="347"/>
      <c r="L830" s="347"/>
      <c r="M830" s="347"/>
      <c r="N830" s="347"/>
      <c r="O830" s="347"/>
      <c r="P830" s="347"/>
      <c r="Q830" s="347"/>
      <c r="R830" s="347"/>
      <c r="S830" s="375"/>
      <c r="T830" s="347"/>
      <c r="U830" s="347"/>
      <c r="V830" s="347"/>
      <c r="W830" s="347"/>
      <c r="X830" s="347"/>
      <c r="Y830" s="347"/>
      <c r="Z830" s="347"/>
      <c r="AA830" s="347"/>
      <c r="AB830" s="347"/>
      <c r="AC830" s="347"/>
      <c r="AD830" s="347"/>
      <c r="AE830" s="347"/>
      <c r="AF830" s="347"/>
      <c r="AG830" s="347"/>
      <c r="AH830" s="347"/>
      <c r="AI830" s="347"/>
      <c r="AJ830" s="347"/>
      <c r="AK830" s="347"/>
    </row>
    <row r="831" spans="1:37" ht="13.5" customHeight="1" x14ac:dyDescent="0.25">
      <c r="A831" s="347"/>
      <c r="B831" s="347"/>
      <c r="C831" s="347"/>
      <c r="D831" s="347"/>
      <c r="E831" s="347"/>
      <c r="F831" s="347"/>
      <c r="G831" s="347"/>
      <c r="H831" s="347"/>
      <c r="I831" s="347"/>
      <c r="J831" s="347"/>
      <c r="K831" s="347"/>
      <c r="L831" s="347"/>
      <c r="M831" s="347"/>
      <c r="N831" s="347"/>
      <c r="O831" s="347"/>
      <c r="P831" s="347"/>
      <c r="Q831" s="347"/>
      <c r="R831" s="347"/>
      <c r="S831" s="375"/>
      <c r="T831" s="347"/>
      <c r="U831" s="347"/>
      <c r="V831" s="347"/>
      <c r="W831" s="347"/>
      <c r="X831" s="347"/>
      <c r="Y831" s="347"/>
      <c r="Z831" s="347"/>
      <c r="AA831" s="347"/>
      <c r="AB831" s="347"/>
      <c r="AC831" s="347"/>
      <c r="AD831" s="347"/>
      <c r="AE831" s="347"/>
      <c r="AF831" s="347"/>
      <c r="AG831" s="347"/>
      <c r="AH831" s="347"/>
      <c r="AI831" s="347"/>
      <c r="AJ831" s="347"/>
      <c r="AK831" s="347"/>
    </row>
    <row r="832" spans="1:37" ht="13.5" customHeight="1" x14ac:dyDescent="0.25">
      <c r="A832" s="347"/>
      <c r="B832" s="347"/>
      <c r="C832" s="347"/>
      <c r="D832" s="347"/>
      <c r="E832" s="347"/>
      <c r="F832" s="347"/>
      <c r="G832" s="347"/>
      <c r="H832" s="347"/>
      <c r="I832" s="347"/>
      <c r="J832" s="347"/>
      <c r="K832" s="347"/>
      <c r="L832" s="347"/>
      <c r="M832" s="347"/>
      <c r="N832" s="347"/>
      <c r="O832" s="347"/>
      <c r="P832" s="347"/>
      <c r="Q832" s="347"/>
      <c r="R832" s="347"/>
      <c r="S832" s="375"/>
      <c r="T832" s="347"/>
      <c r="U832" s="347"/>
      <c r="V832" s="347"/>
      <c r="W832" s="347"/>
      <c r="X832" s="347"/>
      <c r="Y832" s="347"/>
      <c r="Z832" s="347"/>
      <c r="AA832" s="347"/>
      <c r="AB832" s="347"/>
      <c r="AC832" s="347"/>
      <c r="AD832" s="347"/>
      <c r="AE832" s="347"/>
      <c r="AF832" s="347"/>
      <c r="AG832" s="347"/>
      <c r="AH832" s="347"/>
      <c r="AI832" s="347"/>
      <c r="AJ832" s="347"/>
      <c r="AK832" s="347"/>
    </row>
    <row r="833" spans="1:37" ht="13.5" customHeight="1" x14ac:dyDescent="0.25">
      <c r="A833" s="347"/>
      <c r="B833" s="347"/>
      <c r="C833" s="347"/>
      <c r="D833" s="347"/>
      <c r="E833" s="347"/>
      <c r="F833" s="347"/>
      <c r="G833" s="347"/>
      <c r="H833" s="347"/>
      <c r="I833" s="347"/>
      <c r="J833" s="347"/>
      <c r="K833" s="347"/>
      <c r="L833" s="347"/>
      <c r="M833" s="347"/>
      <c r="N833" s="347"/>
      <c r="O833" s="347"/>
      <c r="P833" s="347"/>
      <c r="Q833" s="347"/>
      <c r="R833" s="347"/>
      <c r="S833" s="375"/>
      <c r="T833" s="347"/>
      <c r="U833" s="347"/>
      <c r="V833" s="347"/>
      <c r="W833" s="347"/>
      <c r="X833" s="347"/>
      <c r="Y833" s="347"/>
      <c r="Z833" s="347"/>
      <c r="AA833" s="347"/>
      <c r="AB833" s="347"/>
      <c r="AC833" s="347"/>
      <c r="AD833" s="347"/>
      <c r="AE833" s="347"/>
      <c r="AF833" s="347"/>
      <c r="AG833" s="347"/>
      <c r="AH833" s="347"/>
      <c r="AI833" s="347"/>
      <c r="AJ833" s="347"/>
      <c r="AK833" s="347"/>
    </row>
    <row r="834" spans="1:37" ht="13.5" customHeight="1" x14ac:dyDescent="0.25">
      <c r="A834" s="347"/>
      <c r="B834" s="347"/>
      <c r="C834" s="347"/>
      <c r="D834" s="347"/>
      <c r="E834" s="347"/>
      <c r="F834" s="347"/>
      <c r="G834" s="347"/>
      <c r="H834" s="347"/>
      <c r="I834" s="347"/>
      <c r="J834" s="347"/>
      <c r="K834" s="347"/>
      <c r="L834" s="347"/>
      <c r="M834" s="347"/>
      <c r="N834" s="347"/>
      <c r="O834" s="347"/>
      <c r="P834" s="347"/>
      <c r="Q834" s="347"/>
      <c r="R834" s="347"/>
      <c r="S834" s="375"/>
      <c r="T834" s="347"/>
      <c r="U834" s="347"/>
      <c r="V834" s="347"/>
      <c r="W834" s="347"/>
      <c r="X834" s="347"/>
      <c r="Y834" s="347"/>
      <c r="Z834" s="347"/>
      <c r="AA834" s="347"/>
      <c r="AB834" s="347"/>
      <c r="AC834" s="347"/>
      <c r="AD834" s="347"/>
      <c r="AE834" s="347"/>
      <c r="AF834" s="347"/>
      <c r="AG834" s="347"/>
      <c r="AH834" s="347"/>
      <c r="AI834" s="347"/>
      <c r="AJ834" s="347"/>
      <c r="AK834" s="347"/>
    </row>
    <row r="835" spans="1:37" ht="13.5" customHeight="1" x14ac:dyDescent="0.25">
      <c r="A835" s="347"/>
      <c r="B835" s="347"/>
      <c r="C835" s="347"/>
      <c r="D835" s="347"/>
      <c r="E835" s="347"/>
      <c r="F835" s="347"/>
      <c r="G835" s="347"/>
      <c r="H835" s="347"/>
      <c r="I835" s="347"/>
      <c r="J835" s="347"/>
      <c r="K835" s="347"/>
      <c r="L835" s="347"/>
      <c r="M835" s="347"/>
      <c r="N835" s="347"/>
      <c r="O835" s="347"/>
      <c r="P835" s="347"/>
      <c r="Q835" s="347"/>
      <c r="R835" s="347"/>
      <c r="S835" s="375"/>
      <c r="T835" s="347"/>
      <c r="U835" s="347"/>
      <c r="V835" s="347"/>
      <c r="W835" s="347"/>
      <c r="X835" s="347"/>
      <c r="Y835" s="347"/>
      <c r="Z835" s="347"/>
      <c r="AA835" s="347"/>
      <c r="AB835" s="347"/>
      <c r="AC835" s="347"/>
      <c r="AD835" s="347"/>
      <c r="AE835" s="347"/>
      <c r="AF835" s="347"/>
      <c r="AG835" s="347"/>
      <c r="AH835" s="347"/>
      <c r="AI835" s="347"/>
      <c r="AJ835" s="347"/>
      <c r="AK835" s="347"/>
    </row>
    <row r="836" spans="1:37" ht="13.5" customHeight="1" x14ac:dyDescent="0.25">
      <c r="A836" s="347"/>
      <c r="B836" s="347"/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7"/>
      <c r="O836" s="347"/>
      <c r="P836" s="347"/>
      <c r="Q836" s="347"/>
      <c r="R836" s="347"/>
      <c r="S836" s="375"/>
      <c r="T836" s="347"/>
      <c r="U836" s="347"/>
      <c r="V836" s="347"/>
      <c r="W836" s="347"/>
      <c r="X836" s="347"/>
      <c r="Y836" s="347"/>
      <c r="Z836" s="347"/>
      <c r="AA836" s="347"/>
      <c r="AB836" s="347"/>
      <c r="AC836" s="347"/>
      <c r="AD836" s="347"/>
      <c r="AE836" s="347"/>
      <c r="AF836" s="347"/>
      <c r="AG836" s="347"/>
      <c r="AH836" s="347"/>
      <c r="AI836" s="347"/>
      <c r="AJ836" s="347"/>
      <c r="AK836" s="347"/>
    </row>
    <row r="837" spans="1:37" ht="13.5" customHeight="1" x14ac:dyDescent="0.25">
      <c r="A837" s="347"/>
      <c r="B837" s="347"/>
      <c r="C837" s="347"/>
      <c r="D837" s="347"/>
      <c r="E837" s="347"/>
      <c r="F837" s="347"/>
      <c r="G837" s="347"/>
      <c r="H837" s="347"/>
      <c r="I837" s="347"/>
      <c r="J837" s="347"/>
      <c r="K837" s="347"/>
      <c r="L837" s="347"/>
      <c r="M837" s="347"/>
      <c r="N837" s="347"/>
      <c r="O837" s="347"/>
      <c r="P837" s="347"/>
      <c r="Q837" s="347"/>
      <c r="R837" s="347"/>
      <c r="S837" s="375"/>
      <c r="T837" s="347"/>
      <c r="U837" s="347"/>
      <c r="V837" s="347"/>
      <c r="W837" s="347"/>
      <c r="X837" s="347"/>
      <c r="Y837" s="347"/>
      <c r="Z837" s="347"/>
      <c r="AA837" s="347"/>
      <c r="AB837" s="347"/>
      <c r="AC837" s="347"/>
      <c r="AD837" s="347"/>
      <c r="AE837" s="347"/>
      <c r="AF837" s="347"/>
      <c r="AG837" s="347"/>
      <c r="AH837" s="347"/>
      <c r="AI837" s="347"/>
      <c r="AJ837" s="347"/>
      <c r="AK837" s="347"/>
    </row>
    <row r="838" spans="1:37" ht="13.5" customHeight="1" x14ac:dyDescent="0.25">
      <c r="A838" s="347"/>
      <c r="B838" s="347"/>
      <c r="C838" s="347"/>
      <c r="D838" s="347"/>
      <c r="E838" s="347"/>
      <c r="F838" s="347"/>
      <c r="G838" s="347"/>
      <c r="H838" s="347"/>
      <c r="I838" s="347"/>
      <c r="J838" s="347"/>
      <c r="K838" s="347"/>
      <c r="L838" s="347"/>
      <c r="M838" s="347"/>
      <c r="N838" s="347"/>
      <c r="O838" s="347"/>
      <c r="P838" s="347"/>
      <c r="Q838" s="347"/>
      <c r="R838" s="347"/>
      <c r="S838" s="375"/>
      <c r="T838" s="347"/>
      <c r="U838" s="347"/>
      <c r="V838" s="347"/>
      <c r="W838" s="347"/>
      <c r="X838" s="347"/>
      <c r="Y838" s="347"/>
      <c r="Z838" s="347"/>
      <c r="AA838" s="347"/>
      <c r="AB838" s="347"/>
      <c r="AC838" s="347"/>
      <c r="AD838" s="347"/>
      <c r="AE838" s="347"/>
      <c r="AF838" s="347"/>
      <c r="AG838" s="347"/>
      <c r="AH838" s="347"/>
      <c r="AI838" s="347"/>
      <c r="AJ838" s="347"/>
      <c r="AK838" s="347"/>
    </row>
    <row r="839" spans="1:37" ht="13.5" customHeight="1" x14ac:dyDescent="0.25">
      <c r="A839" s="347"/>
      <c r="B839" s="347"/>
      <c r="C839" s="347"/>
      <c r="D839" s="347"/>
      <c r="E839" s="347"/>
      <c r="F839" s="347"/>
      <c r="G839" s="347"/>
      <c r="H839" s="347"/>
      <c r="I839" s="347"/>
      <c r="J839" s="347"/>
      <c r="K839" s="347"/>
      <c r="L839" s="347"/>
      <c r="M839" s="347"/>
      <c r="N839" s="347"/>
      <c r="O839" s="347"/>
      <c r="P839" s="347"/>
      <c r="Q839" s="347"/>
      <c r="R839" s="347"/>
      <c r="S839" s="375"/>
      <c r="T839" s="347"/>
      <c r="U839" s="347"/>
      <c r="V839" s="347"/>
      <c r="W839" s="347"/>
      <c r="X839" s="347"/>
      <c r="Y839" s="347"/>
      <c r="Z839" s="347"/>
      <c r="AA839" s="347"/>
      <c r="AB839" s="347"/>
      <c r="AC839" s="347"/>
      <c r="AD839" s="347"/>
      <c r="AE839" s="347"/>
      <c r="AF839" s="347"/>
      <c r="AG839" s="347"/>
      <c r="AH839" s="347"/>
      <c r="AI839" s="347"/>
      <c r="AJ839" s="347"/>
      <c r="AK839" s="347"/>
    </row>
    <row r="840" spans="1:37" ht="13.5" customHeight="1" x14ac:dyDescent="0.25">
      <c r="A840" s="347"/>
      <c r="B840" s="347"/>
      <c r="C840" s="347"/>
      <c r="D840" s="347"/>
      <c r="E840" s="347"/>
      <c r="F840" s="347"/>
      <c r="G840" s="347"/>
      <c r="H840" s="347"/>
      <c r="I840" s="347"/>
      <c r="J840" s="347"/>
      <c r="K840" s="347"/>
      <c r="L840" s="347"/>
      <c r="M840" s="347"/>
      <c r="N840" s="347"/>
      <c r="O840" s="347"/>
      <c r="P840" s="347"/>
      <c r="Q840" s="347"/>
      <c r="R840" s="347"/>
      <c r="S840" s="375"/>
      <c r="T840" s="347"/>
      <c r="U840" s="347"/>
      <c r="V840" s="347"/>
      <c r="W840" s="347"/>
      <c r="X840" s="347"/>
      <c r="Y840" s="347"/>
      <c r="Z840" s="347"/>
      <c r="AA840" s="347"/>
      <c r="AB840" s="347"/>
      <c r="AC840" s="347"/>
      <c r="AD840" s="347"/>
      <c r="AE840" s="347"/>
      <c r="AF840" s="347"/>
      <c r="AG840" s="347"/>
      <c r="AH840" s="347"/>
      <c r="AI840" s="347"/>
      <c r="AJ840" s="347"/>
      <c r="AK840" s="347"/>
    </row>
    <row r="841" spans="1:37" ht="13.5" customHeight="1" x14ac:dyDescent="0.25">
      <c r="A841" s="347"/>
      <c r="B841" s="347"/>
      <c r="C841" s="347"/>
      <c r="D841" s="347"/>
      <c r="E841" s="347"/>
      <c r="F841" s="347"/>
      <c r="G841" s="347"/>
      <c r="H841" s="347"/>
      <c r="I841" s="347"/>
      <c r="J841" s="347"/>
      <c r="K841" s="347"/>
      <c r="L841" s="347"/>
      <c r="M841" s="347"/>
      <c r="N841" s="347"/>
      <c r="O841" s="347"/>
      <c r="P841" s="347"/>
      <c r="Q841" s="347"/>
      <c r="R841" s="347"/>
      <c r="S841" s="375"/>
      <c r="T841" s="347"/>
      <c r="U841" s="347"/>
      <c r="V841" s="347"/>
      <c r="W841" s="347"/>
      <c r="X841" s="347"/>
      <c r="Y841" s="347"/>
      <c r="Z841" s="347"/>
      <c r="AA841" s="347"/>
      <c r="AB841" s="347"/>
      <c r="AC841" s="347"/>
      <c r="AD841" s="347"/>
      <c r="AE841" s="347"/>
      <c r="AF841" s="347"/>
      <c r="AG841" s="347"/>
      <c r="AH841" s="347"/>
      <c r="AI841" s="347"/>
      <c r="AJ841" s="347"/>
      <c r="AK841" s="347"/>
    </row>
    <row r="842" spans="1:37" ht="13.5" customHeight="1" x14ac:dyDescent="0.25">
      <c r="A842" s="347"/>
      <c r="B842" s="347"/>
      <c r="C842" s="347"/>
      <c r="D842" s="347"/>
      <c r="E842" s="347"/>
      <c r="F842" s="347"/>
      <c r="G842" s="347"/>
      <c r="H842" s="347"/>
      <c r="I842" s="347"/>
      <c r="J842" s="347"/>
      <c r="K842" s="347"/>
      <c r="L842" s="347"/>
      <c r="M842" s="347"/>
      <c r="N842" s="347"/>
      <c r="O842" s="347"/>
      <c r="P842" s="347"/>
      <c r="Q842" s="347"/>
      <c r="R842" s="347"/>
      <c r="S842" s="375"/>
      <c r="T842" s="347"/>
      <c r="U842" s="347"/>
      <c r="V842" s="347"/>
      <c r="W842" s="347"/>
      <c r="X842" s="347"/>
      <c r="Y842" s="347"/>
      <c r="Z842" s="347"/>
      <c r="AA842" s="347"/>
      <c r="AB842" s="347"/>
      <c r="AC842" s="347"/>
      <c r="AD842" s="347"/>
      <c r="AE842" s="347"/>
      <c r="AF842" s="347"/>
      <c r="AG842" s="347"/>
      <c r="AH842" s="347"/>
      <c r="AI842" s="347"/>
      <c r="AJ842" s="347"/>
      <c r="AK842" s="347"/>
    </row>
    <row r="843" spans="1:37" ht="13.5" customHeight="1" x14ac:dyDescent="0.25">
      <c r="A843" s="347"/>
      <c r="B843" s="347"/>
      <c r="C843" s="347"/>
      <c r="D843" s="347"/>
      <c r="E843" s="347"/>
      <c r="F843" s="347"/>
      <c r="G843" s="347"/>
      <c r="H843" s="347"/>
      <c r="I843" s="347"/>
      <c r="J843" s="347"/>
      <c r="K843" s="347"/>
      <c r="L843" s="347"/>
      <c r="M843" s="347"/>
      <c r="N843" s="347"/>
      <c r="O843" s="347"/>
      <c r="P843" s="347"/>
      <c r="Q843" s="347"/>
      <c r="R843" s="347"/>
      <c r="S843" s="375"/>
      <c r="T843" s="347"/>
      <c r="U843" s="347"/>
      <c r="V843" s="347"/>
      <c r="W843" s="347"/>
      <c r="X843" s="347"/>
      <c r="Y843" s="347"/>
      <c r="Z843" s="347"/>
      <c r="AA843" s="347"/>
      <c r="AB843" s="347"/>
      <c r="AC843" s="347"/>
      <c r="AD843" s="347"/>
      <c r="AE843" s="347"/>
      <c r="AF843" s="347"/>
      <c r="AG843" s="347"/>
      <c r="AH843" s="347"/>
      <c r="AI843" s="347"/>
      <c r="AJ843" s="347"/>
      <c r="AK843" s="347"/>
    </row>
    <row r="844" spans="1:37" ht="13.5" customHeight="1" x14ac:dyDescent="0.25">
      <c r="A844" s="347"/>
      <c r="B844" s="347"/>
      <c r="C844" s="347"/>
      <c r="D844" s="347"/>
      <c r="E844" s="347"/>
      <c r="F844" s="347"/>
      <c r="G844" s="347"/>
      <c r="H844" s="347"/>
      <c r="I844" s="347"/>
      <c r="J844" s="347"/>
      <c r="K844" s="347"/>
      <c r="L844" s="347"/>
      <c r="M844" s="347"/>
      <c r="N844" s="347"/>
      <c r="O844" s="347"/>
      <c r="P844" s="347"/>
      <c r="Q844" s="347"/>
      <c r="R844" s="347"/>
      <c r="S844" s="375"/>
      <c r="T844" s="347"/>
      <c r="U844" s="347"/>
      <c r="V844" s="347"/>
      <c r="W844" s="347"/>
      <c r="X844" s="347"/>
      <c r="Y844" s="347"/>
      <c r="Z844" s="347"/>
      <c r="AA844" s="347"/>
      <c r="AB844" s="347"/>
      <c r="AC844" s="347"/>
      <c r="AD844" s="347"/>
      <c r="AE844" s="347"/>
      <c r="AF844" s="347"/>
      <c r="AG844" s="347"/>
      <c r="AH844" s="347"/>
      <c r="AI844" s="347"/>
      <c r="AJ844" s="347"/>
      <c r="AK844" s="347"/>
    </row>
    <row r="845" spans="1:37" ht="13.5" customHeight="1" x14ac:dyDescent="0.25">
      <c r="A845" s="347"/>
      <c r="B845" s="347"/>
      <c r="C845" s="347"/>
      <c r="D845" s="347"/>
      <c r="E845" s="347"/>
      <c r="F845" s="347"/>
      <c r="G845" s="347"/>
      <c r="H845" s="347"/>
      <c r="I845" s="347"/>
      <c r="J845" s="347"/>
      <c r="K845" s="347"/>
      <c r="L845" s="347"/>
      <c r="M845" s="347"/>
      <c r="N845" s="347"/>
      <c r="O845" s="347"/>
      <c r="P845" s="347"/>
      <c r="Q845" s="347"/>
      <c r="R845" s="347"/>
      <c r="S845" s="375"/>
      <c r="T845" s="347"/>
      <c r="U845" s="347"/>
      <c r="V845" s="347"/>
      <c r="W845" s="347"/>
      <c r="X845" s="347"/>
      <c r="Y845" s="347"/>
      <c r="Z845" s="347"/>
      <c r="AA845" s="347"/>
      <c r="AB845" s="347"/>
      <c r="AC845" s="347"/>
      <c r="AD845" s="347"/>
      <c r="AE845" s="347"/>
      <c r="AF845" s="347"/>
      <c r="AG845" s="347"/>
      <c r="AH845" s="347"/>
      <c r="AI845" s="347"/>
      <c r="AJ845" s="347"/>
      <c r="AK845" s="347"/>
    </row>
    <row r="846" spans="1:37" ht="13.5" customHeight="1" x14ac:dyDescent="0.25">
      <c r="A846" s="347"/>
      <c r="B846" s="347"/>
      <c r="C846" s="347"/>
      <c r="D846" s="347"/>
      <c r="E846" s="347"/>
      <c r="F846" s="347"/>
      <c r="G846" s="347"/>
      <c r="H846" s="347"/>
      <c r="I846" s="347"/>
      <c r="J846" s="347"/>
      <c r="K846" s="347"/>
      <c r="L846" s="347"/>
      <c r="M846" s="347"/>
      <c r="N846" s="347"/>
      <c r="O846" s="347"/>
      <c r="P846" s="347"/>
      <c r="Q846" s="347"/>
      <c r="R846" s="347"/>
      <c r="S846" s="375"/>
      <c r="T846" s="347"/>
      <c r="U846" s="347"/>
      <c r="V846" s="347"/>
      <c r="W846" s="347"/>
      <c r="X846" s="347"/>
      <c r="Y846" s="347"/>
      <c r="Z846" s="347"/>
      <c r="AA846" s="347"/>
      <c r="AB846" s="347"/>
      <c r="AC846" s="347"/>
      <c r="AD846" s="347"/>
      <c r="AE846" s="347"/>
      <c r="AF846" s="347"/>
      <c r="AG846" s="347"/>
      <c r="AH846" s="347"/>
      <c r="AI846" s="347"/>
      <c r="AJ846" s="347"/>
      <c r="AK846" s="347"/>
    </row>
    <row r="847" spans="1:37" ht="13.5" customHeight="1" x14ac:dyDescent="0.25">
      <c r="A847" s="347"/>
      <c r="B847" s="347"/>
      <c r="C847" s="347"/>
      <c r="D847" s="347"/>
      <c r="E847" s="347"/>
      <c r="F847" s="347"/>
      <c r="G847" s="347"/>
      <c r="H847" s="347"/>
      <c r="I847" s="347"/>
      <c r="J847" s="347"/>
      <c r="K847" s="347"/>
      <c r="L847" s="347"/>
      <c r="M847" s="347"/>
      <c r="N847" s="347"/>
      <c r="O847" s="347"/>
      <c r="P847" s="347"/>
      <c r="Q847" s="347"/>
      <c r="R847" s="347"/>
      <c r="S847" s="375"/>
      <c r="T847" s="347"/>
      <c r="U847" s="347"/>
      <c r="V847" s="347"/>
      <c r="W847" s="347"/>
      <c r="X847" s="347"/>
      <c r="Y847" s="347"/>
      <c r="Z847" s="347"/>
      <c r="AA847" s="347"/>
      <c r="AB847" s="347"/>
      <c r="AC847" s="347"/>
      <c r="AD847" s="347"/>
      <c r="AE847" s="347"/>
      <c r="AF847" s="347"/>
      <c r="AG847" s="347"/>
      <c r="AH847" s="347"/>
      <c r="AI847" s="347"/>
      <c r="AJ847" s="347"/>
      <c r="AK847" s="347"/>
    </row>
    <row r="848" spans="1:37" ht="13.5" customHeight="1" x14ac:dyDescent="0.25">
      <c r="A848" s="347"/>
      <c r="B848" s="347"/>
      <c r="C848" s="347"/>
      <c r="D848" s="347"/>
      <c r="E848" s="347"/>
      <c r="F848" s="347"/>
      <c r="G848" s="347"/>
      <c r="H848" s="347"/>
      <c r="I848" s="347"/>
      <c r="J848" s="347"/>
      <c r="K848" s="347"/>
      <c r="L848" s="347"/>
      <c r="M848" s="347"/>
      <c r="N848" s="347"/>
      <c r="O848" s="347"/>
      <c r="P848" s="347"/>
      <c r="Q848" s="347"/>
      <c r="R848" s="347"/>
      <c r="S848" s="375"/>
      <c r="T848" s="347"/>
      <c r="U848" s="347"/>
      <c r="V848" s="347"/>
      <c r="W848" s="347"/>
      <c r="X848" s="347"/>
      <c r="Y848" s="347"/>
      <c r="Z848" s="347"/>
      <c r="AA848" s="347"/>
      <c r="AB848" s="347"/>
      <c r="AC848" s="347"/>
      <c r="AD848" s="347"/>
      <c r="AE848" s="347"/>
      <c r="AF848" s="347"/>
      <c r="AG848" s="347"/>
      <c r="AH848" s="347"/>
      <c r="AI848" s="347"/>
      <c r="AJ848" s="347"/>
      <c r="AK848" s="347"/>
    </row>
    <row r="849" spans="1:37" ht="13.5" customHeight="1" x14ac:dyDescent="0.25">
      <c r="A849" s="347"/>
      <c r="B849" s="347"/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75"/>
      <c r="T849" s="347"/>
      <c r="U849" s="347"/>
      <c r="V849" s="347"/>
      <c r="W849" s="347"/>
      <c r="X849" s="347"/>
      <c r="Y849" s="347"/>
      <c r="Z849" s="347"/>
      <c r="AA849" s="347"/>
      <c r="AB849" s="347"/>
      <c r="AC849" s="347"/>
      <c r="AD849" s="347"/>
      <c r="AE849" s="347"/>
      <c r="AF849" s="347"/>
      <c r="AG849" s="347"/>
      <c r="AH849" s="347"/>
      <c r="AI849" s="347"/>
      <c r="AJ849" s="347"/>
      <c r="AK849" s="347"/>
    </row>
    <row r="850" spans="1:37" ht="13.5" customHeight="1" x14ac:dyDescent="0.25">
      <c r="A850" s="347"/>
      <c r="B850" s="347"/>
      <c r="C850" s="347"/>
      <c r="D850" s="347"/>
      <c r="E850" s="347"/>
      <c r="F850" s="347"/>
      <c r="G850" s="347"/>
      <c r="H850" s="347"/>
      <c r="I850" s="347"/>
      <c r="J850" s="347"/>
      <c r="K850" s="347"/>
      <c r="L850" s="347"/>
      <c r="M850" s="347"/>
      <c r="N850" s="347"/>
      <c r="O850" s="347"/>
      <c r="P850" s="347"/>
      <c r="Q850" s="347"/>
      <c r="R850" s="347"/>
      <c r="S850" s="375"/>
      <c r="T850" s="347"/>
      <c r="U850" s="347"/>
      <c r="V850" s="347"/>
      <c r="W850" s="347"/>
      <c r="X850" s="347"/>
      <c r="Y850" s="347"/>
      <c r="Z850" s="347"/>
      <c r="AA850" s="347"/>
      <c r="AB850" s="347"/>
      <c r="AC850" s="347"/>
      <c r="AD850" s="347"/>
      <c r="AE850" s="347"/>
      <c r="AF850" s="347"/>
      <c r="AG850" s="347"/>
      <c r="AH850" s="347"/>
      <c r="AI850" s="347"/>
      <c r="AJ850" s="347"/>
      <c r="AK850" s="347"/>
    </row>
    <row r="851" spans="1:37" ht="13.5" customHeight="1" x14ac:dyDescent="0.25">
      <c r="A851" s="347"/>
      <c r="B851" s="347"/>
      <c r="C851" s="347"/>
      <c r="D851" s="347"/>
      <c r="E851" s="347"/>
      <c r="F851" s="347"/>
      <c r="G851" s="347"/>
      <c r="H851" s="347"/>
      <c r="I851" s="347"/>
      <c r="J851" s="347"/>
      <c r="K851" s="347"/>
      <c r="L851" s="347"/>
      <c r="M851" s="347"/>
      <c r="N851" s="347"/>
      <c r="O851" s="347"/>
      <c r="P851" s="347"/>
      <c r="Q851" s="347"/>
      <c r="R851" s="347"/>
      <c r="S851" s="375"/>
      <c r="T851" s="347"/>
      <c r="U851" s="347"/>
      <c r="V851" s="347"/>
      <c r="W851" s="347"/>
      <c r="X851" s="347"/>
      <c r="Y851" s="347"/>
      <c r="Z851" s="347"/>
      <c r="AA851" s="347"/>
      <c r="AB851" s="347"/>
      <c r="AC851" s="347"/>
      <c r="AD851" s="347"/>
      <c r="AE851" s="347"/>
      <c r="AF851" s="347"/>
      <c r="AG851" s="347"/>
      <c r="AH851" s="347"/>
      <c r="AI851" s="347"/>
      <c r="AJ851" s="347"/>
      <c r="AK851" s="347"/>
    </row>
    <row r="852" spans="1:37" ht="13.5" customHeight="1" x14ac:dyDescent="0.25">
      <c r="A852" s="347"/>
      <c r="B852" s="347"/>
      <c r="C852" s="347"/>
      <c r="D852" s="347"/>
      <c r="E852" s="347"/>
      <c r="F852" s="347"/>
      <c r="G852" s="347"/>
      <c r="H852" s="347"/>
      <c r="I852" s="347"/>
      <c r="J852" s="347"/>
      <c r="K852" s="347"/>
      <c r="L852" s="347"/>
      <c r="M852" s="347"/>
      <c r="N852" s="347"/>
      <c r="O852" s="347"/>
      <c r="P852" s="347"/>
      <c r="Q852" s="347"/>
      <c r="R852" s="347"/>
      <c r="S852" s="375"/>
      <c r="T852" s="347"/>
      <c r="U852" s="347"/>
      <c r="V852" s="347"/>
      <c r="W852" s="347"/>
      <c r="X852" s="347"/>
      <c r="Y852" s="347"/>
      <c r="Z852" s="347"/>
      <c r="AA852" s="347"/>
      <c r="AB852" s="347"/>
      <c r="AC852" s="347"/>
      <c r="AD852" s="347"/>
      <c r="AE852" s="347"/>
      <c r="AF852" s="347"/>
      <c r="AG852" s="347"/>
      <c r="AH852" s="347"/>
      <c r="AI852" s="347"/>
      <c r="AJ852" s="347"/>
      <c r="AK852" s="347"/>
    </row>
    <row r="853" spans="1:37" ht="13.5" customHeight="1" x14ac:dyDescent="0.25">
      <c r="A853" s="347"/>
      <c r="B853" s="347"/>
      <c r="C853" s="347"/>
      <c r="D853" s="347"/>
      <c r="E853" s="347"/>
      <c r="F853" s="347"/>
      <c r="G853" s="347"/>
      <c r="H853" s="347"/>
      <c r="I853" s="347"/>
      <c r="J853" s="347"/>
      <c r="K853" s="347"/>
      <c r="L853" s="347"/>
      <c r="M853" s="347"/>
      <c r="N853" s="347"/>
      <c r="O853" s="347"/>
      <c r="P853" s="347"/>
      <c r="Q853" s="347"/>
      <c r="R853" s="347"/>
      <c r="S853" s="375"/>
      <c r="T853" s="347"/>
      <c r="U853" s="347"/>
      <c r="V853" s="347"/>
      <c r="W853" s="347"/>
      <c r="X853" s="347"/>
      <c r="Y853" s="347"/>
      <c r="Z853" s="347"/>
      <c r="AA853" s="347"/>
      <c r="AB853" s="347"/>
      <c r="AC853" s="347"/>
      <c r="AD853" s="347"/>
      <c r="AE853" s="347"/>
      <c r="AF853" s="347"/>
      <c r="AG853" s="347"/>
      <c r="AH853" s="347"/>
      <c r="AI853" s="347"/>
      <c r="AJ853" s="347"/>
      <c r="AK853" s="347"/>
    </row>
    <row r="854" spans="1:37" ht="13.5" customHeight="1" x14ac:dyDescent="0.25">
      <c r="A854" s="347"/>
      <c r="B854" s="347"/>
      <c r="C854" s="347"/>
      <c r="D854" s="347"/>
      <c r="E854" s="347"/>
      <c r="F854" s="347"/>
      <c r="G854" s="347"/>
      <c r="H854" s="347"/>
      <c r="I854" s="347"/>
      <c r="J854" s="347"/>
      <c r="K854" s="347"/>
      <c r="L854" s="347"/>
      <c r="M854" s="347"/>
      <c r="N854" s="347"/>
      <c r="O854" s="347"/>
      <c r="P854" s="347"/>
      <c r="Q854" s="347"/>
      <c r="R854" s="347"/>
      <c r="S854" s="375"/>
      <c r="T854" s="347"/>
      <c r="U854" s="347"/>
      <c r="V854" s="347"/>
      <c r="W854" s="347"/>
      <c r="X854" s="347"/>
      <c r="Y854" s="347"/>
      <c r="Z854" s="347"/>
      <c r="AA854" s="347"/>
      <c r="AB854" s="347"/>
      <c r="AC854" s="347"/>
      <c r="AD854" s="347"/>
      <c r="AE854" s="347"/>
      <c r="AF854" s="347"/>
      <c r="AG854" s="347"/>
      <c r="AH854" s="347"/>
      <c r="AI854" s="347"/>
      <c r="AJ854" s="347"/>
      <c r="AK854" s="347"/>
    </row>
    <row r="855" spans="1:37" ht="13.5" customHeight="1" x14ac:dyDescent="0.25">
      <c r="A855" s="347"/>
      <c r="B855" s="347"/>
      <c r="C855" s="347"/>
      <c r="D855" s="347"/>
      <c r="E855" s="347"/>
      <c r="F855" s="347"/>
      <c r="G855" s="347"/>
      <c r="H855" s="347"/>
      <c r="I855" s="347"/>
      <c r="J855" s="347"/>
      <c r="K855" s="347"/>
      <c r="L855" s="347"/>
      <c r="M855" s="347"/>
      <c r="N855" s="347"/>
      <c r="O855" s="347"/>
      <c r="P855" s="347"/>
      <c r="Q855" s="347"/>
      <c r="R855" s="347"/>
      <c r="S855" s="375"/>
      <c r="T855" s="347"/>
      <c r="U855" s="347"/>
      <c r="V855" s="347"/>
      <c r="W855" s="347"/>
      <c r="X855" s="347"/>
      <c r="Y855" s="347"/>
      <c r="Z855" s="347"/>
      <c r="AA855" s="347"/>
      <c r="AB855" s="347"/>
      <c r="AC855" s="347"/>
      <c r="AD855" s="347"/>
      <c r="AE855" s="347"/>
      <c r="AF855" s="347"/>
      <c r="AG855" s="347"/>
      <c r="AH855" s="347"/>
      <c r="AI855" s="347"/>
      <c r="AJ855" s="347"/>
      <c r="AK855" s="347"/>
    </row>
    <row r="856" spans="1:37" ht="13.5" customHeight="1" x14ac:dyDescent="0.25">
      <c r="A856" s="347"/>
      <c r="B856" s="347"/>
      <c r="C856" s="347"/>
      <c r="D856" s="347"/>
      <c r="E856" s="347"/>
      <c r="F856" s="347"/>
      <c r="G856" s="347"/>
      <c r="H856" s="347"/>
      <c r="I856" s="347"/>
      <c r="J856" s="347"/>
      <c r="K856" s="347"/>
      <c r="L856" s="347"/>
      <c r="M856" s="347"/>
      <c r="N856" s="347"/>
      <c r="O856" s="347"/>
      <c r="P856" s="347"/>
      <c r="Q856" s="347"/>
      <c r="R856" s="347"/>
      <c r="S856" s="375"/>
      <c r="T856" s="347"/>
      <c r="U856" s="347"/>
      <c r="V856" s="347"/>
      <c r="W856" s="347"/>
      <c r="X856" s="347"/>
      <c r="Y856" s="347"/>
      <c r="Z856" s="347"/>
      <c r="AA856" s="347"/>
      <c r="AB856" s="347"/>
      <c r="AC856" s="347"/>
      <c r="AD856" s="347"/>
      <c r="AE856" s="347"/>
      <c r="AF856" s="347"/>
      <c r="AG856" s="347"/>
      <c r="AH856" s="347"/>
      <c r="AI856" s="347"/>
      <c r="AJ856" s="347"/>
      <c r="AK856" s="347"/>
    </row>
    <row r="857" spans="1:37" ht="13.5" customHeight="1" x14ac:dyDescent="0.25">
      <c r="A857" s="347"/>
      <c r="B857" s="347"/>
      <c r="C857" s="347"/>
      <c r="D857" s="347"/>
      <c r="E857" s="347"/>
      <c r="F857" s="347"/>
      <c r="G857" s="347"/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75"/>
      <c r="T857" s="347"/>
      <c r="U857" s="347"/>
      <c r="V857" s="347"/>
      <c r="W857" s="347"/>
      <c r="X857" s="347"/>
      <c r="Y857" s="347"/>
      <c r="Z857" s="347"/>
      <c r="AA857" s="347"/>
      <c r="AB857" s="347"/>
      <c r="AC857" s="347"/>
      <c r="AD857" s="347"/>
      <c r="AE857" s="347"/>
      <c r="AF857" s="347"/>
      <c r="AG857" s="347"/>
      <c r="AH857" s="347"/>
      <c r="AI857" s="347"/>
      <c r="AJ857" s="347"/>
      <c r="AK857" s="347"/>
    </row>
    <row r="858" spans="1:37" ht="13.5" customHeight="1" x14ac:dyDescent="0.25">
      <c r="A858" s="347"/>
      <c r="B858" s="347"/>
      <c r="C858" s="347"/>
      <c r="D858" s="347"/>
      <c r="E858" s="347"/>
      <c r="F858" s="347"/>
      <c r="G858" s="347"/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75"/>
      <c r="T858" s="347"/>
      <c r="U858" s="347"/>
      <c r="V858" s="347"/>
      <c r="W858" s="347"/>
      <c r="X858" s="347"/>
      <c r="Y858" s="347"/>
      <c r="Z858" s="347"/>
      <c r="AA858" s="347"/>
      <c r="AB858" s="347"/>
      <c r="AC858" s="347"/>
      <c r="AD858" s="347"/>
      <c r="AE858" s="347"/>
      <c r="AF858" s="347"/>
      <c r="AG858" s="347"/>
      <c r="AH858" s="347"/>
      <c r="AI858" s="347"/>
      <c r="AJ858" s="347"/>
      <c r="AK858" s="347"/>
    </row>
    <row r="859" spans="1:37" ht="13.5" customHeight="1" x14ac:dyDescent="0.25">
      <c r="A859" s="347"/>
      <c r="B859" s="347"/>
      <c r="C859" s="347"/>
      <c r="D859" s="347"/>
      <c r="E859" s="347"/>
      <c r="F859" s="347"/>
      <c r="G859" s="347"/>
      <c r="H859" s="347"/>
      <c r="I859" s="347"/>
      <c r="J859" s="347"/>
      <c r="K859" s="347"/>
      <c r="L859" s="347"/>
      <c r="M859" s="347"/>
      <c r="N859" s="347"/>
      <c r="O859" s="347"/>
      <c r="P859" s="347"/>
      <c r="Q859" s="347"/>
      <c r="R859" s="347"/>
      <c r="S859" s="375"/>
      <c r="T859" s="347"/>
      <c r="U859" s="347"/>
      <c r="V859" s="347"/>
      <c r="W859" s="347"/>
      <c r="X859" s="347"/>
      <c r="Y859" s="347"/>
      <c r="Z859" s="347"/>
      <c r="AA859" s="347"/>
      <c r="AB859" s="347"/>
      <c r="AC859" s="347"/>
      <c r="AD859" s="347"/>
      <c r="AE859" s="347"/>
      <c r="AF859" s="347"/>
      <c r="AG859" s="347"/>
      <c r="AH859" s="347"/>
      <c r="AI859" s="347"/>
      <c r="AJ859" s="347"/>
      <c r="AK859" s="347"/>
    </row>
    <row r="860" spans="1:37" ht="13.5" customHeight="1" x14ac:dyDescent="0.25">
      <c r="A860" s="347"/>
      <c r="B860" s="347"/>
      <c r="C860" s="347"/>
      <c r="D860" s="347"/>
      <c r="E860" s="347"/>
      <c r="F860" s="347"/>
      <c r="G860" s="347"/>
      <c r="H860" s="347"/>
      <c r="I860" s="347"/>
      <c r="J860" s="347"/>
      <c r="K860" s="347"/>
      <c r="L860" s="347"/>
      <c r="M860" s="347"/>
      <c r="N860" s="347"/>
      <c r="O860" s="347"/>
      <c r="P860" s="347"/>
      <c r="Q860" s="347"/>
      <c r="R860" s="347"/>
      <c r="S860" s="375"/>
      <c r="T860" s="347"/>
      <c r="U860" s="347"/>
      <c r="V860" s="347"/>
      <c r="W860" s="347"/>
      <c r="X860" s="347"/>
      <c r="Y860" s="347"/>
      <c r="Z860" s="347"/>
      <c r="AA860" s="347"/>
      <c r="AB860" s="347"/>
      <c r="AC860" s="347"/>
      <c r="AD860" s="347"/>
      <c r="AE860" s="347"/>
      <c r="AF860" s="347"/>
      <c r="AG860" s="347"/>
      <c r="AH860" s="347"/>
      <c r="AI860" s="347"/>
      <c r="AJ860" s="347"/>
      <c r="AK860" s="347"/>
    </row>
    <row r="861" spans="1:37" ht="13.5" customHeight="1" x14ac:dyDescent="0.25">
      <c r="A861" s="347"/>
      <c r="B861" s="347"/>
      <c r="C861" s="347"/>
      <c r="D861" s="347"/>
      <c r="E861" s="347"/>
      <c r="F861" s="347"/>
      <c r="G861" s="347"/>
      <c r="H861" s="347"/>
      <c r="I861" s="347"/>
      <c r="J861" s="347"/>
      <c r="K861" s="347"/>
      <c r="L861" s="347"/>
      <c r="M861" s="347"/>
      <c r="N861" s="347"/>
      <c r="O861" s="347"/>
      <c r="P861" s="347"/>
      <c r="Q861" s="347"/>
      <c r="R861" s="347"/>
      <c r="S861" s="375"/>
      <c r="T861" s="347"/>
      <c r="U861" s="347"/>
      <c r="V861" s="347"/>
      <c r="W861" s="347"/>
      <c r="X861" s="347"/>
      <c r="Y861" s="347"/>
      <c r="Z861" s="347"/>
      <c r="AA861" s="347"/>
      <c r="AB861" s="347"/>
      <c r="AC861" s="347"/>
      <c r="AD861" s="347"/>
      <c r="AE861" s="347"/>
      <c r="AF861" s="347"/>
      <c r="AG861" s="347"/>
      <c r="AH861" s="347"/>
      <c r="AI861" s="347"/>
      <c r="AJ861" s="347"/>
      <c r="AK861" s="347"/>
    </row>
    <row r="862" spans="1:37" ht="13.5" customHeight="1" x14ac:dyDescent="0.25">
      <c r="A862" s="347"/>
      <c r="B862" s="347"/>
      <c r="C862" s="347"/>
      <c r="D862" s="347"/>
      <c r="E862" s="347"/>
      <c r="F862" s="347"/>
      <c r="G862" s="347"/>
      <c r="H862" s="347"/>
      <c r="I862" s="347"/>
      <c r="J862" s="347"/>
      <c r="K862" s="347"/>
      <c r="L862" s="347"/>
      <c r="M862" s="347"/>
      <c r="N862" s="347"/>
      <c r="O862" s="347"/>
      <c r="P862" s="347"/>
      <c r="Q862" s="347"/>
      <c r="R862" s="347"/>
      <c r="S862" s="375"/>
      <c r="T862" s="347"/>
      <c r="U862" s="347"/>
      <c r="V862" s="347"/>
      <c r="W862" s="347"/>
      <c r="X862" s="347"/>
      <c r="Y862" s="347"/>
      <c r="Z862" s="347"/>
      <c r="AA862" s="347"/>
      <c r="AB862" s="347"/>
      <c r="AC862" s="347"/>
      <c r="AD862" s="347"/>
      <c r="AE862" s="347"/>
      <c r="AF862" s="347"/>
      <c r="AG862" s="347"/>
      <c r="AH862" s="347"/>
      <c r="AI862" s="347"/>
      <c r="AJ862" s="347"/>
      <c r="AK862" s="347"/>
    </row>
    <row r="863" spans="1:37" ht="13.5" customHeight="1" x14ac:dyDescent="0.25">
      <c r="A863" s="347"/>
      <c r="B863" s="347"/>
      <c r="C863" s="347"/>
      <c r="D863" s="347"/>
      <c r="E863" s="347"/>
      <c r="F863" s="347"/>
      <c r="G863" s="347"/>
      <c r="H863" s="347"/>
      <c r="I863" s="347"/>
      <c r="J863" s="347"/>
      <c r="K863" s="347"/>
      <c r="L863" s="347"/>
      <c r="M863" s="347"/>
      <c r="N863" s="347"/>
      <c r="O863" s="347"/>
      <c r="P863" s="347"/>
      <c r="Q863" s="347"/>
      <c r="R863" s="347"/>
      <c r="S863" s="375"/>
      <c r="T863" s="347"/>
      <c r="U863" s="347"/>
      <c r="V863" s="347"/>
      <c r="W863" s="347"/>
      <c r="X863" s="347"/>
      <c r="Y863" s="347"/>
      <c r="Z863" s="347"/>
      <c r="AA863" s="347"/>
      <c r="AB863" s="347"/>
      <c r="AC863" s="347"/>
      <c r="AD863" s="347"/>
      <c r="AE863" s="347"/>
      <c r="AF863" s="347"/>
      <c r="AG863" s="347"/>
      <c r="AH863" s="347"/>
      <c r="AI863" s="347"/>
      <c r="AJ863" s="347"/>
      <c r="AK863" s="347"/>
    </row>
    <row r="864" spans="1:37" ht="13.5" customHeight="1" x14ac:dyDescent="0.25">
      <c r="A864" s="347"/>
      <c r="B864" s="347"/>
      <c r="C864" s="347"/>
      <c r="D864" s="347"/>
      <c r="E864" s="347"/>
      <c r="F864" s="347"/>
      <c r="G864" s="347"/>
      <c r="H864" s="347"/>
      <c r="I864" s="347"/>
      <c r="J864" s="347"/>
      <c r="K864" s="347"/>
      <c r="L864" s="347"/>
      <c r="M864" s="347"/>
      <c r="N864" s="347"/>
      <c r="O864" s="347"/>
      <c r="P864" s="347"/>
      <c r="Q864" s="347"/>
      <c r="R864" s="347"/>
      <c r="S864" s="375"/>
      <c r="T864" s="347"/>
      <c r="U864" s="347"/>
      <c r="V864" s="347"/>
      <c r="W864" s="347"/>
      <c r="X864" s="347"/>
      <c r="Y864" s="347"/>
      <c r="Z864" s="347"/>
      <c r="AA864" s="347"/>
      <c r="AB864" s="347"/>
      <c r="AC864" s="347"/>
      <c r="AD864" s="347"/>
      <c r="AE864" s="347"/>
      <c r="AF864" s="347"/>
      <c r="AG864" s="347"/>
      <c r="AH864" s="347"/>
      <c r="AI864" s="347"/>
      <c r="AJ864" s="347"/>
      <c r="AK864" s="347"/>
    </row>
    <row r="865" spans="1:37" ht="13.5" customHeight="1" x14ac:dyDescent="0.25">
      <c r="A865" s="347"/>
      <c r="B865" s="347"/>
      <c r="C865" s="347"/>
      <c r="D865" s="347"/>
      <c r="E865" s="347"/>
      <c r="F865" s="347"/>
      <c r="G865" s="347"/>
      <c r="H865" s="347"/>
      <c r="I865" s="347"/>
      <c r="J865" s="347"/>
      <c r="K865" s="347"/>
      <c r="L865" s="347"/>
      <c r="M865" s="347"/>
      <c r="N865" s="347"/>
      <c r="O865" s="347"/>
      <c r="P865" s="347"/>
      <c r="Q865" s="347"/>
      <c r="R865" s="347"/>
      <c r="S865" s="375"/>
      <c r="T865" s="347"/>
      <c r="U865" s="347"/>
      <c r="V865" s="347"/>
      <c r="W865" s="347"/>
      <c r="X865" s="347"/>
      <c r="Y865" s="347"/>
      <c r="Z865" s="347"/>
      <c r="AA865" s="347"/>
      <c r="AB865" s="347"/>
      <c r="AC865" s="347"/>
      <c r="AD865" s="347"/>
      <c r="AE865" s="347"/>
      <c r="AF865" s="347"/>
      <c r="AG865" s="347"/>
      <c r="AH865" s="347"/>
      <c r="AI865" s="347"/>
      <c r="AJ865" s="347"/>
      <c r="AK865" s="347"/>
    </row>
    <row r="866" spans="1:37" ht="13.5" customHeight="1" x14ac:dyDescent="0.25">
      <c r="A866" s="347"/>
      <c r="B866" s="347"/>
      <c r="C866" s="347"/>
      <c r="D866" s="347"/>
      <c r="E866" s="347"/>
      <c r="F866" s="347"/>
      <c r="G866" s="347"/>
      <c r="H866" s="347"/>
      <c r="I866" s="347"/>
      <c r="J866" s="347"/>
      <c r="K866" s="347"/>
      <c r="L866" s="347"/>
      <c r="M866" s="347"/>
      <c r="N866" s="347"/>
      <c r="O866" s="347"/>
      <c r="P866" s="347"/>
      <c r="Q866" s="347"/>
      <c r="R866" s="347"/>
      <c r="S866" s="375"/>
      <c r="T866" s="347"/>
      <c r="U866" s="347"/>
      <c r="V866" s="347"/>
      <c r="W866" s="347"/>
      <c r="X866" s="347"/>
      <c r="Y866" s="347"/>
      <c r="Z866" s="347"/>
      <c r="AA866" s="347"/>
      <c r="AB866" s="347"/>
      <c r="AC866" s="347"/>
      <c r="AD866" s="347"/>
      <c r="AE866" s="347"/>
      <c r="AF866" s="347"/>
      <c r="AG866" s="347"/>
      <c r="AH866" s="347"/>
      <c r="AI866" s="347"/>
      <c r="AJ866" s="347"/>
      <c r="AK866" s="347"/>
    </row>
    <row r="867" spans="1:37" ht="13.5" customHeight="1" x14ac:dyDescent="0.25">
      <c r="A867" s="347"/>
      <c r="B867" s="347"/>
      <c r="C867" s="347"/>
      <c r="D867" s="347"/>
      <c r="E867" s="347"/>
      <c r="F867" s="347"/>
      <c r="G867" s="347"/>
      <c r="H867" s="347"/>
      <c r="I867" s="347"/>
      <c r="J867" s="347"/>
      <c r="K867" s="347"/>
      <c r="L867" s="347"/>
      <c r="M867" s="347"/>
      <c r="N867" s="347"/>
      <c r="O867" s="347"/>
      <c r="P867" s="347"/>
      <c r="Q867" s="347"/>
      <c r="R867" s="347"/>
      <c r="S867" s="375"/>
      <c r="T867" s="347"/>
      <c r="U867" s="347"/>
      <c r="V867" s="347"/>
      <c r="W867" s="347"/>
      <c r="X867" s="347"/>
      <c r="Y867" s="347"/>
      <c r="Z867" s="347"/>
      <c r="AA867" s="347"/>
      <c r="AB867" s="347"/>
      <c r="AC867" s="347"/>
      <c r="AD867" s="347"/>
      <c r="AE867" s="347"/>
      <c r="AF867" s="347"/>
      <c r="AG867" s="347"/>
      <c r="AH867" s="347"/>
      <c r="AI867" s="347"/>
      <c r="AJ867" s="347"/>
      <c r="AK867" s="347"/>
    </row>
    <row r="868" spans="1:37" ht="13.5" customHeight="1" x14ac:dyDescent="0.25">
      <c r="A868" s="347"/>
      <c r="B868" s="347"/>
      <c r="C868" s="347"/>
      <c r="D868" s="347"/>
      <c r="E868" s="347"/>
      <c r="F868" s="347"/>
      <c r="G868" s="347"/>
      <c r="H868" s="347"/>
      <c r="I868" s="347"/>
      <c r="J868" s="347"/>
      <c r="K868" s="347"/>
      <c r="L868" s="347"/>
      <c r="M868" s="347"/>
      <c r="N868" s="347"/>
      <c r="O868" s="347"/>
      <c r="P868" s="347"/>
      <c r="Q868" s="347"/>
      <c r="R868" s="347"/>
      <c r="S868" s="375"/>
      <c r="T868" s="347"/>
      <c r="U868" s="347"/>
      <c r="V868" s="347"/>
      <c r="W868" s="347"/>
      <c r="X868" s="347"/>
      <c r="Y868" s="347"/>
      <c r="Z868" s="347"/>
      <c r="AA868" s="347"/>
      <c r="AB868" s="347"/>
      <c r="AC868" s="347"/>
      <c r="AD868" s="347"/>
      <c r="AE868" s="347"/>
      <c r="AF868" s="347"/>
      <c r="AG868" s="347"/>
      <c r="AH868" s="347"/>
      <c r="AI868" s="347"/>
      <c r="AJ868" s="347"/>
      <c r="AK868" s="347"/>
    </row>
    <row r="869" spans="1:37" ht="13.5" customHeight="1" x14ac:dyDescent="0.25">
      <c r="A869" s="347"/>
      <c r="B869" s="347"/>
      <c r="C869" s="347"/>
      <c r="D869" s="347"/>
      <c r="E869" s="347"/>
      <c r="F869" s="347"/>
      <c r="G869" s="347"/>
      <c r="H869" s="347"/>
      <c r="I869" s="347"/>
      <c r="J869" s="347"/>
      <c r="K869" s="347"/>
      <c r="L869" s="347"/>
      <c r="M869" s="347"/>
      <c r="N869" s="347"/>
      <c r="O869" s="347"/>
      <c r="P869" s="347"/>
      <c r="Q869" s="347"/>
      <c r="R869" s="347"/>
      <c r="S869" s="375"/>
      <c r="T869" s="347"/>
      <c r="U869" s="347"/>
      <c r="V869" s="347"/>
      <c r="W869" s="347"/>
      <c r="X869" s="347"/>
      <c r="Y869" s="347"/>
      <c r="Z869" s="347"/>
      <c r="AA869" s="347"/>
      <c r="AB869" s="347"/>
      <c r="AC869" s="347"/>
      <c r="AD869" s="347"/>
      <c r="AE869" s="347"/>
      <c r="AF869" s="347"/>
      <c r="AG869" s="347"/>
      <c r="AH869" s="347"/>
      <c r="AI869" s="347"/>
      <c r="AJ869" s="347"/>
      <c r="AK869" s="347"/>
    </row>
    <row r="870" spans="1:37" ht="13.5" customHeight="1" x14ac:dyDescent="0.25">
      <c r="A870" s="347"/>
      <c r="B870" s="347"/>
      <c r="C870" s="347"/>
      <c r="D870" s="347"/>
      <c r="E870" s="347"/>
      <c r="F870" s="347"/>
      <c r="G870" s="347"/>
      <c r="H870" s="347"/>
      <c r="I870" s="347"/>
      <c r="J870" s="347"/>
      <c r="K870" s="347"/>
      <c r="L870" s="347"/>
      <c r="M870" s="347"/>
      <c r="N870" s="347"/>
      <c r="O870" s="347"/>
      <c r="P870" s="347"/>
      <c r="Q870" s="347"/>
      <c r="R870" s="347"/>
      <c r="S870" s="375"/>
      <c r="T870" s="347"/>
      <c r="U870" s="347"/>
      <c r="V870" s="347"/>
      <c r="W870" s="347"/>
      <c r="X870" s="347"/>
      <c r="Y870" s="347"/>
      <c r="Z870" s="347"/>
      <c r="AA870" s="347"/>
      <c r="AB870" s="347"/>
      <c r="AC870" s="347"/>
      <c r="AD870" s="347"/>
      <c r="AE870" s="347"/>
      <c r="AF870" s="347"/>
      <c r="AG870" s="347"/>
      <c r="AH870" s="347"/>
      <c r="AI870" s="347"/>
      <c r="AJ870" s="347"/>
      <c r="AK870" s="347"/>
    </row>
    <row r="871" spans="1:37" ht="13.5" customHeight="1" x14ac:dyDescent="0.25">
      <c r="A871" s="347"/>
      <c r="B871" s="347"/>
      <c r="C871" s="347"/>
      <c r="D871" s="347"/>
      <c r="E871" s="347"/>
      <c r="F871" s="347"/>
      <c r="G871" s="347"/>
      <c r="H871" s="347"/>
      <c r="I871" s="347"/>
      <c r="J871" s="347"/>
      <c r="K871" s="347"/>
      <c r="L871" s="347"/>
      <c r="M871" s="347"/>
      <c r="N871" s="347"/>
      <c r="O871" s="347"/>
      <c r="P871" s="347"/>
      <c r="Q871" s="347"/>
      <c r="R871" s="347"/>
      <c r="S871" s="375"/>
      <c r="T871" s="347"/>
      <c r="U871" s="347"/>
      <c r="V871" s="347"/>
      <c r="W871" s="347"/>
      <c r="X871" s="347"/>
      <c r="Y871" s="347"/>
      <c r="Z871" s="347"/>
      <c r="AA871" s="347"/>
      <c r="AB871" s="347"/>
      <c r="AC871" s="347"/>
      <c r="AD871" s="347"/>
      <c r="AE871" s="347"/>
      <c r="AF871" s="347"/>
      <c r="AG871" s="347"/>
      <c r="AH871" s="347"/>
      <c r="AI871" s="347"/>
      <c r="AJ871" s="347"/>
      <c r="AK871" s="347"/>
    </row>
    <row r="872" spans="1:37" ht="13.5" customHeight="1" x14ac:dyDescent="0.25">
      <c r="A872" s="347"/>
      <c r="B872" s="347"/>
      <c r="C872" s="347"/>
      <c r="D872" s="347"/>
      <c r="E872" s="347"/>
      <c r="F872" s="347"/>
      <c r="G872" s="347"/>
      <c r="H872" s="347"/>
      <c r="I872" s="347"/>
      <c r="J872" s="347"/>
      <c r="K872" s="347"/>
      <c r="L872" s="347"/>
      <c r="M872" s="347"/>
      <c r="N872" s="347"/>
      <c r="O872" s="347"/>
      <c r="P872" s="347"/>
      <c r="Q872" s="347"/>
      <c r="R872" s="347"/>
      <c r="S872" s="375"/>
      <c r="T872" s="347"/>
      <c r="U872" s="347"/>
      <c r="V872" s="347"/>
      <c r="W872" s="347"/>
      <c r="X872" s="347"/>
      <c r="Y872" s="347"/>
      <c r="Z872" s="347"/>
      <c r="AA872" s="347"/>
      <c r="AB872" s="347"/>
      <c r="AC872" s="347"/>
      <c r="AD872" s="347"/>
      <c r="AE872" s="347"/>
      <c r="AF872" s="347"/>
      <c r="AG872" s="347"/>
      <c r="AH872" s="347"/>
      <c r="AI872" s="347"/>
      <c r="AJ872" s="347"/>
      <c r="AK872" s="347"/>
    </row>
    <row r="873" spans="1:37" ht="13.5" customHeight="1" x14ac:dyDescent="0.25">
      <c r="A873" s="347"/>
      <c r="B873" s="347"/>
      <c r="C873" s="347"/>
      <c r="D873" s="347"/>
      <c r="E873" s="347"/>
      <c r="F873" s="347"/>
      <c r="G873" s="347"/>
      <c r="H873" s="347"/>
      <c r="I873" s="347"/>
      <c r="J873" s="347"/>
      <c r="K873" s="347"/>
      <c r="L873" s="347"/>
      <c r="M873" s="347"/>
      <c r="N873" s="347"/>
      <c r="O873" s="347"/>
      <c r="P873" s="347"/>
      <c r="Q873" s="347"/>
      <c r="R873" s="347"/>
      <c r="S873" s="375"/>
      <c r="T873" s="347"/>
      <c r="U873" s="347"/>
      <c r="V873" s="347"/>
      <c r="W873" s="347"/>
      <c r="X873" s="347"/>
      <c r="Y873" s="347"/>
      <c r="Z873" s="347"/>
      <c r="AA873" s="347"/>
      <c r="AB873" s="347"/>
      <c r="AC873" s="347"/>
      <c r="AD873" s="347"/>
      <c r="AE873" s="347"/>
      <c r="AF873" s="347"/>
      <c r="AG873" s="347"/>
      <c r="AH873" s="347"/>
      <c r="AI873" s="347"/>
      <c r="AJ873" s="347"/>
      <c r="AK873" s="347"/>
    </row>
    <row r="874" spans="1:37" ht="13.5" customHeight="1" x14ac:dyDescent="0.25">
      <c r="A874" s="347"/>
      <c r="B874" s="347"/>
      <c r="C874" s="347"/>
      <c r="D874" s="347"/>
      <c r="E874" s="347"/>
      <c r="F874" s="347"/>
      <c r="G874" s="347"/>
      <c r="H874" s="347"/>
      <c r="I874" s="347"/>
      <c r="J874" s="347"/>
      <c r="K874" s="347"/>
      <c r="L874" s="347"/>
      <c r="M874" s="347"/>
      <c r="N874" s="347"/>
      <c r="O874" s="347"/>
      <c r="P874" s="347"/>
      <c r="Q874" s="347"/>
      <c r="R874" s="347"/>
      <c r="S874" s="375"/>
      <c r="T874" s="347"/>
      <c r="U874" s="347"/>
      <c r="V874" s="347"/>
      <c r="W874" s="347"/>
      <c r="X874" s="347"/>
      <c r="Y874" s="347"/>
      <c r="Z874" s="347"/>
      <c r="AA874" s="347"/>
      <c r="AB874" s="347"/>
      <c r="AC874" s="347"/>
      <c r="AD874" s="347"/>
      <c r="AE874" s="347"/>
      <c r="AF874" s="347"/>
      <c r="AG874" s="347"/>
      <c r="AH874" s="347"/>
      <c r="AI874" s="347"/>
      <c r="AJ874" s="347"/>
      <c r="AK874" s="347"/>
    </row>
    <row r="875" spans="1:37" ht="13.5" customHeight="1" x14ac:dyDescent="0.25">
      <c r="A875" s="347"/>
      <c r="B875" s="347"/>
      <c r="C875" s="347"/>
      <c r="D875" s="347"/>
      <c r="E875" s="347"/>
      <c r="F875" s="347"/>
      <c r="G875" s="347"/>
      <c r="H875" s="347"/>
      <c r="I875" s="347"/>
      <c r="J875" s="347"/>
      <c r="K875" s="347"/>
      <c r="L875" s="347"/>
      <c r="M875" s="347"/>
      <c r="N875" s="347"/>
      <c r="O875" s="347"/>
      <c r="P875" s="347"/>
      <c r="Q875" s="347"/>
      <c r="R875" s="347"/>
      <c r="S875" s="375"/>
      <c r="T875" s="347"/>
      <c r="U875" s="347"/>
      <c r="V875" s="347"/>
      <c r="W875" s="347"/>
      <c r="X875" s="347"/>
      <c r="Y875" s="347"/>
      <c r="Z875" s="347"/>
      <c r="AA875" s="347"/>
      <c r="AB875" s="347"/>
      <c r="AC875" s="347"/>
      <c r="AD875" s="347"/>
      <c r="AE875" s="347"/>
      <c r="AF875" s="347"/>
      <c r="AG875" s="347"/>
      <c r="AH875" s="347"/>
      <c r="AI875" s="347"/>
      <c r="AJ875" s="347"/>
      <c r="AK875" s="347"/>
    </row>
    <row r="876" spans="1:37" ht="13.5" customHeight="1" x14ac:dyDescent="0.25">
      <c r="A876" s="347"/>
      <c r="B876" s="347"/>
      <c r="C876" s="347"/>
      <c r="D876" s="347"/>
      <c r="E876" s="347"/>
      <c r="F876" s="347"/>
      <c r="G876" s="347"/>
      <c r="H876" s="347"/>
      <c r="I876" s="347"/>
      <c r="J876" s="347"/>
      <c r="K876" s="347"/>
      <c r="L876" s="347"/>
      <c r="M876" s="347"/>
      <c r="N876" s="347"/>
      <c r="O876" s="347"/>
      <c r="P876" s="347"/>
      <c r="Q876" s="347"/>
      <c r="R876" s="347"/>
      <c r="S876" s="375"/>
      <c r="T876" s="347"/>
      <c r="U876" s="347"/>
      <c r="V876" s="347"/>
      <c r="W876" s="347"/>
      <c r="X876" s="347"/>
      <c r="Y876" s="347"/>
      <c r="Z876" s="347"/>
      <c r="AA876" s="347"/>
      <c r="AB876" s="347"/>
      <c r="AC876" s="347"/>
      <c r="AD876" s="347"/>
      <c r="AE876" s="347"/>
      <c r="AF876" s="347"/>
      <c r="AG876" s="347"/>
      <c r="AH876" s="347"/>
      <c r="AI876" s="347"/>
      <c r="AJ876" s="347"/>
      <c r="AK876" s="347"/>
    </row>
    <row r="877" spans="1:37" ht="13.5" customHeight="1" x14ac:dyDescent="0.25">
      <c r="A877" s="347"/>
      <c r="B877" s="347"/>
      <c r="C877" s="347"/>
      <c r="D877" s="347"/>
      <c r="E877" s="347"/>
      <c r="F877" s="347"/>
      <c r="G877" s="347"/>
      <c r="H877" s="347"/>
      <c r="I877" s="347"/>
      <c r="J877" s="347"/>
      <c r="K877" s="347"/>
      <c r="L877" s="347"/>
      <c r="M877" s="347"/>
      <c r="N877" s="347"/>
      <c r="O877" s="347"/>
      <c r="P877" s="347"/>
      <c r="Q877" s="347"/>
      <c r="R877" s="347"/>
      <c r="S877" s="375"/>
      <c r="T877" s="347"/>
      <c r="U877" s="347"/>
      <c r="V877" s="347"/>
      <c r="W877" s="347"/>
      <c r="X877" s="347"/>
      <c r="Y877" s="347"/>
      <c r="Z877" s="347"/>
      <c r="AA877" s="347"/>
      <c r="AB877" s="347"/>
      <c r="AC877" s="347"/>
      <c r="AD877" s="347"/>
      <c r="AE877" s="347"/>
      <c r="AF877" s="347"/>
      <c r="AG877" s="347"/>
      <c r="AH877" s="347"/>
      <c r="AI877" s="347"/>
      <c r="AJ877" s="347"/>
      <c r="AK877" s="347"/>
    </row>
    <row r="878" spans="1:37" ht="13.5" customHeight="1" x14ac:dyDescent="0.25">
      <c r="A878" s="347"/>
      <c r="B878" s="347"/>
      <c r="C878" s="347"/>
      <c r="D878" s="347"/>
      <c r="E878" s="347"/>
      <c r="F878" s="347"/>
      <c r="G878" s="347"/>
      <c r="H878" s="347"/>
      <c r="I878" s="347"/>
      <c r="J878" s="347"/>
      <c r="K878" s="347"/>
      <c r="L878" s="347"/>
      <c r="M878" s="347"/>
      <c r="N878" s="347"/>
      <c r="O878" s="347"/>
      <c r="P878" s="347"/>
      <c r="Q878" s="347"/>
      <c r="R878" s="347"/>
      <c r="S878" s="375"/>
      <c r="T878" s="347"/>
      <c r="U878" s="347"/>
      <c r="V878" s="347"/>
      <c r="W878" s="347"/>
      <c r="X878" s="347"/>
      <c r="Y878" s="347"/>
      <c r="Z878" s="347"/>
      <c r="AA878" s="347"/>
      <c r="AB878" s="347"/>
      <c r="AC878" s="347"/>
      <c r="AD878" s="347"/>
      <c r="AE878" s="347"/>
      <c r="AF878" s="347"/>
      <c r="AG878" s="347"/>
      <c r="AH878" s="347"/>
      <c r="AI878" s="347"/>
      <c r="AJ878" s="347"/>
      <c r="AK878" s="347"/>
    </row>
    <row r="879" spans="1:37" ht="13.5" customHeight="1" x14ac:dyDescent="0.25">
      <c r="A879" s="347"/>
      <c r="B879" s="347"/>
      <c r="C879" s="347"/>
      <c r="D879" s="347"/>
      <c r="E879" s="347"/>
      <c r="F879" s="347"/>
      <c r="G879" s="347"/>
      <c r="H879" s="347"/>
      <c r="I879" s="347"/>
      <c r="J879" s="347"/>
      <c r="K879" s="347"/>
      <c r="L879" s="347"/>
      <c r="M879" s="347"/>
      <c r="N879" s="347"/>
      <c r="O879" s="347"/>
      <c r="P879" s="347"/>
      <c r="Q879" s="347"/>
      <c r="R879" s="347"/>
      <c r="S879" s="375"/>
      <c r="T879" s="347"/>
      <c r="U879" s="347"/>
      <c r="V879" s="347"/>
      <c r="W879" s="347"/>
      <c r="X879" s="347"/>
      <c r="Y879" s="347"/>
      <c r="Z879" s="347"/>
      <c r="AA879" s="347"/>
      <c r="AB879" s="347"/>
      <c r="AC879" s="347"/>
      <c r="AD879" s="347"/>
      <c r="AE879" s="347"/>
      <c r="AF879" s="347"/>
      <c r="AG879" s="347"/>
      <c r="AH879" s="347"/>
      <c r="AI879" s="347"/>
      <c r="AJ879" s="347"/>
      <c r="AK879" s="347"/>
    </row>
    <row r="880" spans="1:37" ht="13.5" customHeight="1" x14ac:dyDescent="0.25">
      <c r="A880" s="347"/>
      <c r="B880" s="347"/>
      <c r="C880" s="347"/>
      <c r="D880" s="347"/>
      <c r="E880" s="347"/>
      <c r="F880" s="347"/>
      <c r="G880" s="347"/>
      <c r="H880" s="347"/>
      <c r="I880" s="347"/>
      <c r="J880" s="347"/>
      <c r="K880" s="347"/>
      <c r="L880" s="347"/>
      <c r="M880" s="347"/>
      <c r="N880" s="347"/>
      <c r="O880" s="347"/>
      <c r="P880" s="347"/>
      <c r="Q880" s="347"/>
      <c r="R880" s="347"/>
      <c r="S880" s="375"/>
      <c r="T880" s="347"/>
      <c r="U880" s="347"/>
      <c r="V880" s="347"/>
      <c r="W880" s="347"/>
      <c r="X880" s="347"/>
      <c r="Y880" s="347"/>
      <c r="Z880" s="347"/>
      <c r="AA880" s="347"/>
      <c r="AB880" s="347"/>
      <c r="AC880" s="347"/>
      <c r="AD880" s="347"/>
      <c r="AE880" s="347"/>
      <c r="AF880" s="347"/>
      <c r="AG880" s="347"/>
      <c r="AH880" s="347"/>
      <c r="AI880" s="347"/>
      <c r="AJ880" s="347"/>
      <c r="AK880" s="347"/>
    </row>
    <row r="881" spans="1:37" ht="13.5" customHeight="1" x14ac:dyDescent="0.25">
      <c r="A881" s="347"/>
      <c r="B881" s="347"/>
      <c r="C881" s="347"/>
      <c r="D881" s="347"/>
      <c r="E881" s="347"/>
      <c r="F881" s="347"/>
      <c r="G881" s="347"/>
      <c r="H881" s="347"/>
      <c r="I881" s="347"/>
      <c r="J881" s="347"/>
      <c r="K881" s="347"/>
      <c r="L881" s="347"/>
      <c r="M881" s="347"/>
      <c r="N881" s="347"/>
      <c r="O881" s="347"/>
      <c r="P881" s="347"/>
      <c r="Q881" s="347"/>
      <c r="R881" s="347"/>
      <c r="S881" s="375"/>
      <c r="T881" s="347"/>
      <c r="U881" s="347"/>
      <c r="V881" s="347"/>
      <c r="W881" s="347"/>
      <c r="X881" s="347"/>
      <c r="Y881" s="347"/>
      <c r="Z881" s="347"/>
      <c r="AA881" s="347"/>
      <c r="AB881" s="347"/>
      <c r="AC881" s="347"/>
      <c r="AD881" s="347"/>
      <c r="AE881" s="347"/>
      <c r="AF881" s="347"/>
      <c r="AG881" s="347"/>
      <c r="AH881" s="347"/>
      <c r="AI881" s="347"/>
      <c r="AJ881" s="347"/>
      <c r="AK881" s="347"/>
    </row>
    <row r="882" spans="1:37" ht="13.5" customHeight="1" x14ac:dyDescent="0.25">
      <c r="A882" s="347"/>
      <c r="B882" s="347"/>
      <c r="C882" s="347"/>
      <c r="D882" s="347"/>
      <c r="E882" s="347"/>
      <c r="F882" s="347"/>
      <c r="G882" s="347"/>
      <c r="H882" s="347"/>
      <c r="I882" s="347"/>
      <c r="J882" s="347"/>
      <c r="K882" s="347"/>
      <c r="L882" s="347"/>
      <c r="M882" s="347"/>
      <c r="N882" s="347"/>
      <c r="O882" s="347"/>
      <c r="P882" s="347"/>
      <c r="Q882" s="347"/>
      <c r="R882" s="347"/>
      <c r="S882" s="375"/>
      <c r="T882" s="347"/>
      <c r="U882" s="347"/>
      <c r="V882" s="347"/>
      <c r="W882" s="347"/>
      <c r="X882" s="347"/>
      <c r="Y882" s="347"/>
      <c r="Z882" s="347"/>
      <c r="AA882" s="347"/>
      <c r="AB882" s="347"/>
      <c r="AC882" s="347"/>
      <c r="AD882" s="347"/>
      <c r="AE882" s="347"/>
      <c r="AF882" s="347"/>
      <c r="AG882" s="347"/>
      <c r="AH882" s="347"/>
      <c r="AI882" s="347"/>
      <c r="AJ882" s="347"/>
      <c r="AK882" s="347"/>
    </row>
    <row r="883" spans="1:37" ht="13.5" customHeight="1" x14ac:dyDescent="0.25">
      <c r="A883" s="347"/>
      <c r="B883" s="347"/>
      <c r="C883" s="347"/>
      <c r="D883" s="347"/>
      <c r="E883" s="347"/>
      <c r="F883" s="347"/>
      <c r="G883" s="347"/>
      <c r="H883" s="347"/>
      <c r="I883" s="347"/>
      <c r="J883" s="347"/>
      <c r="K883" s="347"/>
      <c r="L883" s="347"/>
      <c r="M883" s="347"/>
      <c r="N883" s="347"/>
      <c r="O883" s="347"/>
      <c r="P883" s="347"/>
      <c r="Q883" s="347"/>
      <c r="R883" s="347"/>
      <c r="S883" s="375"/>
      <c r="T883" s="347"/>
      <c r="U883" s="347"/>
      <c r="V883" s="347"/>
      <c r="W883" s="347"/>
      <c r="X883" s="347"/>
      <c r="Y883" s="347"/>
      <c r="Z883" s="347"/>
      <c r="AA883" s="347"/>
      <c r="AB883" s="347"/>
      <c r="AC883" s="347"/>
      <c r="AD883" s="347"/>
      <c r="AE883" s="347"/>
      <c r="AF883" s="347"/>
      <c r="AG883" s="347"/>
      <c r="AH883" s="347"/>
      <c r="AI883" s="347"/>
      <c r="AJ883" s="347"/>
      <c r="AK883" s="347"/>
    </row>
    <row r="884" spans="1:37" ht="13.5" customHeight="1" x14ac:dyDescent="0.25">
      <c r="A884" s="347"/>
      <c r="B884" s="347"/>
      <c r="C884" s="347"/>
      <c r="D884" s="347"/>
      <c r="E884" s="347"/>
      <c r="F884" s="347"/>
      <c r="G884" s="347"/>
      <c r="H884" s="347"/>
      <c r="I884" s="347"/>
      <c r="J884" s="347"/>
      <c r="K884" s="347"/>
      <c r="L884" s="347"/>
      <c r="M884" s="347"/>
      <c r="N884" s="347"/>
      <c r="O884" s="347"/>
      <c r="P884" s="347"/>
      <c r="Q884" s="347"/>
      <c r="R884" s="347"/>
      <c r="S884" s="375"/>
      <c r="T884" s="347"/>
      <c r="U884" s="347"/>
      <c r="V884" s="347"/>
      <c r="W884" s="347"/>
      <c r="X884" s="347"/>
      <c r="Y884" s="347"/>
      <c r="Z884" s="347"/>
      <c r="AA884" s="347"/>
      <c r="AB884" s="347"/>
      <c r="AC884" s="347"/>
      <c r="AD884" s="347"/>
      <c r="AE884" s="347"/>
      <c r="AF884" s="347"/>
      <c r="AG884" s="347"/>
      <c r="AH884" s="347"/>
      <c r="AI884" s="347"/>
      <c r="AJ884" s="347"/>
      <c r="AK884" s="347"/>
    </row>
    <row r="885" spans="1:37" ht="13.5" customHeight="1" x14ac:dyDescent="0.25">
      <c r="A885" s="347"/>
      <c r="B885" s="347"/>
      <c r="C885" s="347"/>
      <c r="D885" s="347"/>
      <c r="E885" s="347"/>
      <c r="F885" s="347"/>
      <c r="G885" s="347"/>
      <c r="H885" s="347"/>
      <c r="I885" s="347"/>
      <c r="J885" s="347"/>
      <c r="K885" s="347"/>
      <c r="L885" s="347"/>
      <c r="M885" s="347"/>
      <c r="N885" s="347"/>
      <c r="O885" s="347"/>
      <c r="P885" s="347"/>
      <c r="Q885" s="347"/>
      <c r="R885" s="347"/>
      <c r="S885" s="375"/>
      <c r="T885" s="347"/>
      <c r="U885" s="347"/>
      <c r="V885" s="347"/>
      <c r="W885" s="347"/>
      <c r="X885" s="347"/>
      <c r="Y885" s="347"/>
      <c r="Z885" s="347"/>
      <c r="AA885" s="347"/>
      <c r="AB885" s="347"/>
      <c r="AC885" s="347"/>
      <c r="AD885" s="347"/>
      <c r="AE885" s="347"/>
      <c r="AF885" s="347"/>
      <c r="AG885" s="347"/>
      <c r="AH885" s="347"/>
      <c r="AI885" s="347"/>
      <c r="AJ885" s="347"/>
      <c r="AK885" s="347"/>
    </row>
    <row r="886" spans="1:37" ht="13.5" customHeight="1" x14ac:dyDescent="0.25">
      <c r="A886" s="347"/>
      <c r="B886" s="347"/>
      <c r="C886" s="347"/>
      <c r="D886" s="347"/>
      <c r="E886" s="347"/>
      <c r="F886" s="347"/>
      <c r="G886" s="347"/>
      <c r="H886" s="347"/>
      <c r="I886" s="347"/>
      <c r="J886" s="347"/>
      <c r="K886" s="347"/>
      <c r="L886" s="347"/>
      <c r="M886" s="347"/>
      <c r="N886" s="347"/>
      <c r="O886" s="347"/>
      <c r="P886" s="347"/>
      <c r="Q886" s="347"/>
      <c r="R886" s="347"/>
      <c r="S886" s="375"/>
      <c r="T886" s="347"/>
      <c r="U886" s="347"/>
      <c r="V886" s="347"/>
      <c r="W886" s="347"/>
      <c r="X886" s="347"/>
      <c r="Y886" s="347"/>
      <c r="Z886" s="347"/>
      <c r="AA886" s="347"/>
      <c r="AB886" s="347"/>
      <c r="AC886" s="347"/>
      <c r="AD886" s="347"/>
      <c r="AE886" s="347"/>
      <c r="AF886" s="347"/>
      <c r="AG886" s="347"/>
      <c r="AH886" s="347"/>
      <c r="AI886" s="347"/>
      <c r="AJ886" s="347"/>
      <c r="AK886" s="347"/>
    </row>
    <row r="887" spans="1:37" ht="13.5" customHeight="1" x14ac:dyDescent="0.25">
      <c r="A887" s="347"/>
      <c r="B887" s="347"/>
      <c r="C887" s="347"/>
      <c r="D887" s="347"/>
      <c r="E887" s="347"/>
      <c r="F887" s="347"/>
      <c r="G887" s="347"/>
      <c r="H887" s="347"/>
      <c r="I887" s="347"/>
      <c r="J887" s="347"/>
      <c r="K887" s="347"/>
      <c r="L887" s="347"/>
      <c r="M887" s="347"/>
      <c r="N887" s="347"/>
      <c r="O887" s="347"/>
      <c r="P887" s="347"/>
      <c r="Q887" s="347"/>
      <c r="R887" s="347"/>
      <c r="S887" s="375"/>
      <c r="T887" s="347"/>
      <c r="U887" s="347"/>
      <c r="V887" s="347"/>
      <c r="W887" s="347"/>
      <c r="X887" s="347"/>
      <c r="Y887" s="347"/>
      <c r="Z887" s="347"/>
      <c r="AA887" s="347"/>
      <c r="AB887" s="347"/>
      <c r="AC887" s="347"/>
      <c r="AD887" s="347"/>
      <c r="AE887" s="347"/>
      <c r="AF887" s="347"/>
      <c r="AG887" s="347"/>
      <c r="AH887" s="347"/>
      <c r="AI887" s="347"/>
      <c r="AJ887" s="347"/>
      <c r="AK887" s="347"/>
    </row>
    <row r="888" spans="1:37" ht="13.5" customHeight="1" x14ac:dyDescent="0.25">
      <c r="A888" s="347"/>
      <c r="B888" s="347"/>
      <c r="C888" s="347"/>
      <c r="D888" s="347"/>
      <c r="E888" s="347"/>
      <c r="F888" s="347"/>
      <c r="G888" s="347"/>
      <c r="H888" s="347"/>
      <c r="I888" s="347"/>
      <c r="J888" s="347"/>
      <c r="K888" s="347"/>
      <c r="L888" s="347"/>
      <c r="M888" s="347"/>
      <c r="N888" s="347"/>
      <c r="O888" s="347"/>
      <c r="P888" s="347"/>
      <c r="Q888" s="347"/>
      <c r="R888" s="347"/>
      <c r="S888" s="375"/>
      <c r="T888" s="347"/>
      <c r="U888" s="347"/>
      <c r="V888" s="347"/>
      <c r="W888" s="347"/>
      <c r="X888" s="347"/>
      <c r="Y888" s="347"/>
      <c r="Z888" s="347"/>
      <c r="AA888" s="347"/>
      <c r="AB888" s="347"/>
      <c r="AC888" s="347"/>
      <c r="AD888" s="347"/>
      <c r="AE888" s="347"/>
      <c r="AF888" s="347"/>
      <c r="AG888" s="347"/>
      <c r="AH888" s="347"/>
      <c r="AI888" s="347"/>
      <c r="AJ888" s="347"/>
      <c r="AK888" s="347"/>
    </row>
    <row r="889" spans="1:37" ht="13.5" customHeight="1" x14ac:dyDescent="0.25">
      <c r="A889" s="347"/>
      <c r="B889" s="347"/>
      <c r="C889" s="347"/>
      <c r="D889" s="347"/>
      <c r="E889" s="347"/>
      <c r="F889" s="347"/>
      <c r="G889" s="347"/>
      <c r="H889" s="347"/>
      <c r="I889" s="347"/>
      <c r="J889" s="347"/>
      <c r="K889" s="347"/>
      <c r="L889" s="347"/>
      <c r="M889" s="347"/>
      <c r="N889" s="347"/>
      <c r="O889" s="347"/>
      <c r="P889" s="347"/>
      <c r="Q889" s="347"/>
      <c r="R889" s="347"/>
      <c r="S889" s="375"/>
      <c r="T889" s="347"/>
      <c r="U889" s="347"/>
      <c r="V889" s="347"/>
      <c r="W889" s="347"/>
      <c r="X889" s="347"/>
      <c r="Y889" s="347"/>
      <c r="Z889" s="347"/>
      <c r="AA889" s="347"/>
      <c r="AB889" s="347"/>
      <c r="AC889" s="347"/>
      <c r="AD889" s="347"/>
      <c r="AE889" s="347"/>
      <c r="AF889" s="347"/>
      <c r="AG889" s="347"/>
      <c r="AH889" s="347"/>
      <c r="AI889" s="347"/>
      <c r="AJ889" s="347"/>
      <c r="AK889" s="347"/>
    </row>
    <row r="890" spans="1:37" ht="13.5" customHeight="1" x14ac:dyDescent="0.25">
      <c r="A890" s="347"/>
      <c r="B890" s="347"/>
      <c r="C890" s="347"/>
      <c r="D890" s="347"/>
      <c r="E890" s="347"/>
      <c r="F890" s="347"/>
      <c r="G890" s="347"/>
      <c r="H890" s="347"/>
      <c r="I890" s="347"/>
      <c r="J890" s="347"/>
      <c r="K890" s="347"/>
      <c r="L890" s="347"/>
      <c r="M890" s="347"/>
      <c r="N890" s="347"/>
      <c r="O890" s="347"/>
      <c r="P890" s="347"/>
      <c r="Q890" s="347"/>
      <c r="R890" s="347"/>
      <c r="S890" s="375"/>
      <c r="T890" s="347"/>
      <c r="U890" s="347"/>
      <c r="V890" s="347"/>
      <c r="W890" s="347"/>
      <c r="X890" s="347"/>
      <c r="Y890" s="347"/>
      <c r="Z890" s="347"/>
      <c r="AA890" s="347"/>
      <c r="AB890" s="347"/>
      <c r="AC890" s="347"/>
      <c r="AD890" s="347"/>
      <c r="AE890" s="347"/>
      <c r="AF890" s="347"/>
      <c r="AG890" s="347"/>
      <c r="AH890" s="347"/>
      <c r="AI890" s="347"/>
      <c r="AJ890" s="347"/>
      <c r="AK890" s="347"/>
    </row>
    <row r="891" spans="1:37" ht="13.5" customHeight="1" x14ac:dyDescent="0.25">
      <c r="A891" s="347"/>
      <c r="B891" s="347"/>
      <c r="C891" s="347"/>
      <c r="D891" s="347"/>
      <c r="E891" s="347"/>
      <c r="F891" s="347"/>
      <c r="G891" s="347"/>
      <c r="H891" s="347"/>
      <c r="I891" s="347"/>
      <c r="J891" s="347"/>
      <c r="K891" s="347"/>
      <c r="L891" s="347"/>
      <c r="M891" s="347"/>
      <c r="N891" s="347"/>
      <c r="O891" s="347"/>
      <c r="P891" s="347"/>
      <c r="Q891" s="347"/>
      <c r="R891" s="347"/>
      <c r="S891" s="375"/>
      <c r="T891" s="347"/>
      <c r="U891" s="347"/>
      <c r="V891" s="347"/>
      <c r="W891" s="347"/>
      <c r="X891" s="347"/>
      <c r="Y891" s="347"/>
      <c r="Z891" s="347"/>
      <c r="AA891" s="347"/>
      <c r="AB891" s="347"/>
      <c r="AC891" s="347"/>
      <c r="AD891" s="347"/>
      <c r="AE891" s="347"/>
      <c r="AF891" s="347"/>
      <c r="AG891" s="347"/>
      <c r="AH891" s="347"/>
      <c r="AI891" s="347"/>
      <c r="AJ891" s="347"/>
      <c r="AK891" s="347"/>
    </row>
    <row r="892" spans="1:37" ht="13.5" customHeight="1" x14ac:dyDescent="0.25">
      <c r="A892" s="347"/>
      <c r="B892" s="347"/>
      <c r="C892" s="347"/>
      <c r="D892" s="347"/>
      <c r="E892" s="347"/>
      <c r="F892" s="347"/>
      <c r="G892" s="347"/>
      <c r="H892" s="347"/>
      <c r="I892" s="347"/>
      <c r="J892" s="347"/>
      <c r="K892" s="347"/>
      <c r="L892" s="347"/>
      <c r="M892" s="347"/>
      <c r="N892" s="347"/>
      <c r="O892" s="347"/>
      <c r="P892" s="347"/>
      <c r="Q892" s="347"/>
      <c r="R892" s="347"/>
      <c r="S892" s="375"/>
      <c r="T892" s="347"/>
      <c r="U892" s="347"/>
      <c r="V892" s="347"/>
      <c r="W892" s="347"/>
      <c r="X892" s="347"/>
      <c r="Y892" s="347"/>
      <c r="Z892" s="347"/>
      <c r="AA892" s="347"/>
      <c r="AB892" s="347"/>
      <c r="AC892" s="347"/>
      <c r="AD892" s="347"/>
      <c r="AE892" s="347"/>
      <c r="AF892" s="347"/>
      <c r="AG892" s="347"/>
      <c r="AH892" s="347"/>
      <c r="AI892" s="347"/>
      <c r="AJ892" s="347"/>
      <c r="AK892" s="347"/>
    </row>
    <row r="893" spans="1:37" ht="13.5" customHeight="1" x14ac:dyDescent="0.25">
      <c r="A893" s="347"/>
      <c r="B893" s="347"/>
      <c r="C893" s="347"/>
      <c r="D893" s="347"/>
      <c r="E893" s="347"/>
      <c r="F893" s="347"/>
      <c r="G893" s="347"/>
      <c r="H893" s="347"/>
      <c r="I893" s="347"/>
      <c r="J893" s="347"/>
      <c r="K893" s="347"/>
      <c r="L893" s="347"/>
      <c r="M893" s="347"/>
      <c r="N893" s="347"/>
      <c r="O893" s="347"/>
      <c r="P893" s="347"/>
      <c r="Q893" s="347"/>
      <c r="R893" s="347"/>
      <c r="S893" s="375"/>
      <c r="T893" s="347"/>
      <c r="U893" s="347"/>
      <c r="V893" s="347"/>
      <c r="W893" s="347"/>
      <c r="X893" s="347"/>
      <c r="Y893" s="347"/>
      <c r="Z893" s="347"/>
      <c r="AA893" s="347"/>
      <c r="AB893" s="347"/>
      <c r="AC893" s="347"/>
      <c r="AD893" s="347"/>
      <c r="AE893" s="347"/>
      <c r="AF893" s="347"/>
      <c r="AG893" s="347"/>
      <c r="AH893" s="347"/>
      <c r="AI893" s="347"/>
      <c r="AJ893" s="347"/>
      <c r="AK893" s="347"/>
    </row>
    <row r="894" spans="1:37" ht="13.5" customHeight="1" x14ac:dyDescent="0.25">
      <c r="A894" s="347"/>
      <c r="B894" s="347"/>
      <c r="C894" s="347"/>
      <c r="D894" s="347"/>
      <c r="E894" s="347"/>
      <c r="F894" s="347"/>
      <c r="G894" s="347"/>
      <c r="H894" s="347"/>
      <c r="I894" s="347"/>
      <c r="J894" s="347"/>
      <c r="K894" s="347"/>
      <c r="L894" s="347"/>
      <c r="M894" s="347"/>
      <c r="N894" s="347"/>
      <c r="O894" s="347"/>
      <c r="P894" s="347"/>
      <c r="Q894" s="347"/>
      <c r="R894" s="347"/>
      <c r="S894" s="375"/>
      <c r="T894" s="347"/>
      <c r="U894" s="347"/>
      <c r="V894" s="347"/>
      <c r="W894" s="347"/>
      <c r="X894" s="347"/>
      <c r="Y894" s="347"/>
      <c r="Z894" s="347"/>
      <c r="AA894" s="347"/>
      <c r="AB894" s="347"/>
      <c r="AC894" s="347"/>
      <c r="AD894" s="347"/>
      <c r="AE894" s="347"/>
      <c r="AF894" s="347"/>
      <c r="AG894" s="347"/>
      <c r="AH894" s="347"/>
      <c r="AI894" s="347"/>
      <c r="AJ894" s="347"/>
      <c r="AK894" s="347"/>
    </row>
    <row r="895" spans="1:37" ht="13.5" customHeight="1" x14ac:dyDescent="0.25">
      <c r="A895" s="347"/>
      <c r="B895" s="347"/>
      <c r="C895" s="347"/>
      <c r="D895" s="347"/>
      <c r="E895" s="347"/>
      <c r="F895" s="347"/>
      <c r="G895" s="347"/>
      <c r="H895" s="347"/>
      <c r="I895" s="347"/>
      <c r="J895" s="347"/>
      <c r="K895" s="347"/>
      <c r="L895" s="347"/>
      <c r="M895" s="347"/>
      <c r="N895" s="347"/>
      <c r="O895" s="347"/>
      <c r="P895" s="347"/>
      <c r="Q895" s="347"/>
      <c r="R895" s="347"/>
      <c r="S895" s="375"/>
      <c r="T895" s="347"/>
      <c r="U895" s="347"/>
      <c r="V895" s="347"/>
      <c r="W895" s="347"/>
      <c r="X895" s="347"/>
      <c r="Y895" s="347"/>
      <c r="Z895" s="347"/>
      <c r="AA895" s="347"/>
      <c r="AB895" s="347"/>
      <c r="AC895" s="347"/>
      <c r="AD895" s="347"/>
      <c r="AE895" s="347"/>
      <c r="AF895" s="347"/>
      <c r="AG895" s="347"/>
      <c r="AH895" s="347"/>
      <c r="AI895" s="347"/>
      <c r="AJ895" s="347"/>
      <c r="AK895" s="347"/>
    </row>
    <row r="896" spans="1:37" ht="13.5" customHeight="1" x14ac:dyDescent="0.25">
      <c r="A896" s="347"/>
      <c r="B896" s="347"/>
      <c r="C896" s="347"/>
      <c r="D896" s="347"/>
      <c r="E896" s="347"/>
      <c r="F896" s="347"/>
      <c r="G896" s="347"/>
      <c r="H896" s="347"/>
      <c r="I896" s="347"/>
      <c r="J896" s="347"/>
      <c r="K896" s="347"/>
      <c r="L896" s="347"/>
      <c r="M896" s="347"/>
      <c r="N896" s="347"/>
      <c r="O896" s="347"/>
      <c r="P896" s="347"/>
      <c r="Q896" s="347"/>
      <c r="R896" s="347"/>
      <c r="S896" s="375"/>
      <c r="T896" s="347"/>
      <c r="U896" s="347"/>
      <c r="V896" s="347"/>
      <c r="W896" s="347"/>
      <c r="X896" s="347"/>
      <c r="Y896" s="347"/>
      <c r="Z896" s="347"/>
      <c r="AA896" s="347"/>
      <c r="AB896" s="347"/>
      <c r="AC896" s="347"/>
      <c r="AD896" s="347"/>
      <c r="AE896" s="347"/>
      <c r="AF896" s="347"/>
      <c r="AG896" s="347"/>
      <c r="AH896" s="347"/>
      <c r="AI896" s="347"/>
      <c r="AJ896" s="347"/>
      <c r="AK896" s="347"/>
    </row>
    <row r="897" spans="1:37" ht="13.5" customHeight="1" x14ac:dyDescent="0.25">
      <c r="A897" s="347"/>
      <c r="B897" s="347"/>
      <c r="C897" s="347"/>
      <c r="D897" s="347"/>
      <c r="E897" s="347"/>
      <c r="F897" s="347"/>
      <c r="G897" s="347"/>
      <c r="H897" s="347"/>
      <c r="I897" s="347"/>
      <c r="J897" s="347"/>
      <c r="K897" s="347"/>
      <c r="L897" s="347"/>
      <c r="M897" s="347"/>
      <c r="N897" s="347"/>
      <c r="O897" s="347"/>
      <c r="P897" s="347"/>
      <c r="Q897" s="347"/>
      <c r="R897" s="347"/>
      <c r="S897" s="375"/>
      <c r="T897" s="347"/>
      <c r="U897" s="347"/>
      <c r="V897" s="347"/>
      <c r="W897" s="347"/>
      <c r="X897" s="347"/>
      <c r="Y897" s="347"/>
      <c r="Z897" s="347"/>
      <c r="AA897" s="347"/>
      <c r="AB897" s="347"/>
      <c r="AC897" s="347"/>
      <c r="AD897" s="347"/>
      <c r="AE897" s="347"/>
      <c r="AF897" s="347"/>
      <c r="AG897" s="347"/>
      <c r="AH897" s="347"/>
      <c r="AI897" s="347"/>
      <c r="AJ897" s="347"/>
      <c r="AK897" s="347"/>
    </row>
    <row r="898" spans="1:37" ht="13.5" customHeight="1" x14ac:dyDescent="0.25">
      <c r="A898" s="347"/>
      <c r="B898" s="347"/>
      <c r="C898" s="347"/>
      <c r="D898" s="347"/>
      <c r="E898" s="347"/>
      <c r="F898" s="347"/>
      <c r="G898" s="347"/>
      <c r="H898" s="347"/>
      <c r="I898" s="347"/>
      <c r="J898" s="347"/>
      <c r="K898" s="347"/>
      <c r="L898" s="347"/>
      <c r="M898" s="347"/>
      <c r="N898" s="347"/>
      <c r="O898" s="347"/>
      <c r="P898" s="347"/>
      <c r="Q898" s="347"/>
      <c r="R898" s="347"/>
      <c r="S898" s="375"/>
      <c r="T898" s="347"/>
      <c r="U898" s="347"/>
      <c r="V898" s="347"/>
      <c r="W898" s="347"/>
      <c r="X898" s="347"/>
      <c r="Y898" s="347"/>
      <c r="Z898" s="347"/>
      <c r="AA898" s="347"/>
      <c r="AB898" s="347"/>
      <c r="AC898" s="347"/>
      <c r="AD898" s="347"/>
      <c r="AE898" s="347"/>
      <c r="AF898" s="347"/>
      <c r="AG898" s="347"/>
      <c r="AH898" s="347"/>
      <c r="AI898" s="347"/>
      <c r="AJ898" s="347"/>
      <c r="AK898" s="347"/>
    </row>
    <row r="899" spans="1:37" ht="13.5" customHeight="1" x14ac:dyDescent="0.25">
      <c r="A899" s="347"/>
      <c r="B899" s="347"/>
      <c r="C899" s="347"/>
      <c r="D899" s="347"/>
      <c r="E899" s="347"/>
      <c r="F899" s="347"/>
      <c r="G899" s="347"/>
      <c r="H899" s="347"/>
      <c r="I899" s="347"/>
      <c r="J899" s="347"/>
      <c r="K899" s="347"/>
      <c r="L899" s="347"/>
      <c r="M899" s="347"/>
      <c r="N899" s="347"/>
      <c r="O899" s="347"/>
      <c r="P899" s="347"/>
      <c r="Q899" s="347"/>
      <c r="R899" s="347"/>
      <c r="S899" s="375"/>
      <c r="T899" s="347"/>
      <c r="U899" s="347"/>
      <c r="V899" s="347"/>
      <c r="W899" s="347"/>
      <c r="X899" s="347"/>
      <c r="Y899" s="347"/>
      <c r="Z899" s="347"/>
      <c r="AA899" s="347"/>
      <c r="AB899" s="347"/>
      <c r="AC899" s="347"/>
      <c r="AD899" s="347"/>
      <c r="AE899" s="347"/>
      <c r="AF899" s="347"/>
      <c r="AG899" s="347"/>
      <c r="AH899" s="347"/>
      <c r="AI899" s="347"/>
      <c r="AJ899" s="347"/>
      <c r="AK899" s="347"/>
    </row>
    <row r="900" spans="1:37" ht="13.5" customHeight="1" x14ac:dyDescent="0.25">
      <c r="A900" s="347"/>
      <c r="B900" s="347"/>
      <c r="C900" s="347"/>
      <c r="D900" s="347"/>
      <c r="E900" s="347"/>
      <c r="F900" s="347"/>
      <c r="G900" s="347"/>
      <c r="H900" s="347"/>
      <c r="I900" s="347"/>
      <c r="J900" s="347"/>
      <c r="K900" s="347"/>
      <c r="L900" s="347"/>
      <c r="M900" s="347"/>
      <c r="N900" s="347"/>
      <c r="O900" s="347"/>
      <c r="P900" s="347"/>
      <c r="Q900" s="347"/>
      <c r="R900" s="347"/>
      <c r="S900" s="375"/>
      <c r="T900" s="347"/>
      <c r="U900" s="347"/>
      <c r="V900" s="347"/>
      <c r="W900" s="347"/>
      <c r="X900" s="347"/>
      <c r="Y900" s="347"/>
      <c r="Z900" s="347"/>
      <c r="AA900" s="347"/>
      <c r="AB900" s="347"/>
      <c r="AC900" s="347"/>
      <c r="AD900" s="347"/>
      <c r="AE900" s="347"/>
      <c r="AF900" s="347"/>
      <c r="AG900" s="347"/>
      <c r="AH900" s="347"/>
      <c r="AI900" s="347"/>
      <c r="AJ900" s="347"/>
      <c r="AK900" s="347"/>
    </row>
    <row r="901" spans="1:37" ht="13.5" customHeight="1" x14ac:dyDescent="0.25">
      <c r="A901" s="347"/>
      <c r="B901" s="347"/>
      <c r="C901" s="347"/>
      <c r="D901" s="347"/>
      <c r="E901" s="347"/>
      <c r="F901" s="347"/>
      <c r="G901" s="347"/>
      <c r="H901" s="347"/>
      <c r="I901" s="347"/>
      <c r="J901" s="347"/>
      <c r="K901" s="347"/>
      <c r="L901" s="347"/>
      <c r="M901" s="347"/>
      <c r="N901" s="347"/>
      <c r="O901" s="347"/>
      <c r="P901" s="347"/>
      <c r="Q901" s="347"/>
      <c r="R901" s="347"/>
      <c r="S901" s="375"/>
      <c r="T901" s="347"/>
      <c r="U901" s="347"/>
      <c r="V901" s="347"/>
      <c r="W901" s="347"/>
      <c r="X901" s="347"/>
      <c r="Y901" s="347"/>
      <c r="Z901" s="347"/>
      <c r="AA901" s="347"/>
      <c r="AB901" s="347"/>
      <c r="AC901" s="347"/>
      <c r="AD901" s="347"/>
      <c r="AE901" s="347"/>
      <c r="AF901" s="347"/>
      <c r="AG901" s="347"/>
      <c r="AH901" s="347"/>
      <c r="AI901" s="347"/>
      <c r="AJ901" s="347"/>
      <c r="AK901" s="347"/>
    </row>
    <row r="902" spans="1:37" ht="13.5" customHeight="1" x14ac:dyDescent="0.25">
      <c r="A902" s="347"/>
      <c r="B902" s="347"/>
      <c r="C902" s="347"/>
      <c r="D902" s="347"/>
      <c r="E902" s="347"/>
      <c r="F902" s="347"/>
      <c r="G902" s="347"/>
      <c r="H902" s="347"/>
      <c r="I902" s="347"/>
      <c r="J902" s="347"/>
      <c r="K902" s="347"/>
      <c r="L902" s="347"/>
      <c r="M902" s="347"/>
      <c r="N902" s="347"/>
      <c r="O902" s="347"/>
      <c r="P902" s="347"/>
      <c r="Q902" s="347"/>
      <c r="R902" s="347"/>
      <c r="S902" s="375"/>
      <c r="T902" s="347"/>
      <c r="U902" s="347"/>
      <c r="V902" s="347"/>
      <c r="W902" s="347"/>
      <c r="X902" s="347"/>
      <c r="Y902" s="347"/>
      <c r="Z902" s="347"/>
      <c r="AA902" s="347"/>
      <c r="AB902" s="347"/>
      <c r="AC902" s="347"/>
      <c r="AD902" s="347"/>
      <c r="AE902" s="347"/>
      <c r="AF902" s="347"/>
      <c r="AG902" s="347"/>
      <c r="AH902" s="347"/>
      <c r="AI902" s="347"/>
      <c r="AJ902" s="347"/>
      <c r="AK902" s="347"/>
    </row>
    <row r="903" spans="1:37" ht="13.5" customHeight="1" x14ac:dyDescent="0.25">
      <c r="A903" s="347"/>
      <c r="B903" s="347"/>
      <c r="C903" s="347"/>
      <c r="D903" s="347"/>
      <c r="E903" s="347"/>
      <c r="F903" s="347"/>
      <c r="G903" s="347"/>
      <c r="H903" s="347"/>
      <c r="I903" s="347"/>
      <c r="J903" s="347"/>
      <c r="K903" s="347"/>
      <c r="L903" s="347"/>
      <c r="M903" s="347"/>
      <c r="N903" s="347"/>
      <c r="O903" s="347"/>
      <c r="P903" s="347"/>
      <c r="Q903" s="347"/>
      <c r="R903" s="347"/>
      <c r="S903" s="375"/>
      <c r="T903" s="347"/>
      <c r="U903" s="347"/>
      <c r="V903" s="347"/>
      <c r="W903" s="347"/>
      <c r="X903" s="347"/>
      <c r="Y903" s="347"/>
      <c r="Z903" s="347"/>
      <c r="AA903" s="347"/>
      <c r="AB903" s="347"/>
      <c r="AC903" s="347"/>
      <c r="AD903" s="347"/>
      <c r="AE903" s="347"/>
      <c r="AF903" s="347"/>
      <c r="AG903" s="347"/>
      <c r="AH903" s="347"/>
      <c r="AI903" s="347"/>
      <c r="AJ903" s="347"/>
      <c r="AK903" s="347"/>
    </row>
    <row r="904" spans="1:37" ht="13.5" customHeight="1" x14ac:dyDescent="0.25">
      <c r="A904" s="347"/>
      <c r="B904" s="347"/>
      <c r="C904" s="347"/>
      <c r="D904" s="347"/>
      <c r="E904" s="347"/>
      <c r="F904" s="347"/>
      <c r="G904" s="347"/>
      <c r="H904" s="347"/>
      <c r="I904" s="347"/>
      <c r="J904" s="347"/>
      <c r="K904" s="347"/>
      <c r="L904" s="347"/>
      <c r="M904" s="347"/>
      <c r="N904" s="347"/>
      <c r="O904" s="347"/>
      <c r="P904" s="347"/>
      <c r="Q904" s="347"/>
      <c r="R904" s="347"/>
      <c r="S904" s="375"/>
      <c r="T904" s="347"/>
      <c r="U904" s="347"/>
      <c r="V904" s="347"/>
      <c r="W904" s="347"/>
      <c r="X904" s="347"/>
      <c r="Y904" s="347"/>
      <c r="Z904" s="347"/>
      <c r="AA904" s="347"/>
      <c r="AB904" s="347"/>
      <c r="AC904" s="347"/>
      <c r="AD904" s="347"/>
      <c r="AE904" s="347"/>
      <c r="AF904" s="347"/>
      <c r="AG904" s="347"/>
      <c r="AH904" s="347"/>
      <c r="AI904" s="347"/>
      <c r="AJ904" s="347"/>
      <c r="AK904" s="347"/>
    </row>
    <row r="905" spans="1:37" ht="13.5" customHeight="1" x14ac:dyDescent="0.25">
      <c r="A905" s="347"/>
      <c r="B905" s="347"/>
      <c r="C905" s="347"/>
      <c r="D905" s="347"/>
      <c r="E905" s="347"/>
      <c r="F905" s="347"/>
      <c r="G905" s="347"/>
      <c r="H905" s="347"/>
      <c r="I905" s="347"/>
      <c r="J905" s="347"/>
      <c r="K905" s="347"/>
      <c r="L905" s="347"/>
      <c r="M905" s="347"/>
      <c r="N905" s="347"/>
      <c r="O905" s="347"/>
      <c r="P905" s="347"/>
      <c r="Q905" s="347"/>
      <c r="R905" s="347"/>
      <c r="S905" s="375"/>
      <c r="T905" s="347"/>
      <c r="U905" s="347"/>
      <c r="V905" s="347"/>
      <c r="W905" s="347"/>
      <c r="X905" s="347"/>
      <c r="Y905" s="347"/>
      <c r="Z905" s="347"/>
      <c r="AA905" s="347"/>
      <c r="AB905" s="347"/>
      <c r="AC905" s="347"/>
      <c r="AD905" s="347"/>
      <c r="AE905" s="347"/>
      <c r="AF905" s="347"/>
      <c r="AG905" s="347"/>
      <c r="AH905" s="347"/>
      <c r="AI905" s="347"/>
      <c r="AJ905" s="347"/>
      <c r="AK905" s="347"/>
    </row>
    <row r="906" spans="1:37" ht="13.5" customHeight="1" x14ac:dyDescent="0.25">
      <c r="A906" s="347"/>
      <c r="B906" s="347"/>
      <c r="C906" s="347"/>
      <c r="D906" s="347"/>
      <c r="E906" s="347"/>
      <c r="F906" s="347"/>
      <c r="G906" s="347"/>
      <c r="H906" s="347"/>
      <c r="I906" s="347"/>
      <c r="J906" s="347"/>
      <c r="K906" s="347"/>
      <c r="L906" s="347"/>
      <c r="M906" s="347"/>
      <c r="N906" s="347"/>
      <c r="O906" s="347"/>
      <c r="P906" s="347"/>
      <c r="Q906" s="347"/>
      <c r="R906" s="347"/>
      <c r="S906" s="375"/>
      <c r="T906" s="347"/>
      <c r="U906" s="347"/>
      <c r="V906" s="347"/>
      <c r="W906" s="347"/>
      <c r="X906" s="347"/>
      <c r="Y906" s="347"/>
      <c r="Z906" s="347"/>
      <c r="AA906" s="347"/>
      <c r="AB906" s="347"/>
      <c r="AC906" s="347"/>
      <c r="AD906" s="347"/>
      <c r="AE906" s="347"/>
      <c r="AF906" s="347"/>
      <c r="AG906" s="347"/>
      <c r="AH906" s="347"/>
      <c r="AI906" s="347"/>
      <c r="AJ906" s="347"/>
      <c r="AK906" s="347"/>
    </row>
    <row r="907" spans="1:37" ht="13.5" customHeight="1" x14ac:dyDescent="0.25">
      <c r="A907" s="347"/>
      <c r="B907" s="347"/>
      <c r="C907" s="347"/>
      <c r="D907" s="347"/>
      <c r="E907" s="347"/>
      <c r="F907" s="347"/>
      <c r="G907" s="347"/>
      <c r="H907" s="347"/>
      <c r="I907" s="347"/>
      <c r="J907" s="347"/>
      <c r="K907" s="347"/>
      <c r="L907" s="347"/>
      <c r="M907" s="347"/>
      <c r="N907" s="347"/>
      <c r="O907" s="347"/>
      <c r="P907" s="347"/>
      <c r="Q907" s="347"/>
      <c r="R907" s="347"/>
      <c r="S907" s="375"/>
      <c r="T907" s="347"/>
      <c r="U907" s="347"/>
      <c r="V907" s="347"/>
      <c r="W907" s="347"/>
      <c r="X907" s="347"/>
      <c r="Y907" s="347"/>
      <c r="Z907" s="347"/>
      <c r="AA907" s="347"/>
      <c r="AB907" s="347"/>
      <c r="AC907" s="347"/>
      <c r="AD907" s="347"/>
      <c r="AE907" s="347"/>
      <c r="AF907" s="347"/>
      <c r="AG907" s="347"/>
      <c r="AH907" s="347"/>
      <c r="AI907" s="347"/>
      <c r="AJ907" s="347"/>
      <c r="AK907" s="347"/>
    </row>
    <row r="908" spans="1:37" ht="13.5" customHeight="1" x14ac:dyDescent="0.25">
      <c r="A908" s="347"/>
      <c r="B908" s="347"/>
      <c r="C908" s="347"/>
      <c r="D908" s="347"/>
      <c r="E908" s="347"/>
      <c r="F908" s="347"/>
      <c r="G908" s="347"/>
      <c r="H908" s="347"/>
      <c r="I908" s="347"/>
      <c r="J908" s="347"/>
      <c r="K908" s="347"/>
      <c r="L908" s="347"/>
      <c r="M908" s="347"/>
      <c r="N908" s="347"/>
      <c r="O908" s="347"/>
      <c r="P908" s="347"/>
      <c r="Q908" s="347"/>
      <c r="R908" s="347"/>
      <c r="S908" s="375"/>
      <c r="T908" s="347"/>
      <c r="U908" s="347"/>
      <c r="V908" s="347"/>
      <c r="W908" s="347"/>
      <c r="X908" s="347"/>
      <c r="Y908" s="347"/>
      <c r="Z908" s="347"/>
      <c r="AA908" s="347"/>
      <c r="AB908" s="347"/>
      <c r="AC908" s="347"/>
      <c r="AD908" s="347"/>
      <c r="AE908" s="347"/>
      <c r="AF908" s="347"/>
      <c r="AG908" s="347"/>
      <c r="AH908" s="347"/>
      <c r="AI908" s="347"/>
      <c r="AJ908" s="347"/>
      <c r="AK908" s="347"/>
    </row>
    <row r="909" spans="1:37" ht="13.5" customHeight="1" x14ac:dyDescent="0.25">
      <c r="A909" s="347"/>
      <c r="B909" s="347"/>
      <c r="C909" s="347"/>
      <c r="D909" s="347"/>
      <c r="E909" s="347"/>
      <c r="F909" s="347"/>
      <c r="G909" s="347"/>
      <c r="H909" s="347"/>
      <c r="I909" s="347"/>
      <c r="J909" s="347"/>
      <c r="K909" s="347"/>
      <c r="L909" s="347"/>
      <c r="M909" s="347"/>
      <c r="N909" s="347"/>
      <c r="O909" s="347"/>
      <c r="P909" s="347"/>
      <c r="Q909" s="347"/>
      <c r="R909" s="347"/>
      <c r="S909" s="375"/>
      <c r="T909" s="347"/>
      <c r="U909" s="347"/>
      <c r="V909" s="347"/>
      <c r="W909" s="347"/>
      <c r="X909" s="347"/>
      <c r="Y909" s="347"/>
      <c r="Z909" s="347"/>
      <c r="AA909" s="347"/>
      <c r="AB909" s="347"/>
      <c r="AC909" s="347"/>
      <c r="AD909" s="347"/>
      <c r="AE909" s="347"/>
      <c r="AF909" s="347"/>
      <c r="AG909" s="347"/>
      <c r="AH909" s="347"/>
      <c r="AI909" s="347"/>
      <c r="AJ909" s="347"/>
      <c r="AK909" s="347"/>
    </row>
    <row r="910" spans="1:37" ht="13.5" customHeight="1" x14ac:dyDescent="0.25">
      <c r="A910" s="347"/>
      <c r="B910" s="347"/>
      <c r="C910" s="347"/>
      <c r="D910" s="347"/>
      <c r="E910" s="347"/>
      <c r="F910" s="347"/>
      <c r="G910" s="347"/>
      <c r="H910" s="347"/>
      <c r="I910" s="347"/>
      <c r="J910" s="347"/>
      <c r="K910" s="347"/>
      <c r="L910" s="347"/>
      <c r="M910" s="347"/>
      <c r="N910" s="347"/>
      <c r="O910" s="347"/>
      <c r="P910" s="347"/>
      <c r="Q910" s="347"/>
      <c r="R910" s="347"/>
      <c r="S910" s="375"/>
      <c r="T910" s="347"/>
      <c r="U910" s="347"/>
      <c r="V910" s="347"/>
      <c r="W910" s="347"/>
      <c r="X910" s="347"/>
      <c r="Y910" s="347"/>
      <c r="Z910" s="347"/>
      <c r="AA910" s="347"/>
      <c r="AB910" s="347"/>
      <c r="AC910" s="347"/>
      <c r="AD910" s="347"/>
      <c r="AE910" s="347"/>
      <c r="AF910" s="347"/>
      <c r="AG910" s="347"/>
      <c r="AH910" s="347"/>
      <c r="AI910" s="347"/>
      <c r="AJ910" s="347"/>
      <c r="AK910" s="347"/>
    </row>
    <row r="911" spans="1:37" ht="13.5" customHeight="1" x14ac:dyDescent="0.25">
      <c r="A911" s="347"/>
      <c r="B911" s="347"/>
      <c r="C911" s="347"/>
      <c r="D911" s="347"/>
      <c r="E911" s="347"/>
      <c r="F911" s="347"/>
      <c r="G911" s="347"/>
      <c r="H911" s="347"/>
      <c r="I911" s="347"/>
      <c r="J911" s="347"/>
      <c r="K911" s="347"/>
      <c r="L911" s="347"/>
      <c r="M911" s="347"/>
      <c r="N911" s="347"/>
      <c r="O911" s="347"/>
      <c r="P911" s="347"/>
      <c r="Q911" s="347"/>
      <c r="R911" s="347"/>
      <c r="S911" s="375"/>
      <c r="T911" s="347"/>
      <c r="U911" s="347"/>
      <c r="V911" s="347"/>
      <c r="W911" s="347"/>
      <c r="X911" s="347"/>
      <c r="Y911" s="347"/>
      <c r="Z911" s="347"/>
      <c r="AA911" s="347"/>
      <c r="AB911" s="347"/>
      <c r="AC911" s="347"/>
      <c r="AD911" s="347"/>
      <c r="AE911" s="347"/>
      <c r="AF911" s="347"/>
      <c r="AG911" s="347"/>
      <c r="AH911" s="347"/>
      <c r="AI911" s="347"/>
      <c r="AJ911" s="347"/>
      <c r="AK911" s="347"/>
    </row>
    <row r="912" spans="1:37" ht="13.5" customHeight="1" x14ac:dyDescent="0.25">
      <c r="A912" s="347"/>
      <c r="B912" s="347"/>
      <c r="C912" s="347"/>
      <c r="D912" s="347"/>
      <c r="E912" s="347"/>
      <c r="F912" s="347"/>
      <c r="G912" s="347"/>
      <c r="H912" s="347"/>
      <c r="I912" s="347"/>
      <c r="J912" s="347"/>
      <c r="K912" s="347"/>
      <c r="L912" s="347"/>
      <c r="M912" s="347"/>
      <c r="N912" s="347"/>
      <c r="O912" s="347"/>
      <c r="P912" s="347"/>
      <c r="Q912" s="347"/>
      <c r="R912" s="347"/>
      <c r="S912" s="375"/>
      <c r="T912" s="347"/>
      <c r="U912" s="347"/>
      <c r="V912" s="347"/>
      <c r="W912" s="347"/>
      <c r="X912" s="347"/>
      <c r="Y912" s="347"/>
      <c r="Z912" s="347"/>
      <c r="AA912" s="347"/>
      <c r="AB912" s="347"/>
      <c r="AC912" s="347"/>
      <c r="AD912" s="347"/>
      <c r="AE912" s="347"/>
      <c r="AF912" s="347"/>
      <c r="AG912" s="347"/>
      <c r="AH912" s="347"/>
      <c r="AI912" s="347"/>
      <c r="AJ912" s="347"/>
      <c r="AK912" s="347"/>
    </row>
    <row r="913" spans="1:37" ht="13.5" customHeight="1" x14ac:dyDescent="0.25">
      <c r="A913" s="347"/>
      <c r="B913" s="347"/>
      <c r="C913" s="347"/>
      <c r="D913" s="347"/>
      <c r="E913" s="347"/>
      <c r="F913" s="347"/>
      <c r="G913" s="347"/>
      <c r="H913" s="347"/>
      <c r="I913" s="347"/>
      <c r="J913" s="347"/>
      <c r="K913" s="347"/>
      <c r="L913" s="347"/>
      <c r="M913" s="347"/>
      <c r="N913" s="347"/>
      <c r="O913" s="347"/>
      <c r="P913" s="347"/>
      <c r="Q913" s="347"/>
      <c r="R913" s="347"/>
      <c r="S913" s="375"/>
      <c r="T913" s="347"/>
      <c r="U913" s="347"/>
      <c r="V913" s="347"/>
      <c r="W913" s="347"/>
      <c r="X913" s="347"/>
      <c r="Y913" s="347"/>
      <c r="Z913" s="347"/>
      <c r="AA913" s="347"/>
      <c r="AB913" s="347"/>
      <c r="AC913" s="347"/>
      <c r="AD913" s="347"/>
      <c r="AE913" s="347"/>
      <c r="AF913" s="347"/>
      <c r="AG913" s="347"/>
      <c r="AH913" s="347"/>
      <c r="AI913" s="347"/>
      <c r="AJ913" s="347"/>
      <c r="AK913" s="347"/>
    </row>
    <row r="914" spans="1:37" ht="13.5" customHeight="1" x14ac:dyDescent="0.25">
      <c r="A914" s="347"/>
      <c r="B914" s="347"/>
      <c r="C914" s="347"/>
      <c r="D914" s="347"/>
      <c r="E914" s="347"/>
      <c r="F914" s="347"/>
      <c r="G914" s="347"/>
      <c r="H914" s="347"/>
      <c r="I914" s="347"/>
      <c r="J914" s="347"/>
      <c r="K914" s="347"/>
      <c r="L914" s="347"/>
      <c r="M914" s="347"/>
      <c r="N914" s="347"/>
      <c r="O914" s="347"/>
      <c r="P914" s="347"/>
      <c r="Q914" s="347"/>
      <c r="R914" s="347"/>
      <c r="S914" s="375"/>
      <c r="T914" s="347"/>
      <c r="U914" s="347"/>
      <c r="V914" s="347"/>
      <c r="W914" s="347"/>
      <c r="X914" s="347"/>
      <c r="Y914" s="347"/>
      <c r="Z914" s="347"/>
      <c r="AA914" s="347"/>
      <c r="AB914" s="347"/>
      <c r="AC914" s="347"/>
      <c r="AD914" s="347"/>
      <c r="AE914" s="347"/>
      <c r="AF914" s="347"/>
      <c r="AG914" s="347"/>
      <c r="AH914" s="347"/>
      <c r="AI914" s="347"/>
      <c r="AJ914" s="347"/>
      <c r="AK914" s="347"/>
    </row>
    <row r="915" spans="1:37" ht="13.5" customHeight="1" x14ac:dyDescent="0.25">
      <c r="A915" s="347"/>
      <c r="B915" s="347"/>
      <c r="C915" s="347"/>
      <c r="D915" s="347"/>
      <c r="E915" s="347"/>
      <c r="F915" s="347"/>
      <c r="G915" s="347"/>
      <c r="H915" s="347"/>
      <c r="I915" s="347"/>
      <c r="J915" s="347"/>
      <c r="K915" s="347"/>
      <c r="L915" s="347"/>
      <c r="M915" s="347"/>
      <c r="N915" s="347"/>
      <c r="O915" s="347"/>
      <c r="P915" s="347"/>
      <c r="Q915" s="347"/>
      <c r="R915" s="347"/>
      <c r="S915" s="375"/>
      <c r="T915" s="347"/>
      <c r="U915" s="347"/>
      <c r="V915" s="347"/>
      <c r="W915" s="347"/>
      <c r="X915" s="347"/>
      <c r="Y915" s="347"/>
      <c r="Z915" s="347"/>
      <c r="AA915" s="347"/>
      <c r="AB915" s="347"/>
      <c r="AC915" s="347"/>
      <c r="AD915" s="347"/>
      <c r="AE915" s="347"/>
      <c r="AF915" s="347"/>
      <c r="AG915" s="347"/>
      <c r="AH915" s="347"/>
      <c r="AI915" s="347"/>
      <c r="AJ915" s="347"/>
      <c r="AK915" s="347"/>
    </row>
    <row r="916" spans="1:37" ht="13.5" customHeight="1" x14ac:dyDescent="0.25">
      <c r="A916" s="347"/>
      <c r="B916" s="347"/>
      <c r="C916" s="347"/>
      <c r="D916" s="347"/>
      <c r="E916" s="347"/>
      <c r="F916" s="347"/>
      <c r="G916" s="347"/>
      <c r="H916" s="347"/>
      <c r="I916" s="347"/>
      <c r="J916" s="347"/>
      <c r="K916" s="347"/>
      <c r="L916" s="347"/>
      <c r="M916" s="347"/>
      <c r="N916" s="347"/>
      <c r="O916" s="347"/>
      <c r="P916" s="347"/>
      <c r="Q916" s="347"/>
      <c r="R916" s="347"/>
      <c r="S916" s="375"/>
      <c r="T916" s="347"/>
      <c r="U916" s="347"/>
      <c r="V916" s="347"/>
      <c r="W916" s="347"/>
      <c r="X916" s="347"/>
      <c r="Y916" s="347"/>
      <c r="Z916" s="347"/>
      <c r="AA916" s="347"/>
      <c r="AB916" s="347"/>
      <c r="AC916" s="347"/>
      <c r="AD916" s="347"/>
      <c r="AE916" s="347"/>
      <c r="AF916" s="347"/>
      <c r="AG916" s="347"/>
      <c r="AH916" s="347"/>
      <c r="AI916" s="347"/>
      <c r="AJ916" s="347"/>
      <c r="AK916" s="347"/>
    </row>
    <row r="917" spans="1:37" ht="13.5" customHeight="1" x14ac:dyDescent="0.25">
      <c r="A917" s="347"/>
      <c r="B917" s="347"/>
      <c r="C917" s="347"/>
      <c r="D917" s="347"/>
      <c r="E917" s="347"/>
      <c r="F917" s="347"/>
      <c r="G917" s="347"/>
      <c r="H917" s="347"/>
      <c r="I917" s="347"/>
      <c r="J917" s="347"/>
      <c r="K917" s="347"/>
      <c r="L917" s="347"/>
      <c r="M917" s="347"/>
      <c r="N917" s="347"/>
      <c r="O917" s="347"/>
      <c r="P917" s="347"/>
      <c r="Q917" s="347"/>
      <c r="R917" s="347"/>
      <c r="S917" s="375"/>
      <c r="T917" s="347"/>
      <c r="U917" s="347"/>
      <c r="V917" s="347"/>
      <c r="W917" s="347"/>
      <c r="X917" s="347"/>
      <c r="Y917" s="347"/>
      <c r="Z917" s="347"/>
      <c r="AA917" s="347"/>
      <c r="AB917" s="347"/>
      <c r="AC917" s="347"/>
      <c r="AD917" s="347"/>
      <c r="AE917" s="347"/>
      <c r="AF917" s="347"/>
      <c r="AG917" s="347"/>
      <c r="AH917" s="347"/>
      <c r="AI917" s="347"/>
      <c r="AJ917" s="347"/>
      <c r="AK917" s="347"/>
    </row>
    <row r="918" spans="1:37" ht="13.5" customHeight="1" x14ac:dyDescent="0.25">
      <c r="A918" s="347"/>
      <c r="B918" s="347"/>
      <c r="C918" s="347"/>
      <c r="D918" s="347"/>
      <c r="E918" s="347"/>
      <c r="F918" s="347"/>
      <c r="G918" s="347"/>
      <c r="H918" s="347"/>
      <c r="I918" s="347"/>
      <c r="J918" s="347"/>
      <c r="K918" s="347"/>
      <c r="L918" s="347"/>
      <c r="M918" s="347"/>
      <c r="N918" s="347"/>
      <c r="O918" s="347"/>
      <c r="P918" s="347"/>
      <c r="Q918" s="347"/>
      <c r="R918" s="347"/>
      <c r="S918" s="375"/>
      <c r="T918" s="347"/>
      <c r="U918" s="347"/>
      <c r="V918" s="347"/>
      <c r="W918" s="347"/>
      <c r="X918" s="347"/>
      <c r="Y918" s="347"/>
      <c r="Z918" s="347"/>
      <c r="AA918" s="347"/>
      <c r="AB918" s="347"/>
      <c r="AC918" s="347"/>
      <c r="AD918" s="347"/>
      <c r="AE918" s="347"/>
      <c r="AF918" s="347"/>
      <c r="AG918" s="347"/>
      <c r="AH918" s="347"/>
      <c r="AI918" s="347"/>
      <c r="AJ918" s="347"/>
      <c r="AK918" s="347"/>
    </row>
    <row r="919" spans="1:37" ht="13.5" customHeight="1" x14ac:dyDescent="0.25">
      <c r="A919" s="347"/>
      <c r="B919" s="347"/>
      <c r="C919" s="347"/>
      <c r="D919" s="347"/>
      <c r="E919" s="347"/>
      <c r="F919" s="347"/>
      <c r="G919" s="347"/>
      <c r="H919" s="347"/>
      <c r="I919" s="347"/>
      <c r="J919" s="347"/>
      <c r="K919" s="347"/>
      <c r="L919" s="347"/>
      <c r="M919" s="347"/>
      <c r="N919" s="347"/>
      <c r="O919" s="347"/>
      <c r="P919" s="347"/>
      <c r="Q919" s="347"/>
      <c r="R919" s="347"/>
      <c r="S919" s="375"/>
      <c r="T919" s="347"/>
      <c r="U919" s="347"/>
      <c r="V919" s="347"/>
      <c r="W919" s="347"/>
      <c r="X919" s="347"/>
      <c r="Y919" s="347"/>
      <c r="Z919" s="347"/>
      <c r="AA919" s="347"/>
      <c r="AB919" s="347"/>
      <c r="AC919" s="347"/>
      <c r="AD919" s="347"/>
      <c r="AE919" s="347"/>
      <c r="AF919" s="347"/>
      <c r="AG919" s="347"/>
      <c r="AH919" s="347"/>
      <c r="AI919" s="347"/>
      <c r="AJ919" s="347"/>
      <c r="AK919" s="347"/>
    </row>
    <row r="920" spans="1:37" ht="13.5" customHeight="1" x14ac:dyDescent="0.25">
      <c r="A920" s="347"/>
      <c r="B920" s="347"/>
      <c r="C920" s="347"/>
      <c r="D920" s="347"/>
      <c r="E920" s="347"/>
      <c r="F920" s="347"/>
      <c r="G920" s="347"/>
      <c r="H920" s="347"/>
      <c r="I920" s="347"/>
      <c r="J920" s="347"/>
      <c r="K920" s="347"/>
      <c r="L920" s="347"/>
      <c r="M920" s="347"/>
      <c r="N920" s="347"/>
      <c r="O920" s="347"/>
      <c r="P920" s="347"/>
      <c r="Q920" s="347"/>
      <c r="R920" s="347"/>
      <c r="S920" s="375"/>
      <c r="T920" s="347"/>
      <c r="U920" s="347"/>
      <c r="V920" s="347"/>
      <c r="W920" s="347"/>
      <c r="X920" s="347"/>
      <c r="Y920" s="347"/>
      <c r="Z920" s="347"/>
      <c r="AA920" s="347"/>
      <c r="AB920" s="347"/>
      <c r="AC920" s="347"/>
      <c r="AD920" s="347"/>
      <c r="AE920" s="347"/>
      <c r="AF920" s="347"/>
      <c r="AG920" s="347"/>
      <c r="AH920" s="347"/>
      <c r="AI920" s="347"/>
      <c r="AJ920" s="347"/>
      <c r="AK920" s="347"/>
    </row>
    <row r="921" spans="1:37" ht="13.5" customHeight="1" x14ac:dyDescent="0.25">
      <c r="A921" s="347"/>
      <c r="B921" s="347"/>
      <c r="C921" s="347"/>
      <c r="D921" s="347"/>
      <c r="E921" s="347"/>
      <c r="F921" s="347"/>
      <c r="G921" s="347"/>
      <c r="H921" s="347"/>
      <c r="I921" s="347"/>
      <c r="J921" s="347"/>
      <c r="K921" s="347"/>
      <c r="L921" s="347"/>
      <c r="M921" s="347"/>
      <c r="N921" s="347"/>
      <c r="O921" s="347"/>
      <c r="P921" s="347"/>
      <c r="Q921" s="347"/>
      <c r="R921" s="347"/>
      <c r="S921" s="375"/>
      <c r="T921" s="347"/>
      <c r="U921" s="347"/>
      <c r="V921" s="347"/>
      <c r="W921" s="347"/>
      <c r="X921" s="347"/>
      <c r="Y921" s="347"/>
      <c r="Z921" s="347"/>
      <c r="AA921" s="347"/>
      <c r="AB921" s="347"/>
      <c r="AC921" s="347"/>
      <c r="AD921" s="347"/>
      <c r="AE921" s="347"/>
      <c r="AF921" s="347"/>
      <c r="AG921" s="347"/>
      <c r="AH921" s="347"/>
      <c r="AI921" s="347"/>
      <c r="AJ921" s="347"/>
      <c r="AK921" s="347"/>
    </row>
    <row r="922" spans="1:37" ht="13.5" customHeight="1" x14ac:dyDescent="0.25">
      <c r="A922" s="347"/>
      <c r="B922" s="347"/>
      <c r="C922" s="347"/>
      <c r="D922" s="347"/>
      <c r="E922" s="347"/>
      <c r="F922" s="347"/>
      <c r="G922" s="347"/>
      <c r="H922" s="347"/>
      <c r="I922" s="347"/>
      <c r="J922" s="347"/>
      <c r="K922" s="347"/>
      <c r="L922" s="347"/>
      <c r="M922" s="347"/>
      <c r="N922" s="347"/>
      <c r="O922" s="347"/>
      <c r="P922" s="347"/>
      <c r="Q922" s="347"/>
      <c r="R922" s="347"/>
      <c r="S922" s="375"/>
      <c r="T922" s="347"/>
      <c r="U922" s="347"/>
      <c r="V922" s="347"/>
      <c r="W922" s="347"/>
      <c r="X922" s="347"/>
      <c r="Y922" s="347"/>
      <c r="Z922" s="347"/>
      <c r="AA922" s="347"/>
      <c r="AB922" s="347"/>
      <c r="AC922" s="347"/>
      <c r="AD922" s="347"/>
      <c r="AE922" s="347"/>
      <c r="AF922" s="347"/>
      <c r="AG922" s="347"/>
      <c r="AH922" s="347"/>
      <c r="AI922" s="347"/>
      <c r="AJ922" s="347"/>
      <c r="AK922" s="347"/>
    </row>
    <row r="923" spans="1:37" ht="13.5" customHeight="1" x14ac:dyDescent="0.25">
      <c r="A923" s="347"/>
      <c r="B923" s="347"/>
      <c r="C923" s="347"/>
      <c r="D923" s="347"/>
      <c r="E923" s="347"/>
      <c r="F923" s="347"/>
      <c r="G923" s="347"/>
      <c r="H923" s="347"/>
      <c r="I923" s="347"/>
      <c r="J923" s="347"/>
      <c r="K923" s="347"/>
      <c r="L923" s="347"/>
      <c r="M923" s="347"/>
      <c r="N923" s="347"/>
      <c r="O923" s="347"/>
      <c r="P923" s="347"/>
      <c r="Q923" s="347"/>
      <c r="R923" s="347"/>
      <c r="S923" s="375"/>
      <c r="T923" s="347"/>
      <c r="U923" s="347"/>
      <c r="V923" s="347"/>
      <c r="W923" s="347"/>
      <c r="X923" s="347"/>
      <c r="Y923" s="347"/>
      <c r="Z923" s="347"/>
      <c r="AA923" s="347"/>
      <c r="AB923" s="347"/>
      <c r="AC923" s="347"/>
      <c r="AD923" s="347"/>
      <c r="AE923" s="347"/>
      <c r="AF923" s="347"/>
      <c r="AG923" s="347"/>
      <c r="AH923" s="347"/>
      <c r="AI923" s="347"/>
      <c r="AJ923" s="347"/>
      <c r="AK923" s="347"/>
    </row>
    <row r="924" spans="1:37" ht="13.5" customHeight="1" x14ac:dyDescent="0.25">
      <c r="A924" s="347"/>
      <c r="B924" s="347"/>
      <c r="C924" s="347"/>
      <c r="D924" s="347"/>
      <c r="E924" s="347"/>
      <c r="F924" s="347"/>
      <c r="G924" s="347"/>
      <c r="H924" s="347"/>
      <c r="I924" s="347"/>
      <c r="J924" s="347"/>
      <c r="K924" s="347"/>
      <c r="L924" s="347"/>
      <c r="M924" s="347"/>
      <c r="N924" s="347"/>
      <c r="O924" s="347"/>
      <c r="P924" s="347"/>
      <c r="Q924" s="347"/>
      <c r="R924" s="347"/>
      <c r="S924" s="375"/>
      <c r="T924" s="347"/>
      <c r="U924" s="347"/>
      <c r="V924" s="347"/>
      <c r="W924" s="347"/>
      <c r="X924" s="347"/>
      <c r="Y924" s="347"/>
      <c r="Z924" s="347"/>
      <c r="AA924" s="347"/>
      <c r="AB924" s="347"/>
      <c r="AC924" s="347"/>
      <c r="AD924" s="347"/>
      <c r="AE924" s="347"/>
      <c r="AF924" s="347"/>
      <c r="AG924" s="347"/>
      <c r="AH924" s="347"/>
      <c r="AI924" s="347"/>
      <c r="AJ924" s="347"/>
      <c r="AK924" s="347"/>
    </row>
    <row r="925" spans="1:37" ht="13.5" customHeight="1" x14ac:dyDescent="0.25">
      <c r="A925" s="347"/>
      <c r="B925" s="347"/>
      <c r="C925" s="347"/>
      <c r="D925" s="347"/>
      <c r="E925" s="347"/>
      <c r="F925" s="347"/>
      <c r="G925" s="347"/>
      <c r="H925" s="347"/>
      <c r="I925" s="347"/>
      <c r="J925" s="347"/>
      <c r="K925" s="347"/>
      <c r="L925" s="347"/>
      <c r="M925" s="347"/>
      <c r="N925" s="347"/>
      <c r="O925" s="347"/>
      <c r="P925" s="347"/>
      <c r="Q925" s="347"/>
      <c r="R925" s="347"/>
      <c r="S925" s="375"/>
      <c r="T925" s="347"/>
      <c r="U925" s="347"/>
      <c r="V925" s="347"/>
      <c r="W925" s="347"/>
      <c r="X925" s="347"/>
      <c r="Y925" s="347"/>
      <c r="Z925" s="347"/>
      <c r="AA925" s="347"/>
      <c r="AB925" s="347"/>
      <c r="AC925" s="347"/>
      <c r="AD925" s="347"/>
      <c r="AE925" s="347"/>
      <c r="AF925" s="347"/>
      <c r="AG925" s="347"/>
      <c r="AH925" s="347"/>
      <c r="AI925" s="347"/>
      <c r="AJ925" s="347"/>
      <c r="AK925" s="347"/>
    </row>
    <row r="926" spans="1:37" ht="13.5" customHeight="1" x14ac:dyDescent="0.25">
      <c r="A926" s="347"/>
      <c r="B926" s="347"/>
      <c r="C926" s="347"/>
      <c r="D926" s="347"/>
      <c r="E926" s="347"/>
      <c r="F926" s="347"/>
      <c r="G926" s="347"/>
      <c r="H926" s="347"/>
      <c r="I926" s="347"/>
      <c r="J926" s="347"/>
      <c r="K926" s="347"/>
      <c r="L926" s="347"/>
      <c r="M926" s="347"/>
      <c r="N926" s="347"/>
      <c r="O926" s="347"/>
      <c r="P926" s="347"/>
      <c r="Q926" s="347"/>
      <c r="R926" s="347"/>
      <c r="S926" s="375"/>
      <c r="T926" s="347"/>
      <c r="U926" s="347"/>
      <c r="V926" s="347"/>
      <c r="W926" s="347"/>
      <c r="X926" s="347"/>
      <c r="Y926" s="347"/>
      <c r="Z926" s="347"/>
      <c r="AA926" s="347"/>
      <c r="AB926" s="347"/>
      <c r="AC926" s="347"/>
      <c r="AD926" s="347"/>
      <c r="AE926" s="347"/>
      <c r="AF926" s="347"/>
      <c r="AG926" s="347"/>
      <c r="AH926" s="347"/>
      <c r="AI926" s="347"/>
      <c r="AJ926" s="347"/>
      <c r="AK926" s="347"/>
    </row>
    <row r="927" spans="1:37" ht="13.5" customHeight="1" x14ac:dyDescent="0.25">
      <c r="A927" s="347"/>
      <c r="B927" s="347"/>
      <c r="C927" s="347"/>
      <c r="D927" s="347"/>
      <c r="E927" s="347"/>
      <c r="F927" s="347"/>
      <c r="G927" s="347"/>
      <c r="H927" s="347"/>
      <c r="I927" s="347"/>
      <c r="J927" s="347"/>
      <c r="K927" s="347"/>
      <c r="L927" s="347"/>
      <c r="M927" s="347"/>
      <c r="N927" s="347"/>
      <c r="O927" s="347"/>
      <c r="P927" s="347"/>
      <c r="Q927" s="347"/>
      <c r="R927" s="347"/>
      <c r="S927" s="375"/>
      <c r="T927" s="347"/>
      <c r="U927" s="347"/>
      <c r="V927" s="347"/>
      <c r="W927" s="347"/>
      <c r="X927" s="347"/>
      <c r="Y927" s="347"/>
      <c r="Z927" s="347"/>
      <c r="AA927" s="347"/>
      <c r="AB927" s="347"/>
      <c r="AC927" s="347"/>
      <c r="AD927" s="347"/>
      <c r="AE927" s="347"/>
      <c r="AF927" s="347"/>
      <c r="AG927" s="347"/>
      <c r="AH927" s="347"/>
      <c r="AI927" s="347"/>
      <c r="AJ927" s="347"/>
      <c r="AK927" s="347"/>
    </row>
    <row r="928" spans="1:37" ht="13.5" customHeight="1" x14ac:dyDescent="0.25">
      <c r="A928" s="347"/>
      <c r="B928" s="347"/>
      <c r="C928" s="347"/>
      <c r="D928" s="347"/>
      <c r="E928" s="347"/>
      <c r="F928" s="347"/>
      <c r="G928" s="347"/>
      <c r="H928" s="347"/>
      <c r="I928" s="347"/>
      <c r="J928" s="347"/>
      <c r="K928" s="347"/>
      <c r="L928" s="347"/>
      <c r="M928" s="347"/>
      <c r="N928" s="347"/>
      <c r="O928" s="347"/>
      <c r="P928" s="347"/>
      <c r="Q928" s="347"/>
      <c r="R928" s="347"/>
      <c r="S928" s="375"/>
      <c r="T928" s="347"/>
      <c r="U928" s="347"/>
      <c r="V928" s="347"/>
      <c r="W928" s="347"/>
      <c r="X928" s="347"/>
      <c r="Y928" s="347"/>
      <c r="Z928" s="347"/>
      <c r="AA928" s="347"/>
      <c r="AB928" s="347"/>
      <c r="AC928" s="347"/>
      <c r="AD928" s="347"/>
      <c r="AE928" s="347"/>
      <c r="AF928" s="347"/>
      <c r="AG928" s="347"/>
      <c r="AH928" s="347"/>
      <c r="AI928" s="347"/>
      <c r="AJ928" s="347"/>
      <c r="AK928" s="347"/>
    </row>
    <row r="929" spans="1:37" ht="13.5" customHeight="1" x14ac:dyDescent="0.25">
      <c r="A929" s="347"/>
      <c r="B929" s="347"/>
      <c r="C929" s="347"/>
      <c r="D929" s="347"/>
      <c r="E929" s="347"/>
      <c r="F929" s="347"/>
      <c r="G929" s="347"/>
      <c r="H929" s="347"/>
      <c r="I929" s="347"/>
      <c r="J929" s="347"/>
      <c r="K929" s="347"/>
      <c r="L929" s="347"/>
      <c r="M929" s="347"/>
      <c r="N929" s="347"/>
      <c r="O929" s="347"/>
      <c r="P929" s="347"/>
      <c r="Q929" s="347"/>
      <c r="R929" s="347"/>
      <c r="S929" s="375"/>
      <c r="T929" s="347"/>
      <c r="U929" s="347"/>
      <c r="V929" s="347"/>
      <c r="W929" s="347"/>
      <c r="X929" s="347"/>
      <c r="Y929" s="347"/>
      <c r="Z929" s="347"/>
      <c r="AA929" s="347"/>
      <c r="AB929" s="347"/>
      <c r="AC929" s="347"/>
      <c r="AD929" s="347"/>
      <c r="AE929" s="347"/>
      <c r="AF929" s="347"/>
      <c r="AG929" s="347"/>
      <c r="AH929" s="347"/>
      <c r="AI929" s="347"/>
      <c r="AJ929" s="347"/>
      <c r="AK929" s="347"/>
    </row>
    <row r="930" spans="1:37" ht="13.5" customHeight="1" x14ac:dyDescent="0.25">
      <c r="A930" s="347"/>
      <c r="B930" s="347"/>
      <c r="C930" s="347"/>
      <c r="D930" s="347"/>
      <c r="E930" s="347"/>
      <c r="F930" s="347"/>
      <c r="G930" s="347"/>
      <c r="H930" s="347"/>
      <c r="I930" s="347"/>
      <c r="J930" s="347"/>
      <c r="K930" s="347"/>
      <c r="L930" s="347"/>
      <c r="M930" s="347"/>
      <c r="N930" s="347"/>
      <c r="O930" s="347"/>
      <c r="P930" s="347"/>
      <c r="Q930" s="347"/>
      <c r="R930" s="347"/>
      <c r="S930" s="375"/>
      <c r="T930" s="347"/>
      <c r="U930" s="347"/>
      <c r="V930" s="347"/>
      <c r="W930" s="347"/>
      <c r="X930" s="347"/>
      <c r="Y930" s="347"/>
      <c r="Z930" s="347"/>
      <c r="AA930" s="347"/>
      <c r="AB930" s="347"/>
      <c r="AC930" s="347"/>
      <c r="AD930" s="347"/>
      <c r="AE930" s="347"/>
      <c r="AF930" s="347"/>
      <c r="AG930" s="347"/>
      <c r="AH930" s="347"/>
      <c r="AI930" s="347"/>
      <c r="AJ930" s="347"/>
      <c r="AK930" s="347"/>
    </row>
    <row r="931" spans="1:37" ht="13.5" customHeight="1" x14ac:dyDescent="0.25">
      <c r="A931" s="347"/>
      <c r="B931" s="347"/>
      <c r="C931" s="347"/>
      <c r="D931" s="347"/>
      <c r="E931" s="347"/>
      <c r="F931" s="347"/>
      <c r="G931" s="347"/>
      <c r="H931" s="347"/>
      <c r="I931" s="347"/>
      <c r="J931" s="347"/>
      <c r="K931" s="347"/>
      <c r="L931" s="347"/>
      <c r="M931" s="347"/>
      <c r="N931" s="347"/>
      <c r="O931" s="347"/>
      <c r="P931" s="347"/>
      <c r="Q931" s="347"/>
      <c r="R931" s="347"/>
      <c r="S931" s="375"/>
      <c r="T931" s="347"/>
      <c r="U931" s="347"/>
      <c r="V931" s="347"/>
      <c r="W931" s="347"/>
      <c r="X931" s="347"/>
      <c r="Y931" s="347"/>
      <c r="Z931" s="347"/>
      <c r="AA931" s="347"/>
      <c r="AB931" s="347"/>
      <c r="AC931" s="347"/>
      <c r="AD931" s="347"/>
      <c r="AE931" s="347"/>
      <c r="AF931" s="347"/>
      <c r="AG931" s="347"/>
      <c r="AH931" s="347"/>
      <c r="AI931" s="347"/>
      <c r="AJ931" s="347"/>
      <c r="AK931" s="347"/>
    </row>
    <row r="932" spans="1:37" ht="13.5" customHeight="1" x14ac:dyDescent="0.25">
      <c r="A932" s="347"/>
      <c r="B932" s="347"/>
      <c r="C932" s="347"/>
      <c r="D932" s="347"/>
      <c r="E932" s="347"/>
      <c r="F932" s="347"/>
      <c r="G932" s="347"/>
      <c r="H932" s="347"/>
      <c r="I932" s="347"/>
      <c r="J932" s="347"/>
      <c r="K932" s="347"/>
      <c r="L932" s="347"/>
      <c r="M932" s="347"/>
      <c r="N932" s="347"/>
      <c r="O932" s="347"/>
      <c r="P932" s="347"/>
      <c r="Q932" s="347"/>
      <c r="R932" s="347"/>
      <c r="S932" s="375"/>
      <c r="T932" s="347"/>
      <c r="U932" s="347"/>
      <c r="V932" s="347"/>
      <c r="W932" s="347"/>
      <c r="X932" s="347"/>
      <c r="Y932" s="347"/>
      <c r="Z932" s="347"/>
      <c r="AA932" s="347"/>
      <c r="AB932" s="347"/>
      <c r="AC932" s="347"/>
      <c r="AD932" s="347"/>
      <c r="AE932" s="347"/>
      <c r="AF932" s="347"/>
      <c r="AG932" s="347"/>
      <c r="AH932" s="347"/>
      <c r="AI932" s="347"/>
      <c r="AJ932" s="347"/>
      <c r="AK932" s="347"/>
    </row>
    <row r="933" spans="1:37" ht="13.5" customHeight="1" x14ac:dyDescent="0.25">
      <c r="A933" s="347"/>
      <c r="B933" s="347"/>
      <c r="C933" s="347"/>
      <c r="D933" s="347"/>
      <c r="E933" s="347"/>
      <c r="F933" s="347"/>
      <c r="G933" s="347"/>
      <c r="H933" s="347"/>
      <c r="I933" s="347"/>
      <c r="J933" s="347"/>
      <c r="K933" s="347"/>
      <c r="L933" s="347"/>
      <c r="M933" s="347"/>
      <c r="N933" s="347"/>
      <c r="O933" s="347"/>
      <c r="P933" s="347"/>
      <c r="Q933" s="347"/>
      <c r="R933" s="347"/>
      <c r="S933" s="375"/>
      <c r="T933" s="347"/>
      <c r="U933" s="347"/>
      <c r="V933" s="347"/>
      <c r="W933" s="347"/>
      <c r="X933" s="347"/>
      <c r="Y933" s="347"/>
      <c r="Z933" s="347"/>
      <c r="AA933" s="347"/>
      <c r="AB933" s="347"/>
      <c r="AC933" s="347"/>
      <c r="AD933" s="347"/>
      <c r="AE933" s="347"/>
      <c r="AF933" s="347"/>
      <c r="AG933" s="347"/>
      <c r="AH933" s="347"/>
      <c r="AI933" s="347"/>
      <c r="AJ933" s="347"/>
      <c r="AK933" s="347"/>
    </row>
    <row r="934" spans="1:37" ht="13.5" customHeight="1" x14ac:dyDescent="0.25">
      <c r="A934" s="347"/>
      <c r="B934" s="347"/>
      <c r="C934" s="347"/>
      <c r="D934" s="347"/>
      <c r="E934" s="347"/>
      <c r="F934" s="347"/>
      <c r="G934" s="347"/>
      <c r="H934" s="347"/>
      <c r="I934" s="347"/>
      <c r="J934" s="347"/>
      <c r="K934" s="347"/>
      <c r="L934" s="347"/>
      <c r="M934" s="347"/>
      <c r="N934" s="347"/>
      <c r="O934" s="347"/>
      <c r="P934" s="347"/>
      <c r="Q934" s="347"/>
      <c r="R934" s="347"/>
      <c r="S934" s="375"/>
      <c r="T934" s="347"/>
      <c r="U934" s="347"/>
      <c r="V934" s="347"/>
      <c r="W934" s="347"/>
      <c r="X934" s="347"/>
      <c r="Y934" s="347"/>
      <c r="Z934" s="347"/>
      <c r="AA934" s="347"/>
      <c r="AB934" s="347"/>
      <c r="AC934" s="347"/>
      <c r="AD934" s="347"/>
      <c r="AE934" s="347"/>
      <c r="AF934" s="347"/>
      <c r="AG934" s="347"/>
      <c r="AH934" s="347"/>
      <c r="AI934" s="347"/>
      <c r="AJ934" s="347"/>
      <c r="AK934" s="347"/>
    </row>
    <row r="935" spans="1:37" ht="13.5" customHeight="1" x14ac:dyDescent="0.25">
      <c r="A935" s="347"/>
      <c r="B935" s="347"/>
      <c r="C935" s="347"/>
      <c r="D935" s="347"/>
      <c r="E935" s="347"/>
      <c r="F935" s="347"/>
      <c r="G935" s="347"/>
      <c r="H935" s="347"/>
      <c r="I935" s="347"/>
      <c r="J935" s="347"/>
      <c r="K935" s="347"/>
      <c r="L935" s="347"/>
      <c r="M935" s="347"/>
      <c r="N935" s="347"/>
      <c r="O935" s="347"/>
      <c r="P935" s="347"/>
      <c r="Q935" s="347"/>
      <c r="R935" s="347"/>
      <c r="S935" s="375"/>
      <c r="T935" s="347"/>
      <c r="U935" s="347"/>
      <c r="V935" s="347"/>
      <c r="W935" s="347"/>
      <c r="X935" s="347"/>
      <c r="Y935" s="347"/>
      <c r="Z935" s="347"/>
      <c r="AA935" s="347"/>
      <c r="AB935" s="347"/>
      <c r="AC935" s="347"/>
      <c r="AD935" s="347"/>
      <c r="AE935" s="347"/>
      <c r="AF935" s="347"/>
      <c r="AG935" s="347"/>
      <c r="AH935" s="347"/>
      <c r="AI935" s="347"/>
      <c r="AJ935" s="347"/>
      <c r="AK935" s="347"/>
    </row>
    <row r="936" spans="1:37" ht="13.5" customHeight="1" x14ac:dyDescent="0.25">
      <c r="A936" s="347"/>
      <c r="B936" s="347"/>
      <c r="C936" s="347"/>
      <c r="D936" s="347"/>
      <c r="E936" s="347"/>
      <c r="F936" s="347"/>
      <c r="G936" s="347"/>
      <c r="H936" s="347"/>
      <c r="I936" s="347"/>
      <c r="J936" s="347"/>
      <c r="K936" s="347"/>
      <c r="L936" s="347"/>
      <c r="M936" s="347"/>
      <c r="N936" s="347"/>
      <c r="O936" s="347"/>
      <c r="P936" s="347"/>
      <c r="Q936" s="347"/>
      <c r="R936" s="347"/>
      <c r="S936" s="375"/>
      <c r="T936" s="347"/>
      <c r="U936" s="347"/>
      <c r="V936" s="347"/>
      <c r="W936" s="347"/>
      <c r="X936" s="347"/>
      <c r="Y936" s="347"/>
      <c r="Z936" s="347"/>
      <c r="AA936" s="347"/>
      <c r="AB936" s="347"/>
      <c r="AC936" s="347"/>
      <c r="AD936" s="347"/>
      <c r="AE936" s="347"/>
      <c r="AF936" s="347"/>
      <c r="AG936" s="347"/>
      <c r="AH936" s="347"/>
      <c r="AI936" s="347"/>
      <c r="AJ936" s="347"/>
      <c r="AK936" s="347"/>
    </row>
    <row r="937" spans="1:37" ht="13.5" customHeight="1" x14ac:dyDescent="0.25">
      <c r="A937" s="347"/>
      <c r="B937" s="347"/>
      <c r="C937" s="347"/>
      <c r="D937" s="347"/>
      <c r="E937" s="347"/>
      <c r="F937" s="347"/>
      <c r="G937" s="347"/>
      <c r="H937" s="347"/>
      <c r="I937" s="347"/>
      <c r="J937" s="347"/>
      <c r="K937" s="347"/>
      <c r="L937" s="347"/>
      <c r="M937" s="347"/>
      <c r="N937" s="347"/>
      <c r="O937" s="347"/>
      <c r="P937" s="347"/>
      <c r="Q937" s="347"/>
      <c r="R937" s="347"/>
      <c r="S937" s="375"/>
      <c r="T937" s="347"/>
      <c r="U937" s="347"/>
      <c r="V937" s="347"/>
      <c r="W937" s="347"/>
      <c r="X937" s="347"/>
      <c r="Y937" s="347"/>
      <c r="Z937" s="347"/>
      <c r="AA937" s="347"/>
      <c r="AB937" s="347"/>
      <c r="AC937" s="347"/>
      <c r="AD937" s="347"/>
      <c r="AE937" s="347"/>
      <c r="AF937" s="347"/>
      <c r="AG937" s="347"/>
      <c r="AH937" s="347"/>
      <c r="AI937" s="347"/>
      <c r="AJ937" s="347"/>
      <c r="AK937" s="347"/>
    </row>
    <row r="938" spans="1:37" ht="13.5" customHeight="1" x14ac:dyDescent="0.25">
      <c r="A938" s="347"/>
      <c r="B938" s="347"/>
      <c r="C938" s="347"/>
      <c r="D938" s="347"/>
      <c r="E938" s="347"/>
      <c r="F938" s="347"/>
      <c r="G938" s="347"/>
      <c r="H938" s="347"/>
      <c r="I938" s="347"/>
      <c r="J938" s="347"/>
      <c r="K938" s="347"/>
      <c r="L938" s="347"/>
      <c r="M938" s="347"/>
      <c r="N938" s="347"/>
      <c r="O938" s="347"/>
      <c r="P938" s="347"/>
      <c r="Q938" s="347"/>
      <c r="R938" s="347"/>
      <c r="S938" s="375"/>
      <c r="T938" s="347"/>
      <c r="U938" s="347"/>
      <c r="V938" s="347"/>
      <c r="W938" s="347"/>
      <c r="X938" s="347"/>
      <c r="Y938" s="347"/>
      <c r="Z938" s="347"/>
      <c r="AA938" s="347"/>
      <c r="AB938" s="347"/>
      <c r="AC938" s="347"/>
      <c r="AD938" s="347"/>
      <c r="AE938" s="347"/>
      <c r="AF938" s="347"/>
      <c r="AG938" s="347"/>
      <c r="AH938" s="347"/>
      <c r="AI938" s="347"/>
      <c r="AJ938" s="347"/>
      <c r="AK938" s="347"/>
    </row>
    <row r="939" spans="1:37" ht="13.5" customHeight="1" x14ac:dyDescent="0.25">
      <c r="A939" s="347"/>
      <c r="B939" s="347"/>
      <c r="C939" s="347"/>
      <c r="D939" s="347"/>
      <c r="E939" s="347"/>
      <c r="F939" s="347"/>
      <c r="G939" s="347"/>
      <c r="H939" s="347"/>
      <c r="I939" s="347"/>
      <c r="J939" s="347"/>
      <c r="K939" s="347"/>
      <c r="L939" s="347"/>
      <c r="M939" s="347"/>
      <c r="N939" s="347"/>
      <c r="O939" s="347"/>
      <c r="P939" s="347"/>
      <c r="Q939" s="347"/>
      <c r="R939" s="347"/>
      <c r="S939" s="375"/>
      <c r="T939" s="347"/>
      <c r="U939" s="347"/>
      <c r="V939" s="347"/>
      <c r="W939" s="347"/>
      <c r="X939" s="347"/>
      <c r="Y939" s="347"/>
      <c r="Z939" s="347"/>
      <c r="AA939" s="347"/>
      <c r="AB939" s="347"/>
      <c r="AC939" s="347"/>
      <c r="AD939" s="347"/>
      <c r="AE939" s="347"/>
      <c r="AF939" s="347"/>
      <c r="AG939" s="347"/>
      <c r="AH939" s="347"/>
      <c r="AI939" s="347"/>
      <c r="AJ939" s="347"/>
      <c r="AK939" s="347"/>
    </row>
    <row r="940" spans="1:37" ht="13.5" customHeight="1" x14ac:dyDescent="0.25">
      <c r="A940" s="347"/>
      <c r="B940" s="347"/>
      <c r="C940" s="347"/>
      <c r="D940" s="347"/>
      <c r="E940" s="347"/>
      <c r="F940" s="347"/>
      <c r="G940" s="347"/>
      <c r="H940" s="347"/>
      <c r="I940" s="347"/>
      <c r="J940" s="347"/>
      <c r="K940" s="347"/>
      <c r="L940" s="347"/>
      <c r="M940" s="347"/>
      <c r="N940" s="347"/>
      <c r="O940" s="347"/>
      <c r="P940" s="347"/>
      <c r="Q940" s="347"/>
      <c r="R940" s="347"/>
      <c r="S940" s="375"/>
      <c r="T940" s="347"/>
      <c r="U940" s="347"/>
      <c r="V940" s="347"/>
      <c r="W940" s="347"/>
      <c r="X940" s="347"/>
      <c r="Y940" s="347"/>
      <c r="Z940" s="347"/>
      <c r="AA940" s="347"/>
      <c r="AB940" s="347"/>
      <c r="AC940" s="347"/>
      <c r="AD940" s="347"/>
      <c r="AE940" s="347"/>
      <c r="AF940" s="347"/>
      <c r="AG940" s="347"/>
      <c r="AH940" s="347"/>
      <c r="AI940" s="347"/>
      <c r="AJ940" s="347"/>
      <c r="AK940" s="347"/>
    </row>
    <row r="941" spans="1:37" ht="13.5" customHeight="1" x14ac:dyDescent="0.25">
      <c r="A941" s="347"/>
      <c r="B941" s="347"/>
      <c r="C941" s="347"/>
      <c r="D941" s="347"/>
      <c r="E941" s="347"/>
      <c r="F941" s="347"/>
      <c r="G941" s="347"/>
      <c r="H941" s="347"/>
      <c r="I941" s="347"/>
      <c r="J941" s="347"/>
      <c r="K941" s="347"/>
      <c r="L941" s="347"/>
      <c r="M941" s="347"/>
      <c r="N941" s="347"/>
      <c r="O941" s="347"/>
      <c r="P941" s="347"/>
      <c r="Q941" s="347"/>
      <c r="R941" s="347"/>
      <c r="S941" s="375"/>
      <c r="T941" s="347"/>
      <c r="U941" s="347"/>
      <c r="V941" s="347"/>
      <c r="W941" s="347"/>
      <c r="X941" s="347"/>
      <c r="Y941" s="347"/>
      <c r="Z941" s="347"/>
      <c r="AA941" s="347"/>
      <c r="AB941" s="347"/>
      <c r="AC941" s="347"/>
      <c r="AD941" s="347"/>
      <c r="AE941" s="347"/>
      <c r="AF941" s="347"/>
      <c r="AG941" s="347"/>
      <c r="AH941" s="347"/>
      <c r="AI941" s="347"/>
      <c r="AJ941" s="347"/>
      <c r="AK941" s="347"/>
    </row>
    <row r="942" spans="1:37" ht="13.5" customHeight="1" x14ac:dyDescent="0.25">
      <c r="A942" s="347"/>
      <c r="B942" s="347"/>
      <c r="C942" s="347"/>
      <c r="D942" s="347"/>
      <c r="E942" s="347"/>
      <c r="F942" s="347"/>
      <c r="G942" s="347"/>
      <c r="H942" s="347"/>
      <c r="I942" s="347"/>
      <c r="J942" s="347"/>
      <c r="K942" s="347"/>
      <c r="L942" s="347"/>
      <c r="M942" s="347"/>
      <c r="N942" s="347"/>
      <c r="O942" s="347"/>
      <c r="P942" s="347"/>
      <c r="Q942" s="347"/>
      <c r="R942" s="347"/>
      <c r="S942" s="375"/>
      <c r="T942" s="347"/>
      <c r="U942" s="347"/>
      <c r="V942" s="347"/>
      <c r="W942" s="347"/>
      <c r="X942" s="347"/>
      <c r="Y942" s="347"/>
      <c r="Z942" s="347"/>
      <c r="AA942" s="347"/>
      <c r="AB942" s="347"/>
      <c r="AC942" s="347"/>
      <c r="AD942" s="347"/>
      <c r="AE942" s="347"/>
      <c r="AF942" s="347"/>
      <c r="AG942" s="347"/>
      <c r="AH942" s="347"/>
      <c r="AI942" s="347"/>
      <c r="AJ942" s="347"/>
      <c r="AK942" s="347"/>
    </row>
    <row r="943" spans="1:37" ht="13.5" customHeight="1" x14ac:dyDescent="0.25">
      <c r="A943" s="347"/>
      <c r="B943" s="347"/>
      <c r="C943" s="347"/>
      <c r="D943" s="347"/>
      <c r="E943" s="347"/>
      <c r="F943" s="347"/>
      <c r="G943" s="347"/>
      <c r="H943" s="347"/>
      <c r="I943" s="347"/>
      <c r="J943" s="347"/>
      <c r="K943" s="347"/>
      <c r="L943" s="347"/>
      <c r="M943" s="347"/>
      <c r="N943" s="347"/>
      <c r="O943" s="347"/>
      <c r="P943" s="347"/>
      <c r="Q943" s="347"/>
      <c r="R943" s="347"/>
      <c r="S943" s="375"/>
      <c r="T943" s="347"/>
      <c r="U943" s="347"/>
      <c r="V943" s="347"/>
      <c r="W943" s="347"/>
      <c r="X943" s="347"/>
      <c r="Y943" s="347"/>
      <c r="Z943" s="347"/>
      <c r="AA943" s="347"/>
      <c r="AB943" s="347"/>
      <c r="AC943" s="347"/>
      <c r="AD943" s="347"/>
      <c r="AE943" s="347"/>
      <c r="AF943" s="347"/>
      <c r="AG943" s="347"/>
      <c r="AH943" s="347"/>
      <c r="AI943" s="347"/>
      <c r="AJ943" s="347"/>
      <c r="AK943" s="347"/>
    </row>
    <row r="944" spans="1:37" ht="13.5" customHeight="1" x14ac:dyDescent="0.25">
      <c r="A944" s="347"/>
      <c r="B944" s="347"/>
      <c r="C944" s="347"/>
      <c r="D944" s="347"/>
      <c r="E944" s="347"/>
      <c r="F944" s="347"/>
      <c r="G944" s="347"/>
      <c r="H944" s="347"/>
      <c r="I944" s="347"/>
      <c r="J944" s="347"/>
      <c r="K944" s="347"/>
      <c r="L944" s="347"/>
      <c r="M944" s="347"/>
      <c r="N944" s="347"/>
      <c r="O944" s="347"/>
      <c r="P944" s="347"/>
      <c r="Q944" s="347"/>
      <c r="R944" s="347"/>
      <c r="S944" s="375"/>
      <c r="T944" s="347"/>
      <c r="U944" s="347"/>
      <c r="V944" s="347"/>
      <c r="W944" s="347"/>
      <c r="X944" s="347"/>
      <c r="Y944" s="347"/>
      <c r="Z944" s="347"/>
      <c r="AA944" s="347"/>
      <c r="AB944" s="347"/>
      <c r="AC944" s="347"/>
      <c r="AD944" s="347"/>
      <c r="AE944" s="347"/>
      <c r="AF944" s="347"/>
      <c r="AG944" s="347"/>
      <c r="AH944" s="347"/>
      <c r="AI944" s="347"/>
      <c r="AJ944" s="347"/>
      <c r="AK944" s="347"/>
    </row>
    <row r="945" spans="1:37" ht="13.5" customHeight="1" x14ac:dyDescent="0.25">
      <c r="A945" s="347"/>
      <c r="B945" s="347"/>
      <c r="C945" s="347"/>
      <c r="D945" s="347"/>
      <c r="E945" s="347"/>
      <c r="F945" s="347"/>
      <c r="G945" s="347"/>
      <c r="H945" s="347"/>
      <c r="I945" s="347"/>
      <c r="J945" s="347"/>
      <c r="K945" s="347"/>
      <c r="L945" s="347"/>
      <c r="M945" s="347"/>
      <c r="N945" s="347"/>
      <c r="O945" s="347"/>
      <c r="P945" s="347"/>
      <c r="Q945" s="347"/>
      <c r="R945" s="347"/>
      <c r="S945" s="375"/>
      <c r="T945" s="347"/>
      <c r="U945" s="347"/>
      <c r="V945" s="347"/>
      <c r="W945" s="347"/>
      <c r="X945" s="347"/>
      <c r="Y945" s="347"/>
      <c r="Z945" s="347"/>
      <c r="AA945" s="347"/>
      <c r="AB945" s="347"/>
      <c r="AC945" s="347"/>
      <c r="AD945" s="347"/>
      <c r="AE945" s="347"/>
      <c r="AF945" s="347"/>
      <c r="AG945" s="347"/>
      <c r="AH945" s="347"/>
      <c r="AI945" s="347"/>
      <c r="AJ945" s="347"/>
      <c r="AK945" s="347"/>
    </row>
    <row r="946" spans="1:37" ht="13.5" customHeight="1" x14ac:dyDescent="0.25">
      <c r="A946" s="347"/>
      <c r="B946" s="347"/>
      <c r="C946" s="347"/>
      <c r="D946" s="347"/>
      <c r="E946" s="347"/>
      <c r="F946" s="347"/>
      <c r="G946" s="347"/>
      <c r="H946" s="347"/>
      <c r="I946" s="347"/>
      <c r="J946" s="347"/>
      <c r="K946" s="347"/>
      <c r="L946" s="347"/>
      <c r="M946" s="347"/>
      <c r="N946" s="347"/>
      <c r="O946" s="347"/>
      <c r="P946" s="347"/>
      <c r="Q946" s="347"/>
      <c r="R946" s="347"/>
      <c r="S946" s="375"/>
      <c r="T946" s="347"/>
      <c r="U946" s="347"/>
      <c r="V946" s="347"/>
      <c r="W946" s="347"/>
      <c r="X946" s="347"/>
      <c r="Y946" s="347"/>
      <c r="Z946" s="347"/>
      <c r="AA946" s="347"/>
      <c r="AB946" s="347"/>
      <c r="AC946" s="347"/>
      <c r="AD946" s="347"/>
      <c r="AE946" s="347"/>
      <c r="AF946" s="347"/>
      <c r="AG946" s="347"/>
      <c r="AH946" s="347"/>
      <c r="AI946" s="347"/>
      <c r="AJ946" s="347"/>
      <c r="AK946" s="347"/>
    </row>
    <row r="947" spans="1:37" ht="13.5" customHeight="1" x14ac:dyDescent="0.25">
      <c r="A947" s="347"/>
      <c r="B947" s="347"/>
      <c r="C947" s="347"/>
      <c r="D947" s="347"/>
      <c r="E947" s="347"/>
      <c r="F947" s="347"/>
      <c r="G947" s="347"/>
      <c r="H947" s="347"/>
      <c r="I947" s="347"/>
      <c r="J947" s="347"/>
      <c r="K947" s="347"/>
      <c r="L947" s="347"/>
      <c r="M947" s="347"/>
      <c r="N947" s="347"/>
      <c r="O947" s="347"/>
      <c r="P947" s="347"/>
      <c r="Q947" s="347"/>
      <c r="R947" s="347"/>
      <c r="S947" s="375"/>
      <c r="T947" s="347"/>
      <c r="U947" s="347"/>
      <c r="V947" s="347"/>
      <c r="W947" s="347"/>
      <c r="X947" s="347"/>
      <c r="Y947" s="347"/>
      <c r="Z947" s="347"/>
      <c r="AA947" s="347"/>
      <c r="AB947" s="347"/>
      <c r="AC947" s="347"/>
      <c r="AD947" s="347"/>
      <c r="AE947" s="347"/>
      <c r="AF947" s="347"/>
      <c r="AG947" s="347"/>
      <c r="AH947" s="347"/>
      <c r="AI947" s="347"/>
      <c r="AJ947" s="347"/>
      <c r="AK947" s="347"/>
    </row>
    <row r="948" spans="1:37" ht="13.5" customHeight="1" x14ac:dyDescent="0.25">
      <c r="A948" s="347"/>
      <c r="B948" s="347"/>
      <c r="C948" s="347"/>
      <c r="D948" s="347"/>
      <c r="E948" s="347"/>
      <c r="F948" s="347"/>
      <c r="G948" s="347"/>
      <c r="H948" s="347"/>
      <c r="I948" s="347"/>
      <c r="J948" s="347"/>
      <c r="K948" s="347"/>
      <c r="L948" s="347"/>
      <c r="M948" s="347"/>
      <c r="N948" s="347"/>
      <c r="O948" s="347"/>
      <c r="P948" s="347"/>
      <c r="Q948" s="347"/>
      <c r="R948" s="347"/>
      <c r="S948" s="375"/>
      <c r="T948" s="347"/>
      <c r="U948" s="347"/>
      <c r="V948" s="347"/>
      <c r="W948" s="347"/>
      <c r="X948" s="347"/>
      <c r="Y948" s="347"/>
      <c r="Z948" s="347"/>
      <c r="AA948" s="347"/>
      <c r="AB948" s="347"/>
      <c r="AC948" s="347"/>
      <c r="AD948" s="347"/>
      <c r="AE948" s="347"/>
      <c r="AF948" s="347"/>
      <c r="AG948" s="347"/>
      <c r="AH948" s="347"/>
      <c r="AI948" s="347"/>
      <c r="AJ948" s="347"/>
      <c r="AK948" s="347"/>
    </row>
    <row r="949" spans="1:37" ht="13.5" customHeight="1" x14ac:dyDescent="0.25">
      <c r="A949" s="347"/>
      <c r="B949" s="347"/>
      <c r="C949" s="347"/>
      <c r="D949" s="347"/>
      <c r="E949" s="347"/>
      <c r="F949" s="347"/>
      <c r="G949" s="347"/>
      <c r="H949" s="347"/>
      <c r="I949" s="347"/>
      <c r="J949" s="347"/>
      <c r="K949" s="347"/>
      <c r="L949" s="347"/>
      <c r="M949" s="347"/>
      <c r="N949" s="347"/>
      <c r="O949" s="347"/>
      <c r="P949" s="347"/>
      <c r="Q949" s="347"/>
      <c r="R949" s="347"/>
      <c r="S949" s="375"/>
      <c r="T949" s="347"/>
      <c r="U949" s="347"/>
      <c r="V949" s="347"/>
      <c r="W949" s="347"/>
      <c r="X949" s="347"/>
      <c r="Y949" s="347"/>
      <c r="Z949" s="347"/>
      <c r="AA949" s="347"/>
      <c r="AB949" s="347"/>
      <c r="AC949" s="347"/>
      <c r="AD949" s="347"/>
      <c r="AE949" s="347"/>
      <c r="AF949" s="347"/>
      <c r="AG949" s="347"/>
      <c r="AH949" s="347"/>
      <c r="AI949" s="347"/>
      <c r="AJ949" s="347"/>
      <c r="AK949" s="347"/>
    </row>
    <row r="950" spans="1:37" ht="13.5" customHeight="1" x14ac:dyDescent="0.25">
      <c r="A950" s="347"/>
      <c r="B950" s="347"/>
      <c r="C950" s="347"/>
      <c r="D950" s="347"/>
      <c r="E950" s="347"/>
      <c r="F950" s="347"/>
      <c r="G950" s="347"/>
      <c r="H950" s="347"/>
      <c r="I950" s="347"/>
      <c r="J950" s="347"/>
      <c r="K950" s="347"/>
      <c r="L950" s="347"/>
      <c r="M950" s="347"/>
      <c r="N950" s="347"/>
      <c r="O950" s="347"/>
      <c r="P950" s="347"/>
      <c r="Q950" s="347"/>
      <c r="R950" s="347"/>
      <c r="S950" s="375"/>
      <c r="T950" s="347"/>
      <c r="U950" s="347"/>
      <c r="V950" s="347"/>
      <c r="W950" s="347"/>
      <c r="X950" s="347"/>
      <c r="Y950" s="347"/>
      <c r="Z950" s="347"/>
      <c r="AA950" s="347"/>
      <c r="AB950" s="347"/>
      <c r="AC950" s="347"/>
      <c r="AD950" s="347"/>
      <c r="AE950" s="347"/>
      <c r="AF950" s="347"/>
      <c r="AG950" s="347"/>
      <c r="AH950" s="347"/>
      <c r="AI950" s="347"/>
      <c r="AJ950" s="347"/>
      <c r="AK950" s="347"/>
    </row>
    <row r="951" spans="1:37" ht="13.5" customHeight="1" x14ac:dyDescent="0.25">
      <c r="A951" s="347"/>
      <c r="B951" s="347"/>
      <c r="C951" s="347"/>
      <c r="D951" s="347"/>
      <c r="E951" s="347"/>
      <c r="F951" s="347"/>
      <c r="G951" s="347"/>
      <c r="H951" s="347"/>
      <c r="I951" s="347"/>
      <c r="J951" s="347"/>
      <c r="K951" s="347"/>
      <c r="L951" s="347"/>
      <c r="M951" s="347"/>
      <c r="N951" s="347"/>
      <c r="O951" s="347"/>
      <c r="P951" s="347"/>
      <c r="Q951" s="347"/>
      <c r="R951" s="347"/>
      <c r="S951" s="375"/>
      <c r="T951" s="347"/>
      <c r="U951" s="347"/>
      <c r="V951" s="347"/>
      <c r="W951" s="347"/>
      <c r="X951" s="347"/>
      <c r="Y951" s="347"/>
      <c r="Z951" s="347"/>
      <c r="AA951" s="347"/>
      <c r="AB951" s="347"/>
      <c r="AC951" s="347"/>
      <c r="AD951" s="347"/>
      <c r="AE951" s="347"/>
      <c r="AF951" s="347"/>
      <c r="AG951" s="347"/>
      <c r="AH951" s="347"/>
      <c r="AI951" s="347"/>
      <c r="AJ951" s="347"/>
      <c r="AK951" s="347"/>
    </row>
    <row r="952" spans="1:37" ht="13.5" customHeight="1" x14ac:dyDescent="0.25">
      <c r="A952" s="347"/>
      <c r="B952" s="347"/>
      <c r="C952" s="347"/>
      <c r="D952" s="347"/>
      <c r="E952" s="347"/>
      <c r="F952" s="347"/>
      <c r="G952" s="347"/>
      <c r="H952" s="347"/>
      <c r="I952" s="347"/>
      <c r="J952" s="347"/>
      <c r="K952" s="347"/>
      <c r="L952" s="347"/>
      <c r="M952" s="347"/>
      <c r="N952" s="347"/>
      <c r="O952" s="347"/>
      <c r="P952" s="347"/>
      <c r="Q952" s="347"/>
      <c r="R952" s="347"/>
      <c r="S952" s="375"/>
      <c r="T952" s="347"/>
      <c r="U952" s="347"/>
      <c r="V952" s="347"/>
      <c r="W952" s="347"/>
      <c r="X952" s="347"/>
      <c r="Y952" s="347"/>
      <c r="Z952" s="347"/>
      <c r="AA952" s="347"/>
      <c r="AB952" s="347"/>
      <c r="AC952" s="347"/>
      <c r="AD952" s="347"/>
      <c r="AE952" s="347"/>
      <c r="AF952" s="347"/>
      <c r="AG952" s="347"/>
      <c r="AH952" s="347"/>
      <c r="AI952" s="347"/>
      <c r="AJ952" s="347"/>
      <c r="AK952" s="347"/>
    </row>
    <row r="953" spans="1:37" ht="13.5" customHeight="1" x14ac:dyDescent="0.25">
      <c r="A953" s="347"/>
      <c r="B953" s="347"/>
      <c r="C953" s="347"/>
      <c r="D953" s="347"/>
      <c r="E953" s="347"/>
      <c r="F953" s="347"/>
      <c r="G953" s="347"/>
      <c r="H953" s="347"/>
      <c r="I953" s="347"/>
      <c r="J953" s="347"/>
      <c r="K953" s="347"/>
      <c r="L953" s="347"/>
      <c r="M953" s="347"/>
      <c r="N953" s="347"/>
      <c r="O953" s="347"/>
      <c r="P953" s="347"/>
      <c r="Q953" s="347"/>
      <c r="R953" s="347"/>
      <c r="S953" s="375"/>
      <c r="T953" s="347"/>
      <c r="U953" s="347"/>
      <c r="V953" s="347"/>
      <c r="W953" s="347"/>
      <c r="X953" s="347"/>
      <c r="Y953" s="347"/>
      <c r="Z953" s="347"/>
      <c r="AA953" s="347"/>
      <c r="AB953" s="347"/>
      <c r="AC953" s="347"/>
      <c r="AD953" s="347"/>
      <c r="AE953" s="347"/>
      <c r="AF953" s="347"/>
      <c r="AG953" s="347"/>
      <c r="AH953" s="347"/>
      <c r="AI953" s="347"/>
      <c r="AJ953" s="347"/>
      <c r="AK953" s="347"/>
    </row>
    <row r="954" spans="1:37" ht="13.5" customHeight="1" x14ac:dyDescent="0.25">
      <c r="A954" s="347"/>
      <c r="B954" s="347"/>
      <c r="C954" s="347"/>
      <c r="D954" s="347"/>
      <c r="E954" s="347"/>
      <c r="F954" s="347"/>
      <c r="G954" s="347"/>
      <c r="H954" s="347"/>
      <c r="I954" s="347"/>
      <c r="J954" s="347"/>
      <c r="K954" s="347"/>
      <c r="L954" s="347"/>
      <c r="M954" s="347"/>
      <c r="N954" s="347"/>
      <c r="O954" s="347"/>
      <c r="P954" s="347"/>
      <c r="Q954" s="347"/>
      <c r="R954" s="347"/>
      <c r="S954" s="375"/>
      <c r="T954" s="347"/>
      <c r="U954" s="347"/>
      <c r="V954" s="347"/>
      <c r="W954" s="347"/>
      <c r="X954" s="347"/>
      <c r="Y954" s="347"/>
      <c r="Z954" s="347"/>
      <c r="AA954" s="347"/>
      <c r="AB954" s="347"/>
      <c r="AC954" s="347"/>
      <c r="AD954" s="347"/>
      <c r="AE954" s="347"/>
      <c r="AF954" s="347"/>
      <c r="AG954" s="347"/>
      <c r="AH954" s="347"/>
      <c r="AI954" s="347"/>
      <c r="AJ954" s="347"/>
      <c r="AK954" s="347"/>
    </row>
    <row r="955" spans="1:37" ht="13.5" customHeight="1" x14ac:dyDescent="0.25">
      <c r="A955" s="347"/>
      <c r="B955" s="347"/>
      <c r="C955" s="347"/>
      <c r="D955" s="347"/>
      <c r="E955" s="347"/>
      <c r="F955" s="347"/>
      <c r="G955" s="347"/>
      <c r="H955" s="347"/>
      <c r="I955" s="347"/>
      <c r="J955" s="347"/>
      <c r="K955" s="347"/>
      <c r="L955" s="347"/>
      <c r="M955" s="347"/>
      <c r="N955" s="347"/>
      <c r="O955" s="347"/>
      <c r="P955" s="347"/>
      <c r="Q955" s="347"/>
      <c r="R955" s="347"/>
      <c r="S955" s="375"/>
      <c r="T955" s="347"/>
      <c r="U955" s="347"/>
      <c r="V955" s="347"/>
      <c r="W955" s="347"/>
      <c r="X955" s="347"/>
      <c r="Y955" s="347"/>
      <c r="Z955" s="347"/>
      <c r="AA955" s="347"/>
      <c r="AB955" s="347"/>
      <c r="AC955" s="347"/>
      <c r="AD955" s="347"/>
      <c r="AE955" s="347"/>
      <c r="AF955" s="347"/>
      <c r="AG955" s="347"/>
      <c r="AH955" s="347"/>
      <c r="AI955" s="347"/>
      <c r="AJ955" s="347"/>
      <c r="AK955" s="347"/>
    </row>
    <row r="956" spans="1:37" ht="13.5" customHeight="1" x14ac:dyDescent="0.25">
      <c r="A956" s="347"/>
      <c r="B956" s="347"/>
      <c r="C956" s="347"/>
      <c r="D956" s="347"/>
      <c r="E956" s="347"/>
      <c r="F956" s="347"/>
      <c r="G956" s="347"/>
      <c r="H956" s="347"/>
      <c r="I956" s="347"/>
      <c r="J956" s="347"/>
      <c r="K956" s="347"/>
      <c r="L956" s="347"/>
      <c r="M956" s="347"/>
      <c r="N956" s="347"/>
      <c r="O956" s="347"/>
      <c r="P956" s="347"/>
      <c r="Q956" s="347"/>
      <c r="R956" s="347"/>
      <c r="S956" s="375"/>
      <c r="T956" s="347"/>
      <c r="U956" s="347"/>
      <c r="V956" s="347"/>
      <c r="W956" s="347"/>
      <c r="X956" s="347"/>
      <c r="Y956" s="347"/>
      <c r="Z956" s="347"/>
      <c r="AA956" s="347"/>
      <c r="AB956" s="347"/>
      <c r="AC956" s="347"/>
      <c r="AD956" s="347"/>
      <c r="AE956" s="347"/>
      <c r="AF956" s="347"/>
      <c r="AG956" s="347"/>
      <c r="AH956" s="347"/>
      <c r="AI956" s="347"/>
      <c r="AJ956" s="347"/>
      <c r="AK956" s="347"/>
    </row>
    <row r="957" spans="1:37" ht="13.5" customHeight="1" x14ac:dyDescent="0.25">
      <c r="A957" s="347"/>
      <c r="B957" s="347"/>
      <c r="C957" s="347"/>
      <c r="D957" s="347"/>
      <c r="E957" s="347"/>
      <c r="F957" s="347"/>
      <c r="G957" s="347"/>
      <c r="H957" s="347"/>
      <c r="I957" s="347"/>
      <c r="J957" s="347"/>
      <c r="K957" s="347"/>
      <c r="L957" s="347"/>
      <c r="M957" s="347"/>
      <c r="N957" s="347"/>
      <c r="O957" s="347"/>
      <c r="P957" s="347"/>
      <c r="Q957" s="347"/>
      <c r="R957" s="347"/>
      <c r="S957" s="375"/>
      <c r="T957" s="347"/>
      <c r="U957" s="347"/>
      <c r="V957" s="347"/>
      <c r="W957" s="347"/>
      <c r="X957" s="347"/>
      <c r="Y957" s="347"/>
      <c r="Z957" s="347"/>
      <c r="AA957" s="347"/>
      <c r="AB957" s="347"/>
      <c r="AC957" s="347"/>
      <c r="AD957" s="347"/>
      <c r="AE957" s="347"/>
      <c r="AF957" s="347"/>
      <c r="AG957" s="347"/>
      <c r="AH957" s="347"/>
      <c r="AI957" s="347"/>
      <c r="AJ957" s="347"/>
      <c r="AK957" s="347"/>
    </row>
    <row r="958" spans="1:37" ht="13.5" customHeight="1" x14ac:dyDescent="0.25">
      <c r="A958" s="347"/>
      <c r="B958" s="347"/>
      <c r="C958" s="347"/>
      <c r="D958" s="347"/>
      <c r="E958" s="347"/>
      <c r="F958" s="347"/>
      <c r="G958" s="347"/>
      <c r="H958" s="347"/>
      <c r="I958" s="347"/>
      <c r="J958" s="347"/>
      <c r="K958" s="347"/>
      <c r="L958" s="347"/>
      <c r="M958" s="347"/>
      <c r="N958" s="347"/>
      <c r="O958" s="347"/>
      <c r="P958" s="347"/>
      <c r="Q958" s="347"/>
      <c r="R958" s="347"/>
      <c r="S958" s="375"/>
      <c r="T958" s="347"/>
      <c r="U958" s="347"/>
      <c r="V958" s="347"/>
      <c r="W958" s="347"/>
      <c r="X958" s="347"/>
      <c r="Y958" s="347"/>
      <c r="Z958" s="347"/>
      <c r="AA958" s="347"/>
      <c r="AB958" s="347"/>
      <c r="AC958" s="347"/>
      <c r="AD958" s="347"/>
      <c r="AE958" s="347"/>
      <c r="AF958" s="347"/>
      <c r="AG958" s="347"/>
      <c r="AH958" s="347"/>
      <c r="AI958" s="347"/>
      <c r="AJ958" s="347"/>
      <c r="AK958" s="347"/>
    </row>
    <row r="959" spans="1:37" ht="13.5" customHeight="1" x14ac:dyDescent="0.25">
      <c r="A959" s="347"/>
      <c r="B959" s="347"/>
      <c r="C959" s="347"/>
      <c r="D959" s="347"/>
      <c r="E959" s="347"/>
      <c r="F959" s="347"/>
      <c r="G959" s="347"/>
      <c r="H959" s="347"/>
      <c r="I959" s="347"/>
      <c r="J959" s="347"/>
      <c r="K959" s="347"/>
      <c r="L959" s="347"/>
      <c r="M959" s="347"/>
      <c r="N959" s="347"/>
      <c r="O959" s="347"/>
      <c r="P959" s="347"/>
      <c r="Q959" s="347"/>
      <c r="R959" s="347"/>
      <c r="S959" s="375"/>
      <c r="T959" s="347"/>
      <c r="U959" s="347"/>
      <c r="V959" s="347"/>
      <c r="W959" s="347"/>
      <c r="X959" s="347"/>
      <c r="Y959" s="347"/>
      <c r="Z959" s="347"/>
      <c r="AA959" s="347"/>
      <c r="AB959" s="347"/>
      <c r="AC959" s="347"/>
      <c r="AD959" s="347"/>
      <c r="AE959" s="347"/>
      <c r="AF959" s="347"/>
      <c r="AG959" s="347"/>
      <c r="AH959" s="347"/>
      <c r="AI959" s="347"/>
      <c r="AJ959" s="347"/>
      <c r="AK959" s="347"/>
    </row>
    <row r="960" spans="1:37" ht="13.5" customHeight="1" x14ac:dyDescent="0.25">
      <c r="A960" s="347"/>
      <c r="B960" s="347"/>
      <c r="C960" s="347"/>
      <c r="D960" s="347"/>
      <c r="E960" s="347"/>
      <c r="F960" s="347"/>
      <c r="G960" s="347"/>
      <c r="H960" s="347"/>
      <c r="I960" s="347"/>
      <c r="J960" s="347"/>
      <c r="K960" s="347"/>
      <c r="L960" s="347"/>
      <c r="M960" s="347"/>
      <c r="N960" s="347"/>
      <c r="O960" s="347"/>
      <c r="P960" s="347"/>
      <c r="Q960" s="347"/>
      <c r="R960" s="347"/>
      <c r="S960" s="375"/>
      <c r="T960" s="347"/>
      <c r="U960" s="347"/>
      <c r="V960" s="347"/>
      <c r="W960" s="347"/>
      <c r="X960" s="347"/>
      <c r="Y960" s="347"/>
      <c r="Z960" s="347"/>
      <c r="AA960" s="347"/>
      <c r="AB960" s="347"/>
      <c r="AC960" s="347"/>
      <c r="AD960" s="347"/>
      <c r="AE960" s="347"/>
      <c r="AF960" s="347"/>
      <c r="AG960" s="347"/>
      <c r="AH960" s="347"/>
      <c r="AI960" s="347"/>
      <c r="AJ960" s="347"/>
      <c r="AK960" s="347"/>
    </row>
    <row r="961" spans="1:37" ht="13.5" customHeight="1" x14ac:dyDescent="0.25">
      <c r="A961" s="347"/>
      <c r="B961" s="347"/>
      <c r="C961" s="347"/>
      <c r="D961" s="347"/>
      <c r="E961" s="347"/>
      <c r="F961" s="347"/>
      <c r="G961" s="347"/>
      <c r="H961" s="347"/>
      <c r="I961" s="347"/>
      <c r="J961" s="347"/>
      <c r="K961" s="347"/>
      <c r="L961" s="347"/>
      <c r="M961" s="347"/>
      <c r="N961" s="347"/>
      <c r="O961" s="347"/>
      <c r="P961" s="347"/>
      <c r="Q961" s="347"/>
      <c r="R961" s="347"/>
      <c r="S961" s="375"/>
      <c r="T961" s="347"/>
      <c r="U961" s="347"/>
      <c r="V961" s="347"/>
      <c r="W961" s="347"/>
      <c r="X961" s="347"/>
      <c r="Y961" s="347"/>
      <c r="Z961" s="347"/>
      <c r="AA961" s="347"/>
      <c r="AB961" s="347"/>
      <c r="AC961" s="347"/>
      <c r="AD961" s="347"/>
      <c r="AE961" s="347"/>
      <c r="AF961" s="347"/>
      <c r="AG961" s="347"/>
      <c r="AH961" s="347"/>
      <c r="AI961" s="347"/>
      <c r="AJ961" s="347"/>
      <c r="AK961" s="347"/>
    </row>
    <row r="962" spans="1:37" ht="13.5" customHeight="1" x14ac:dyDescent="0.25">
      <c r="A962" s="347"/>
      <c r="B962" s="347"/>
      <c r="C962" s="347"/>
      <c r="D962" s="347"/>
      <c r="E962" s="347"/>
      <c r="F962" s="347"/>
      <c r="G962" s="347"/>
      <c r="H962" s="347"/>
      <c r="I962" s="347"/>
      <c r="J962" s="347"/>
      <c r="K962" s="347"/>
      <c r="L962" s="347"/>
      <c r="M962" s="347"/>
      <c r="N962" s="347"/>
      <c r="O962" s="347"/>
      <c r="P962" s="347"/>
      <c r="Q962" s="347"/>
      <c r="R962" s="347"/>
      <c r="S962" s="375"/>
      <c r="T962" s="347"/>
      <c r="U962" s="347"/>
      <c r="V962" s="347"/>
      <c r="W962" s="347"/>
      <c r="X962" s="347"/>
      <c r="Y962" s="347"/>
      <c r="Z962" s="347"/>
      <c r="AA962" s="347"/>
      <c r="AB962" s="347"/>
      <c r="AC962" s="347"/>
      <c r="AD962" s="347"/>
      <c r="AE962" s="347"/>
      <c r="AF962" s="347"/>
      <c r="AG962" s="347"/>
      <c r="AH962" s="347"/>
      <c r="AI962" s="347"/>
      <c r="AJ962" s="347"/>
      <c r="AK962" s="347"/>
    </row>
    <row r="963" spans="1:37" ht="13.5" customHeight="1" x14ac:dyDescent="0.25">
      <c r="A963" s="347"/>
      <c r="B963" s="347"/>
      <c r="C963" s="347"/>
      <c r="D963" s="347"/>
      <c r="E963" s="347"/>
      <c r="F963" s="347"/>
      <c r="G963" s="347"/>
      <c r="H963" s="347"/>
      <c r="I963" s="347"/>
      <c r="J963" s="347"/>
      <c r="K963" s="347"/>
      <c r="L963" s="347"/>
      <c r="M963" s="347"/>
      <c r="N963" s="347"/>
      <c r="O963" s="347"/>
      <c r="P963" s="347"/>
      <c r="Q963" s="347"/>
      <c r="R963" s="347"/>
      <c r="S963" s="375"/>
      <c r="T963" s="347"/>
      <c r="U963" s="347"/>
      <c r="V963" s="347"/>
      <c r="W963" s="347"/>
      <c r="X963" s="347"/>
      <c r="Y963" s="347"/>
      <c r="Z963" s="347"/>
      <c r="AA963" s="347"/>
      <c r="AB963" s="347"/>
      <c r="AC963" s="347"/>
      <c r="AD963" s="347"/>
      <c r="AE963" s="347"/>
      <c r="AF963" s="347"/>
      <c r="AG963" s="347"/>
      <c r="AH963" s="347"/>
      <c r="AI963" s="347"/>
      <c r="AJ963" s="347"/>
      <c r="AK963" s="347"/>
    </row>
    <row r="964" spans="1:37" ht="13.5" customHeight="1" x14ac:dyDescent="0.25">
      <c r="A964" s="347"/>
      <c r="B964" s="347"/>
      <c r="C964" s="347"/>
      <c r="D964" s="347"/>
      <c r="E964" s="347"/>
      <c r="F964" s="347"/>
      <c r="G964" s="347"/>
      <c r="H964" s="347"/>
      <c r="I964" s="347"/>
      <c r="J964" s="347"/>
      <c r="K964" s="347"/>
      <c r="L964" s="347"/>
      <c r="M964" s="347"/>
      <c r="N964" s="347"/>
      <c r="O964" s="347"/>
      <c r="P964" s="347"/>
      <c r="Q964" s="347"/>
      <c r="R964" s="347"/>
      <c r="S964" s="375"/>
      <c r="T964" s="347"/>
      <c r="U964" s="347"/>
      <c r="V964" s="347"/>
      <c r="W964" s="347"/>
      <c r="X964" s="347"/>
      <c r="Y964" s="347"/>
      <c r="Z964" s="347"/>
      <c r="AA964" s="347"/>
      <c r="AB964" s="347"/>
      <c r="AC964" s="347"/>
      <c r="AD964" s="347"/>
      <c r="AE964" s="347"/>
      <c r="AF964" s="347"/>
      <c r="AG964" s="347"/>
      <c r="AH964" s="347"/>
      <c r="AI964" s="347"/>
      <c r="AJ964" s="347"/>
      <c r="AK964" s="347"/>
    </row>
    <row r="965" spans="1:37" ht="13.5" customHeight="1" x14ac:dyDescent="0.25">
      <c r="A965" s="347"/>
      <c r="B965" s="347"/>
      <c r="C965" s="347"/>
      <c r="D965" s="347"/>
      <c r="E965" s="347"/>
      <c r="F965" s="347"/>
      <c r="G965" s="347"/>
      <c r="H965" s="347"/>
      <c r="I965" s="347"/>
      <c r="J965" s="347"/>
      <c r="K965" s="347"/>
      <c r="L965" s="347"/>
      <c r="M965" s="347"/>
      <c r="N965" s="347"/>
      <c r="O965" s="347"/>
      <c r="P965" s="347"/>
      <c r="Q965" s="347"/>
      <c r="R965" s="347"/>
      <c r="S965" s="375"/>
      <c r="T965" s="347"/>
      <c r="U965" s="347"/>
      <c r="V965" s="347"/>
      <c r="W965" s="347"/>
      <c r="X965" s="347"/>
      <c r="Y965" s="347"/>
      <c r="Z965" s="347"/>
      <c r="AA965" s="347"/>
      <c r="AB965" s="347"/>
      <c r="AC965" s="347"/>
      <c r="AD965" s="347"/>
      <c r="AE965" s="347"/>
      <c r="AF965" s="347"/>
      <c r="AG965" s="347"/>
      <c r="AH965" s="347"/>
      <c r="AI965" s="347"/>
      <c r="AJ965" s="347"/>
      <c r="AK965" s="347"/>
    </row>
    <row r="966" spans="1:37" ht="13.5" customHeight="1" x14ac:dyDescent="0.25">
      <c r="A966" s="347"/>
      <c r="B966" s="347"/>
      <c r="C966" s="347"/>
      <c r="D966" s="347"/>
      <c r="E966" s="347"/>
      <c r="F966" s="347"/>
      <c r="G966" s="347"/>
      <c r="H966" s="347"/>
      <c r="I966" s="347"/>
      <c r="J966" s="347"/>
      <c r="K966" s="347"/>
      <c r="L966" s="347"/>
      <c r="M966" s="347"/>
      <c r="N966" s="347"/>
      <c r="O966" s="347"/>
      <c r="P966" s="347"/>
      <c r="Q966" s="347"/>
      <c r="R966" s="347"/>
      <c r="S966" s="375"/>
      <c r="T966" s="347"/>
      <c r="U966" s="347"/>
      <c r="V966" s="347"/>
      <c r="W966" s="347"/>
      <c r="X966" s="347"/>
      <c r="Y966" s="347"/>
      <c r="Z966" s="347"/>
      <c r="AA966" s="347"/>
      <c r="AB966" s="347"/>
      <c r="AC966" s="347"/>
      <c r="AD966" s="347"/>
      <c r="AE966" s="347"/>
      <c r="AF966" s="347"/>
      <c r="AG966" s="347"/>
      <c r="AH966" s="347"/>
      <c r="AI966" s="347"/>
      <c r="AJ966" s="347"/>
      <c r="AK966" s="347"/>
    </row>
    <row r="967" spans="1:37" ht="13.5" customHeight="1" x14ac:dyDescent="0.25">
      <c r="A967" s="347"/>
      <c r="B967" s="347"/>
      <c r="C967" s="347"/>
      <c r="D967" s="347"/>
      <c r="E967" s="347"/>
      <c r="F967" s="347"/>
      <c r="G967" s="347"/>
      <c r="H967" s="347"/>
      <c r="I967" s="347"/>
      <c r="J967" s="347"/>
      <c r="K967" s="347"/>
      <c r="L967" s="347"/>
      <c r="M967" s="347"/>
      <c r="N967" s="347"/>
      <c r="O967" s="347"/>
      <c r="P967" s="347"/>
      <c r="Q967" s="347"/>
      <c r="R967" s="347"/>
      <c r="S967" s="375"/>
      <c r="T967" s="347"/>
      <c r="U967" s="347"/>
      <c r="V967" s="347"/>
      <c r="W967" s="347"/>
      <c r="X967" s="347"/>
      <c r="Y967" s="347"/>
      <c r="Z967" s="347"/>
      <c r="AA967" s="347"/>
      <c r="AB967" s="347"/>
      <c r="AC967" s="347"/>
      <c r="AD967" s="347"/>
      <c r="AE967" s="347"/>
      <c r="AF967" s="347"/>
      <c r="AG967" s="347"/>
      <c r="AH967" s="347"/>
      <c r="AI967" s="347"/>
      <c r="AJ967" s="347"/>
      <c r="AK967" s="347"/>
    </row>
    <row r="968" spans="1:37" ht="13.5" customHeight="1" x14ac:dyDescent="0.25">
      <c r="A968" s="347"/>
      <c r="B968" s="347"/>
      <c r="C968" s="347"/>
      <c r="D968" s="347"/>
      <c r="E968" s="347"/>
      <c r="F968" s="347"/>
      <c r="G968" s="347"/>
      <c r="H968" s="347"/>
      <c r="I968" s="347"/>
      <c r="J968" s="347"/>
      <c r="K968" s="347"/>
      <c r="L968" s="347"/>
      <c r="M968" s="347"/>
      <c r="N968" s="347"/>
      <c r="O968" s="347"/>
      <c r="P968" s="347"/>
      <c r="Q968" s="347"/>
      <c r="R968" s="347"/>
      <c r="S968" s="375"/>
      <c r="T968" s="347"/>
      <c r="U968" s="347"/>
      <c r="V968" s="347"/>
      <c r="W968" s="347"/>
      <c r="X968" s="347"/>
      <c r="Y968" s="347"/>
      <c r="Z968" s="347"/>
      <c r="AA968" s="347"/>
      <c r="AB968" s="347"/>
      <c r="AC968" s="347"/>
      <c r="AD968" s="347"/>
      <c r="AE968" s="347"/>
      <c r="AF968" s="347"/>
      <c r="AG968" s="347"/>
      <c r="AH968" s="347"/>
      <c r="AI968" s="347"/>
      <c r="AJ968" s="347"/>
      <c r="AK968" s="347"/>
    </row>
    <row r="969" spans="1:37" ht="13.5" customHeight="1" x14ac:dyDescent="0.25">
      <c r="A969" s="347"/>
      <c r="B969" s="347"/>
      <c r="C969" s="347"/>
      <c r="D969" s="347"/>
      <c r="E969" s="347"/>
      <c r="F969" s="347"/>
      <c r="G969" s="347"/>
      <c r="H969" s="347"/>
      <c r="I969" s="347"/>
      <c r="J969" s="347"/>
      <c r="K969" s="347"/>
      <c r="L969" s="347"/>
      <c r="M969" s="347"/>
      <c r="N969" s="347"/>
      <c r="O969" s="347"/>
      <c r="P969" s="347"/>
      <c r="Q969" s="347"/>
      <c r="R969" s="347"/>
      <c r="S969" s="375"/>
      <c r="T969" s="347"/>
      <c r="U969" s="347"/>
      <c r="V969" s="347"/>
      <c r="W969" s="347"/>
      <c r="X969" s="347"/>
      <c r="Y969" s="347"/>
      <c r="Z969" s="347"/>
      <c r="AA969" s="347"/>
      <c r="AB969" s="347"/>
      <c r="AC969" s="347"/>
      <c r="AD969" s="347"/>
      <c r="AE969" s="347"/>
      <c r="AF969" s="347"/>
      <c r="AG969" s="347"/>
      <c r="AH969" s="347"/>
      <c r="AI969" s="347"/>
      <c r="AJ969" s="347"/>
      <c r="AK969" s="347"/>
    </row>
    <row r="970" spans="1:37" ht="13.5" customHeight="1" x14ac:dyDescent="0.25">
      <c r="A970" s="347"/>
      <c r="B970" s="347"/>
      <c r="C970" s="347"/>
      <c r="D970" s="347"/>
      <c r="E970" s="347"/>
      <c r="F970" s="347"/>
      <c r="G970" s="347"/>
      <c r="H970" s="347"/>
      <c r="I970" s="347"/>
      <c r="J970" s="347"/>
      <c r="K970" s="347"/>
      <c r="L970" s="347"/>
      <c r="M970" s="347"/>
      <c r="N970" s="347"/>
      <c r="O970" s="347"/>
      <c r="P970" s="347"/>
      <c r="Q970" s="347"/>
      <c r="R970" s="347"/>
      <c r="S970" s="375"/>
      <c r="T970" s="347"/>
      <c r="U970" s="347"/>
      <c r="V970" s="347"/>
      <c r="W970" s="347"/>
      <c r="X970" s="347"/>
      <c r="Y970" s="347"/>
      <c r="Z970" s="347"/>
      <c r="AA970" s="347"/>
      <c r="AB970" s="347"/>
      <c r="AC970" s="347"/>
      <c r="AD970" s="347"/>
      <c r="AE970" s="347"/>
      <c r="AF970" s="347"/>
      <c r="AG970" s="347"/>
      <c r="AH970" s="347"/>
      <c r="AI970" s="347"/>
      <c r="AJ970" s="347"/>
      <c r="AK970" s="347"/>
    </row>
    <row r="971" spans="1:37" ht="13.5" customHeight="1" x14ac:dyDescent="0.25">
      <c r="A971" s="347"/>
      <c r="B971" s="347"/>
      <c r="C971" s="347"/>
      <c r="D971" s="347"/>
      <c r="E971" s="347"/>
      <c r="F971" s="347"/>
      <c r="G971" s="347"/>
      <c r="H971" s="347"/>
      <c r="I971" s="347"/>
      <c r="J971" s="347"/>
      <c r="K971" s="347"/>
      <c r="L971" s="347"/>
      <c r="M971" s="347"/>
      <c r="N971" s="347"/>
      <c r="O971" s="347"/>
      <c r="P971" s="347"/>
      <c r="Q971" s="347"/>
      <c r="R971" s="347"/>
      <c r="S971" s="375"/>
      <c r="T971" s="347"/>
      <c r="U971" s="347"/>
      <c r="V971" s="347"/>
      <c r="W971" s="347"/>
      <c r="X971" s="347"/>
      <c r="Y971" s="347"/>
      <c r="Z971" s="347"/>
      <c r="AA971" s="347"/>
      <c r="AB971" s="347"/>
      <c r="AC971" s="347"/>
      <c r="AD971" s="347"/>
      <c r="AE971" s="347"/>
      <c r="AF971" s="347"/>
      <c r="AG971" s="347"/>
      <c r="AH971" s="347"/>
      <c r="AI971" s="347"/>
      <c r="AJ971" s="347"/>
      <c r="AK971" s="347"/>
    </row>
    <row r="972" spans="1:37" ht="13.5" customHeight="1" x14ac:dyDescent="0.25">
      <c r="A972" s="347"/>
      <c r="B972" s="347"/>
      <c r="C972" s="347"/>
      <c r="D972" s="347"/>
      <c r="E972" s="347"/>
      <c r="F972" s="347"/>
      <c r="G972" s="347"/>
      <c r="H972" s="347"/>
      <c r="I972" s="347"/>
      <c r="J972" s="347"/>
      <c r="K972" s="347"/>
      <c r="L972" s="347"/>
      <c r="M972" s="347"/>
      <c r="N972" s="347"/>
      <c r="O972" s="347"/>
      <c r="P972" s="347"/>
      <c r="Q972" s="347"/>
      <c r="R972" s="347"/>
      <c r="S972" s="375"/>
      <c r="T972" s="347"/>
      <c r="U972" s="347"/>
      <c r="V972" s="347"/>
      <c r="W972" s="347"/>
      <c r="X972" s="347"/>
      <c r="Y972" s="347"/>
      <c r="Z972" s="347"/>
      <c r="AA972" s="347"/>
      <c r="AB972" s="347"/>
      <c r="AC972" s="347"/>
      <c r="AD972" s="347"/>
      <c r="AE972" s="347"/>
      <c r="AF972" s="347"/>
      <c r="AG972" s="347"/>
      <c r="AH972" s="347"/>
      <c r="AI972" s="347"/>
      <c r="AJ972" s="347"/>
      <c r="AK972" s="347"/>
    </row>
    <row r="973" spans="1:37" ht="13.5" customHeight="1" x14ac:dyDescent="0.25">
      <c r="A973" s="347"/>
      <c r="B973" s="347"/>
      <c r="C973" s="347"/>
      <c r="D973" s="347"/>
      <c r="E973" s="347"/>
      <c r="F973" s="347"/>
      <c r="G973" s="347"/>
      <c r="H973" s="347"/>
      <c r="I973" s="347"/>
      <c r="J973" s="347"/>
      <c r="K973" s="347"/>
      <c r="L973" s="347"/>
      <c r="M973" s="347"/>
      <c r="N973" s="347"/>
      <c r="O973" s="347"/>
      <c r="P973" s="347"/>
      <c r="Q973" s="347"/>
      <c r="R973" s="347"/>
      <c r="S973" s="375"/>
      <c r="T973" s="347"/>
      <c r="U973" s="347"/>
      <c r="V973" s="347"/>
      <c r="W973" s="347"/>
      <c r="X973" s="347"/>
      <c r="Y973" s="347"/>
      <c r="Z973" s="347"/>
      <c r="AA973" s="347"/>
      <c r="AB973" s="347"/>
      <c r="AC973" s="347"/>
      <c r="AD973" s="347"/>
      <c r="AE973" s="347"/>
      <c r="AF973" s="347"/>
      <c r="AG973" s="347"/>
      <c r="AH973" s="347"/>
      <c r="AI973" s="347"/>
      <c r="AJ973" s="347"/>
      <c r="AK973" s="347"/>
    </row>
    <row r="974" spans="1:37" ht="13.5" customHeight="1" x14ac:dyDescent="0.25">
      <c r="A974" s="347"/>
      <c r="B974" s="347"/>
      <c r="C974" s="347"/>
      <c r="D974" s="347"/>
      <c r="E974" s="347"/>
      <c r="F974" s="347"/>
      <c r="G974" s="347"/>
      <c r="H974" s="347"/>
      <c r="I974" s="347"/>
      <c r="J974" s="347"/>
      <c r="K974" s="347"/>
      <c r="L974" s="347"/>
      <c r="M974" s="347"/>
      <c r="N974" s="347"/>
      <c r="O974" s="347"/>
      <c r="P974" s="347"/>
      <c r="Q974" s="347"/>
      <c r="R974" s="347"/>
      <c r="S974" s="375"/>
      <c r="T974" s="347"/>
      <c r="U974" s="347"/>
      <c r="V974" s="347"/>
      <c r="W974" s="347"/>
      <c r="X974" s="347"/>
      <c r="Y974" s="347"/>
      <c r="Z974" s="347"/>
      <c r="AA974" s="347"/>
      <c r="AB974" s="347"/>
      <c r="AC974" s="347"/>
      <c r="AD974" s="347"/>
      <c r="AE974" s="347"/>
      <c r="AF974" s="347"/>
      <c r="AG974" s="347"/>
      <c r="AH974" s="347"/>
      <c r="AI974" s="347"/>
      <c r="AJ974" s="347"/>
      <c r="AK974" s="347"/>
    </row>
    <row r="975" spans="1:37" ht="13.5" customHeight="1" x14ac:dyDescent="0.25">
      <c r="A975" s="347"/>
      <c r="B975" s="347"/>
      <c r="C975" s="347"/>
      <c r="D975" s="347"/>
      <c r="E975" s="347"/>
      <c r="F975" s="347"/>
      <c r="G975" s="347"/>
      <c r="H975" s="347"/>
      <c r="I975" s="347"/>
      <c r="J975" s="347"/>
      <c r="K975" s="347"/>
      <c r="L975" s="347"/>
      <c r="M975" s="347"/>
      <c r="N975" s="347"/>
      <c r="O975" s="347"/>
      <c r="P975" s="347"/>
      <c r="Q975" s="347"/>
      <c r="R975" s="347"/>
      <c r="S975" s="375"/>
      <c r="T975" s="347"/>
      <c r="U975" s="347"/>
      <c r="V975" s="347"/>
      <c r="W975" s="347"/>
      <c r="X975" s="347"/>
      <c r="Y975" s="347"/>
      <c r="Z975" s="347"/>
      <c r="AA975" s="347"/>
      <c r="AB975" s="347"/>
      <c r="AC975" s="347"/>
      <c r="AD975" s="347"/>
      <c r="AE975" s="347"/>
      <c r="AF975" s="347"/>
      <c r="AG975" s="347"/>
      <c r="AH975" s="347"/>
      <c r="AI975" s="347"/>
      <c r="AJ975" s="347"/>
      <c r="AK975" s="347"/>
    </row>
    <row r="976" spans="1:37" ht="13.5" customHeight="1" x14ac:dyDescent="0.25">
      <c r="A976" s="347"/>
      <c r="B976" s="347"/>
      <c r="C976" s="347"/>
      <c r="D976" s="347"/>
      <c r="E976" s="347"/>
      <c r="F976" s="347"/>
      <c r="G976" s="347"/>
      <c r="H976" s="347"/>
      <c r="I976" s="347"/>
      <c r="J976" s="347"/>
      <c r="K976" s="347"/>
      <c r="L976" s="347"/>
      <c r="M976" s="347"/>
      <c r="N976" s="347"/>
      <c r="O976" s="347"/>
      <c r="P976" s="347"/>
      <c r="Q976" s="347"/>
      <c r="R976" s="347"/>
      <c r="S976" s="375"/>
      <c r="T976" s="347"/>
      <c r="U976" s="347"/>
      <c r="V976" s="347"/>
      <c r="W976" s="347"/>
      <c r="X976" s="347"/>
      <c r="Y976" s="347"/>
      <c r="Z976" s="347"/>
      <c r="AA976" s="347"/>
      <c r="AB976" s="347"/>
      <c r="AC976" s="347"/>
      <c r="AD976" s="347"/>
      <c r="AE976" s="347"/>
      <c r="AF976" s="347"/>
      <c r="AG976" s="347"/>
      <c r="AH976" s="347"/>
      <c r="AI976" s="347"/>
      <c r="AJ976" s="347"/>
      <c r="AK976" s="347"/>
    </row>
    <row r="977" spans="1:37" ht="13.5" customHeight="1" x14ac:dyDescent="0.25">
      <c r="A977" s="347"/>
      <c r="B977" s="347"/>
      <c r="C977" s="347"/>
      <c r="D977" s="347"/>
      <c r="E977" s="347"/>
      <c r="F977" s="347"/>
      <c r="G977" s="347"/>
      <c r="H977" s="347"/>
      <c r="I977" s="347"/>
      <c r="J977" s="347"/>
      <c r="K977" s="347"/>
      <c r="L977" s="347"/>
      <c r="M977" s="347"/>
      <c r="N977" s="347"/>
      <c r="O977" s="347"/>
      <c r="P977" s="347"/>
      <c r="Q977" s="347"/>
      <c r="R977" s="347"/>
      <c r="S977" s="375"/>
      <c r="T977" s="347"/>
      <c r="U977" s="347"/>
      <c r="V977" s="347"/>
      <c r="W977" s="347"/>
      <c r="X977" s="347"/>
      <c r="Y977" s="347"/>
      <c r="Z977" s="347"/>
      <c r="AA977" s="347"/>
      <c r="AB977" s="347"/>
      <c r="AC977" s="347"/>
      <c r="AD977" s="347"/>
      <c r="AE977" s="347"/>
      <c r="AF977" s="347"/>
      <c r="AG977" s="347"/>
      <c r="AH977" s="347"/>
      <c r="AI977" s="347"/>
      <c r="AJ977" s="347"/>
      <c r="AK977" s="347"/>
    </row>
    <row r="978" spans="1:37" ht="13.5" customHeight="1" x14ac:dyDescent="0.25">
      <c r="A978" s="347"/>
      <c r="B978" s="347"/>
      <c r="C978" s="347"/>
      <c r="D978" s="347"/>
      <c r="E978" s="347"/>
      <c r="F978" s="347"/>
      <c r="G978" s="347"/>
      <c r="H978" s="347"/>
      <c r="I978" s="347"/>
      <c r="J978" s="347"/>
      <c r="K978" s="347"/>
      <c r="L978" s="347"/>
      <c r="M978" s="347"/>
      <c r="N978" s="347"/>
      <c r="O978" s="347"/>
      <c r="P978" s="347"/>
      <c r="Q978" s="347"/>
      <c r="R978" s="347"/>
      <c r="S978" s="375"/>
      <c r="T978" s="347"/>
      <c r="U978" s="347"/>
      <c r="V978" s="347"/>
      <c r="W978" s="347"/>
      <c r="X978" s="347"/>
      <c r="Y978" s="347"/>
      <c r="Z978" s="347"/>
      <c r="AA978" s="347"/>
      <c r="AB978" s="347"/>
      <c r="AC978" s="347"/>
      <c r="AD978" s="347"/>
      <c r="AE978" s="347"/>
      <c r="AF978" s="347"/>
      <c r="AG978" s="347"/>
      <c r="AH978" s="347"/>
      <c r="AI978" s="347"/>
      <c r="AJ978" s="347"/>
      <c r="AK978" s="347"/>
    </row>
    <row r="979" spans="1:37" ht="13.5" customHeight="1" x14ac:dyDescent="0.25">
      <c r="A979" s="347"/>
      <c r="B979" s="347"/>
      <c r="C979" s="347"/>
      <c r="D979" s="347"/>
      <c r="E979" s="347"/>
      <c r="F979" s="347"/>
      <c r="G979" s="347"/>
      <c r="H979" s="347"/>
      <c r="I979" s="347"/>
      <c r="J979" s="347"/>
      <c r="K979" s="347"/>
      <c r="L979" s="347"/>
      <c r="M979" s="347"/>
      <c r="N979" s="347"/>
      <c r="O979" s="347"/>
      <c r="P979" s="347"/>
      <c r="Q979" s="347"/>
      <c r="R979" s="347"/>
      <c r="S979" s="375"/>
      <c r="T979" s="347"/>
      <c r="U979" s="347"/>
      <c r="V979" s="347"/>
      <c r="W979" s="347"/>
      <c r="X979" s="347"/>
      <c r="Y979" s="347"/>
      <c r="Z979" s="347"/>
      <c r="AA979" s="347"/>
      <c r="AB979" s="347"/>
      <c r="AC979" s="347"/>
      <c r="AD979" s="347"/>
      <c r="AE979" s="347"/>
      <c r="AF979" s="347"/>
      <c r="AG979" s="347"/>
      <c r="AH979" s="347"/>
      <c r="AI979" s="347"/>
      <c r="AJ979" s="347"/>
      <c r="AK979" s="347"/>
    </row>
    <row r="980" spans="1:37" ht="13.5" customHeight="1" x14ac:dyDescent="0.25">
      <c r="A980" s="347"/>
      <c r="B980" s="347"/>
      <c r="C980" s="347"/>
      <c r="D980" s="347"/>
      <c r="E980" s="347"/>
      <c r="F980" s="347"/>
      <c r="G980" s="347"/>
      <c r="H980" s="347"/>
      <c r="I980" s="347"/>
      <c r="J980" s="347"/>
      <c r="K980" s="347"/>
      <c r="L980" s="347"/>
      <c r="M980" s="347"/>
      <c r="N980" s="347"/>
      <c r="O980" s="347"/>
      <c r="P980" s="347"/>
      <c r="Q980" s="347"/>
      <c r="R980" s="347"/>
      <c r="S980" s="375"/>
      <c r="T980" s="347"/>
      <c r="U980" s="347"/>
      <c r="V980" s="347"/>
      <c r="W980" s="347"/>
      <c r="X980" s="347"/>
      <c r="Y980" s="347"/>
      <c r="Z980" s="347"/>
      <c r="AA980" s="347"/>
      <c r="AB980" s="347"/>
      <c r="AC980" s="347"/>
      <c r="AD980" s="347"/>
      <c r="AE980" s="347"/>
      <c r="AF980" s="347"/>
      <c r="AG980" s="347"/>
      <c r="AH980" s="347"/>
      <c r="AI980" s="347"/>
      <c r="AJ980" s="347"/>
      <c r="AK980" s="347"/>
    </row>
    <row r="981" spans="1:37" ht="13.5" customHeight="1" x14ac:dyDescent="0.25">
      <c r="A981" s="347"/>
      <c r="B981" s="347"/>
      <c r="C981" s="347"/>
      <c r="D981" s="347"/>
      <c r="E981" s="347"/>
      <c r="F981" s="347"/>
      <c r="G981" s="347"/>
      <c r="H981" s="347"/>
      <c r="I981" s="347"/>
      <c r="J981" s="347"/>
      <c r="K981" s="347"/>
      <c r="L981" s="347"/>
      <c r="M981" s="347"/>
      <c r="N981" s="347"/>
      <c r="O981" s="347"/>
      <c r="P981" s="347"/>
      <c r="Q981" s="347"/>
      <c r="R981" s="347"/>
      <c r="S981" s="375"/>
      <c r="T981" s="347"/>
      <c r="U981" s="347"/>
      <c r="V981" s="347"/>
      <c r="W981" s="347"/>
      <c r="X981" s="347"/>
      <c r="Y981" s="347"/>
      <c r="Z981" s="347"/>
      <c r="AA981" s="347"/>
      <c r="AB981" s="347"/>
      <c r="AC981" s="347"/>
      <c r="AD981" s="347"/>
      <c r="AE981" s="347"/>
      <c r="AF981" s="347"/>
      <c r="AG981" s="347"/>
      <c r="AH981" s="347"/>
      <c r="AI981" s="347"/>
      <c r="AJ981" s="347"/>
      <c r="AK981" s="347"/>
    </row>
    <row r="982" spans="1:37" ht="13.5" customHeight="1" x14ac:dyDescent="0.25">
      <c r="A982" s="347"/>
      <c r="B982" s="347"/>
      <c r="C982" s="347"/>
      <c r="D982" s="347"/>
      <c r="E982" s="347"/>
      <c r="F982" s="347"/>
      <c r="G982" s="347"/>
      <c r="H982" s="347"/>
      <c r="I982" s="347"/>
      <c r="J982" s="347"/>
      <c r="K982" s="347"/>
      <c r="L982" s="347"/>
      <c r="M982" s="347"/>
      <c r="N982" s="347"/>
      <c r="O982" s="347"/>
      <c r="P982" s="347"/>
      <c r="Q982" s="347"/>
      <c r="R982" s="347"/>
      <c r="S982" s="375"/>
      <c r="T982" s="347"/>
      <c r="U982" s="347"/>
      <c r="V982" s="347"/>
      <c r="W982" s="347"/>
      <c r="X982" s="347"/>
      <c r="Y982" s="347"/>
      <c r="Z982" s="347"/>
      <c r="AA982" s="347"/>
      <c r="AB982" s="347"/>
      <c r="AC982" s="347"/>
      <c r="AD982" s="347"/>
      <c r="AE982" s="347"/>
      <c r="AF982" s="347"/>
      <c r="AG982" s="347"/>
      <c r="AH982" s="347"/>
      <c r="AI982" s="347"/>
      <c r="AJ982" s="347"/>
      <c r="AK982" s="347"/>
    </row>
    <row r="983" spans="1:37" ht="13.5" customHeight="1" x14ac:dyDescent="0.25">
      <c r="A983" s="347"/>
      <c r="B983" s="347"/>
      <c r="C983" s="347"/>
      <c r="D983" s="347"/>
      <c r="E983" s="347"/>
      <c r="F983" s="347"/>
      <c r="G983" s="347"/>
      <c r="H983" s="347"/>
      <c r="I983" s="347"/>
      <c r="J983" s="347"/>
      <c r="K983" s="347"/>
      <c r="L983" s="347"/>
      <c r="M983" s="347"/>
      <c r="N983" s="347"/>
      <c r="O983" s="347"/>
      <c r="P983" s="347"/>
      <c r="Q983" s="347"/>
      <c r="R983" s="347"/>
      <c r="S983" s="375"/>
      <c r="T983" s="347"/>
      <c r="U983" s="347"/>
      <c r="V983" s="347"/>
      <c r="W983" s="347"/>
      <c r="X983" s="347"/>
      <c r="Y983" s="347"/>
      <c r="Z983" s="347"/>
      <c r="AA983" s="347"/>
      <c r="AB983" s="347"/>
      <c r="AC983" s="347"/>
      <c r="AD983" s="347"/>
      <c r="AE983" s="347"/>
      <c r="AF983" s="347"/>
      <c r="AG983" s="347"/>
      <c r="AH983" s="347"/>
      <c r="AI983" s="347"/>
      <c r="AJ983" s="347"/>
      <c r="AK983" s="347"/>
    </row>
    <row r="984" spans="1:37" ht="13.5" customHeight="1" x14ac:dyDescent="0.25">
      <c r="A984" s="347"/>
      <c r="B984" s="347"/>
      <c r="C984" s="347"/>
      <c r="D984" s="347"/>
      <c r="E984" s="347"/>
      <c r="F984" s="347"/>
      <c r="G984" s="347"/>
      <c r="H984" s="347"/>
      <c r="I984" s="347"/>
      <c r="J984" s="347"/>
      <c r="K984" s="347"/>
      <c r="L984" s="347"/>
      <c r="M984" s="347"/>
      <c r="N984" s="347"/>
      <c r="O984" s="347"/>
      <c r="P984" s="347"/>
      <c r="Q984" s="347"/>
      <c r="R984" s="347"/>
      <c r="S984" s="375"/>
      <c r="T984" s="347"/>
      <c r="U984" s="347"/>
      <c r="V984" s="347"/>
      <c r="W984" s="347"/>
      <c r="X984" s="347"/>
      <c r="Y984" s="347"/>
      <c r="Z984" s="347"/>
      <c r="AA984" s="347"/>
      <c r="AB984" s="347"/>
      <c r="AC984" s="347"/>
      <c r="AD984" s="347"/>
      <c r="AE984" s="347"/>
      <c r="AF984" s="347"/>
      <c r="AG984" s="347"/>
      <c r="AH984" s="347"/>
      <c r="AI984" s="347"/>
      <c r="AJ984" s="347"/>
      <c r="AK984" s="347"/>
    </row>
    <row r="985" spans="1:37" ht="13.5" customHeight="1" x14ac:dyDescent="0.25">
      <c r="A985" s="347"/>
      <c r="B985" s="347"/>
      <c r="C985" s="347"/>
      <c r="D985" s="347"/>
      <c r="E985" s="347"/>
      <c r="F985" s="347"/>
      <c r="G985" s="347"/>
      <c r="H985" s="347"/>
      <c r="I985" s="347"/>
      <c r="J985" s="347"/>
      <c r="K985" s="347"/>
      <c r="L985" s="347"/>
      <c r="M985" s="347"/>
      <c r="N985" s="347"/>
      <c r="O985" s="347"/>
      <c r="P985" s="347"/>
      <c r="Q985" s="347"/>
      <c r="R985" s="347"/>
      <c r="S985" s="375"/>
      <c r="T985" s="347"/>
      <c r="U985" s="347"/>
      <c r="V985" s="347"/>
      <c r="W985" s="347"/>
      <c r="X985" s="347"/>
      <c r="Y985" s="347"/>
      <c r="Z985" s="347"/>
      <c r="AA985" s="347"/>
      <c r="AB985" s="347"/>
      <c r="AC985" s="347"/>
      <c r="AD985" s="347"/>
      <c r="AE985" s="347"/>
      <c r="AF985" s="347"/>
      <c r="AG985" s="347"/>
      <c r="AH985" s="347"/>
      <c r="AI985" s="347"/>
      <c r="AJ985" s="347"/>
      <c r="AK985" s="347"/>
    </row>
    <row r="986" spans="1:37" ht="13.5" customHeight="1" x14ac:dyDescent="0.25">
      <c r="A986" s="347"/>
      <c r="B986" s="347"/>
      <c r="C986" s="347"/>
      <c r="D986" s="347"/>
      <c r="E986" s="347"/>
      <c r="F986" s="347"/>
      <c r="G986" s="347"/>
      <c r="H986" s="347"/>
      <c r="I986" s="347"/>
      <c r="J986" s="347"/>
      <c r="K986" s="347"/>
      <c r="L986" s="347"/>
      <c r="M986" s="347"/>
      <c r="N986" s="347"/>
      <c r="O986" s="347"/>
      <c r="P986" s="347"/>
      <c r="Q986" s="347"/>
      <c r="R986" s="347"/>
      <c r="S986" s="375"/>
      <c r="T986" s="347"/>
      <c r="U986" s="347"/>
      <c r="V986" s="347"/>
      <c r="W986" s="347"/>
      <c r="X986" s="347"/>
      <c r="Y986" s="347"/>
      <c r="Z986" s="347"/>
      <c r="AA986" s="347"/>
      <c r="AB986" s="347"/>
      <c r="AC986" s="347"/>
      <c r="AD986" s="347"/>
      <c r="AE986" s="347"/>
      <c r="AF986" s="347"/>
      <c r="AG986" s="347"/>
      <c r="AH986" s="347"/>
      <c r="AI986" s="347"/>
      <c r="AJ986" s="347"/>
      <c r="AK986" s="347"/>
    </row>
    <row r="987" spans="1:37" ht="13.5" customHeight="1" x14ac:dyDescent="0.25">
      <c r="A987" s="347"/>
      <c r="B987" s="347"/>
      <c r="C987" s="347"/>
      <c r="D987" s="347"/>
      <c r="E987" s="347"/>
      <c r="F987" s="347"/>
      <c r="G987" s="347"/>
      <c r="H987" s="347"/>
      <c r="I987" s="347"/>
      <c r="J987" s="347"/>
      <c r="K987" s="347"/>
      <c r="L987" s="347"/>
      <c r="M987" s="347"/>
      <c r="N987" s="347"/>
      <c r="O987" s="347"/>
      <c r="P987" s="347"/>
      <c r="Q987" s="347"/>
      <c r="R987" s="347"/>
      <c r="S987" s="375"/>
      <c r="T987" s="347"/>
      <c r="U987" s="347"/>
      <c r="V987" s="347"/>
      <c r="W987" s="347"/>
      <c r="X987" s="347"/>
      <c r="Y987" s="347"/>
      <c r="Z987" s="347"/>
      <c r="AA987" s="347"/>
      <c r="AB987" s="347"/>
      <c r="AC987" s="347"/>
      <c r="AD987" s="347"/>
      <c r="AE987" s="347"/>
      <c r="AF987" s="347"/>
      <c r="AG987" s="347"/>
      <c r="AH987" s="347"/>
      <c r="AI987" s="347"/>
      <c r="AJ987" s="347"/>
      <c r="AK987" s="347"/>
    </row>
    <row r="988" spans="1:37" ht="13.5" customHeight="1" x14ac:dyDescent="0.25">
      <c r="A988" s="347"/>
      <c r="B988" s="347"/>
      <c r="C988" s="347"/>
      <c r="D988" s="347"/>
      <c r="E988" s="347"/>
      <c r="F988" s="347"/>
      <c r="G988" s="347"/>
      <c r="H988" s="347"/>
      <c r="I988" s="347"/>
      <c r="J988" s="347"/>
      <c r="K988" s="347"/>
      <c r="L988" s="347"/>
      <c r="M988" s="347"/>
      <c r="N988" s="347"/>
      <c r="O988" s="347"/>
      <c r="P988" s="347"/>
      <c r="Q988" s="347"/>
      <c r="R988" s="347"/>
      <c r="S988" s="375"/>
      <c r="T988" s="347"/>
      <c r="U988" s="347"/>
      <c r="V988" s="347"/>
      <c r="W988" s="347"/>
      <c r="X988" s="347"/>
      <c r="Y988" s="347"/>
      <c r="Z988" s="347"/>
      <c r="AA988" s="347"/>
      <c r="AB988" s="347"/>
      <c r="AC988" s="347"/>
      <c r="AD988" s="347"/>
      <c r="AE988" s="347"/>
      <c r="AF988" s="347"/>
      <c r="AG988" s="347"/>
      <c r="AH988" s="347"/>
      <c r="AI988" s="347"/>
      <c r="AJ988" s="347"/>
      <c r="AK988" s="347"/>
    </row>
    <row r="989" spans="1:37" ht="13.5" customHeight="1" x14ac:dyDescent="0.25">
      <c r="A989" s="347"/>
      <c r="B989" s="347"/>
      <c r="C989" s="347"/>
      <c r="D989" s="347"/>
      <c r="E989" s="347"/>
      <c r="F989" s="347"/>
      <c r="G989" s="347"/>
      <c r="H989" s="347"/>
      <c r="I989" s="347"/>
      <c r="J989" s="347"/>
      <c r="K989" s="347"/>
      <c r="L989" s="347"/>
      <c r="M989" s="347"/>
      <c r="N989" s="347"/>
      <c r="O989" s="347"/>
      <c r="P989" s="347"/>
      <c r="Q989" s="347"/>
      <c r="R989" s="347"/>
      <c r="S989" s="375"/>
      <c r="T989" s="347"/>
      <c r="U989" s="347"/>
      <c r="V989" s="347"/>
      <c r="W989" s="347"/>
      <c r="X989" s="347"/>
      <c r="Y989" s="347"/>
      <c r="Z989" s="347"/>
      <c r="AA989" s="347"/>
      <c r="AB989" s="347"/>
      <c r="AC989" s="347"/>
      <c r="AD989" s="347"/>
      <c r="AE989" s="347"/>
      <c r="AF989" s="347"/>
      <c r="AG989" s="347"/>
      <c r="AH989" s="347"/>
      <c r="AI989" s="347"/>
      <c r="AJ989" s="347"/>
      <c r="AK989" s="347"/>
    </row>
    <row r="990" spans="1:37" ht="13.5" customHeight="1" x14ac:dyDescent="0.25">
      <c r="A990" s="347"/>
      <c r="B990" s="347"/>
      <c r="C990" s="347"/>
      <c r="D990" s="347"/>
      <c r="E990" s="347"/>
      <c r="F990" s="347"/>
      <c r="G990" s="347"/>
      <c r="H990" s="347"/>
      <c r="I990" s="347"/>
      <c r="J990" s="347"/>
      <c r="K990" s="347"/>
      <c r="L990" s="347"/>
      <c r="M990" s="347"/>
      <c r="N990" s="347"/>
      <c r="O990" s="347"/>
      <c r="P990" s="347"/>
      <c r="Q990" s="347"/>
      <c r="R990" s="347"/>
      <c r="S990" s="375"/>
      <c r="T990" s="347"/>
      <c r="U990" s="347"/>
      <c r="V990" s="347"/>
      <c r="W990" s="347"/>
      <c r="X990" s="347"/>
      <c r="Y990" s="347"/>
      <c r="Z990" s="347"/>
      <c r="AA990" s="347"/>
      <c r="AB990" s="347"/>
      <c r="AC990" s="347"/>
      <c r="AD990" s="347"/>
      <c r="AE990" s="347"/>
      <c r="AF990" s="347"/>
      <c r="AG990" s="347"/>
      <c r="AH990" s="347"/>
      <c r="AI990" s="347"/>
      <c r="AJ990" s="347"/>
      <c r="AK990" s="347"/>
    </row>
    <row r="991" spans="1:37" ht="13.5" customHeight="1" x14ac:dyDescent="0.25">
      <c r="A991" s="347"/>
      <c r="B991" s="347"/>
      <c r="C991" s="347"/>
      <c r="D991" s="347"/>
      <c r="E991" s="347"/>
      <c r="F991" s="347"/>
      <c r="G991" s="347"/>
      <c r="H991" s="347"/>
      <c r="I991" s="347"/>
      <c r="J991" s="347"/>
      <c r="K991" s="347"/>
      <c r="L991" s="347"/>
      <c r="M991" s="347"/>
      <c r="N991" s="347"/>
      <c r="O991" s="347"/>
      <c r="P991" s="347"/>
      <c r="Q991" s="347"/>
      <c r="R991" s="347"/>
      <c r="S991" s="375"/>
      <c r="T991" s="347"/>
      <c r="U991" s="347"/>
      <c r="V991" s="347"/>
      <c r="W991" s="347"/>
      <c r="X991" s="347"/>
      <c r="Y991" s="347"/>
      <c r="Z991" s="347"/>
      <c r="AA991" s="347"/>
      <c r="AB991" s="347"/>
      <c r="AC991" s="347"/>
      <c r="AD991" s="347"/>
      <c r="AE991" s="347"/>
      <c r="AF991" s="347"/>
      <c r="AG991" s="347"/>
      <c r="AH991" s="347"/>
      <c r="AI991" s="347"/>
      <c r="AJ991" s="347"/>
      <c r="AK991" s="347"/>
    </row>
    <row r="992" spans="1:37" ht="13.5" customHeight="1" x14ac:dyDescent="0.25">
      <c r="A992" s="347"/>
      <c r="B992" s="347"/>
      <c r="C992" s="347"/>
      <c r="D992" s="347"/>
      <c r="E992" s="347"/>
      <c r="F992" s="347"/>
      <c r="G992" s="347"/>
      <c r="H992" s="347"/>
      <c r="I992" s="347"/>
      <c r="J992" s="347"/>
      <c r="K992" s="347"/>
      <c r="L992" s="347"/>
      <c r="M992" s="347"/>
      <c r="N992" s="347"/>
      <c r="O992" s="347"/>
      <c r="P992" s="347"/>
      <c r="Q992" s="347"/>
      <c r="R992" s="347"/>
      <c r="S992" s="375"/>
      <c r="T992" s="347"/>
      <c r="U992" s="347"/>
      <c r="V992" s="347"/>
      <c r="W992" s="347"/>
      <c r="X992" s="347"/>
      <c r="Y992" s="347"/>
      <c r="Z992" s="347"/>
      <c r="AA992" s="347"/>
      <c r="AB992" s="347"/>
      <c r="AC992" s="347"/>
      <c r="AD992" s="347"/>
      <c r="AE992" s="347"/>
      <c r="AF992" s="347"/>
      <c r="AG992" s="347"/>
      <c r="AH992" s="347"/>
      <c r="AI992" s="347"/>
      <c r="AJ992" s="347"/>
      <c r="AK992" s="347"/>
    </row>
    <row r="993" spans="1:37" ht="13.5" customHeight="1" x14ac:dyDescent="0.25">
      <c r="A993" s="347"/>
      <c r="B993" s="347"/>
      <c r="C993" s="347"/>
      <c r="D993" s="347"/>
      <c r="E993" s="347"/>
      <c r="F993" s="347"/>
      <c r="G993" s="347"/>
      <c r="H993" s="347"/>
      <c r="I993" s="347"/>
      <c r="J993" s="347"/>
      <c r="K993" s="347"/>
      <c r="L993" s="347"/>
      <c r="M993" s="347"/>
      <c r="N993" s="347"/>
      <c r="O993" s="347"/>
      <c r="P993" s="347"/>
      <c r="Q993" s="347"/>
      <c r="R993" s="347"/>
      <c r="S993" s="375"/>
      <c r="T993" s="347"/>
      <c r="U993" s="347"/>
      <c r="V993" s="347"/>
      <c r="W993" s="347"/>
      <c r="X993" s="347"/>
      <c r="Y993" s="347"/>
      <c r="Z993" s="347"/>
      <c r="AA993" s="347"/>
      <c r="AB993" s="347"/>
      <c r="AC993" s="347"/>
      <c r="AD993" s="347"/>
      <c r="AE993" s="347"/>
      <c r="AF993" s="347"/>
      <c r="AG993" s="347"/>
      <c r="AH993" s="347"/>
      <c r="AI993" s="347"/>
      <c r="AJ993" s="347"/>
      <c r="AK993" s="347"/>
    </row>
    <row r="994" spans="1:37" ht="13.5" customHeight="1" x14ac:dyDescent="0.25">
      <c r="A994" s="347"/>
      <c r="B994" s="347"/>
      <c r="C994" s="347"/>
      <c r="D994" s="347"/>
      <c r="E994" s="347"/>
      <c r="F994" s="347"/>
      <c r="G994" s="347"/>
      <c r="H994" s="347"/>
      <c r="I994" s="347"/>
      <c r="J994" s="347"/>
      <c r="K994" s="347"/>
      <c r="L994" s="347"/>
      <c r="M994" s="347"/>
      <c r="N994" s="347"/>
      <c r="O994" s="347"/>
      <c r="P994" s="347"/>
      <c r="Q994" s="347"/>
      <c r="R994" s="347"/>
      <c r="S994" s="375"/>
      <c r="T994" s="347"/>
      <c r="U994" s="347"/>
      <c r="V994" s="347"/>
      <c r="W994" s="347"/>
      <c r="X994" s="347"/>
      <c r="Y994" s="347"/>
      <c r="Z994" s="347"/>
      <c r="AA994" s="347"/>
      <c r="AB994" s="347"/>
      <c r="AC994" s="347"/>
      <c r="AD994" s="347"/>
      <c r="AE994" s="347"/>
      <c r="AF994" s="347"/>
      <c r="AG994" s="347"/>
      <c r="AH994" s="347"/>
      <c r="AI994" s="347"/>
      <c r="AJ994" s="347"/>
      <c r="AK994" s="347"/>
    </row>
    <row r="995" spans="1:37" ht="13.5" customHeight="1" x14ac:dyDescent="0.25">
      <c r="A995" s="347"/>
      <c r="B995" s="347"/>
      <c r="C995" s="347"/>
      <c r="D995" s="347"/>
      <c r="E995" s="347"/>
      <c r="F995" s="347"/>
      <c r="G995" s="347"/>
      <c r="H995" s="347"/>
      <c r="I995" s="347"/>
      <c r="J995" s="347"/>
      <c r="K995" s="347"/>
      <c r="L995" s="347"/>
      <c r="M995" s="347"/>
      <c r="N995" s="347"/>
      <c r="O995" s="347"/>
      <c r="P995" s="347"/>
      <c r="Q995" s="347"/>
      <c r="R995" s="347"/>
      <c r="S995" s="375"/>
      <c r="T995" s="347"/>
      <c r="U995" s="347"/>
      <c r="V995" s="347"/>
      <c r="W995" s="347"/>
      <c r="X995" s="347"/>
      <c r="Y995" s="347"/>
      <c r="Z995" s="347"/>
      <c r="AA995" s="347"/>
      <c r="AB995" s="347"/>
      <c r="AC995" s="347"/>
      <c r="AD995" s="347"/>
      <c r="AE995" s="347"/>
      <c r="AF995" s="347"/>
      <c r="AG995" s="347"/>
      <c r="AH995" s="347"/>
      <c r="AI995" s="347"/>
      <c r="AJ995" s="347"/>
      <c r="AK995" s="347"/>
    </row>
    <row r="996" spans="1:37" ht="13.5" customHeight="1" x14ac:dyDescent="0.25">
      <c r="A996" s="347"/>
      <c r="B996" s="347"/>
      <c r="C996" s="347"/>
      <c r="D996" s="347"/>
      <c r="E996" s="347"/>
      <c r="F996" s="347"/>
      <c r="G996" s="347"/>
      <c r="H996" s="347"/>
      <c r="I996" s="347"/>
      <c r="J996" s="347"/>
      <c r="K996" s="347"/>
      <c r="L996" s="347"/>
      <c r="M996" s="347"/>
      <c r="N996" s="347"/>
      <c r="O996" s="347"/>
      <c r="P996" s="347"/>
      <c r="Q996" s="347"/>
      <c r="R996" s="347"/>
      <c r="S996" s="375"/>
      <c r="T996" s="347"/>
      <c r="U996" s="347"/>
      <c r="V996" s="347"/>
      <c r="W996" s="347"/>
      <c r="X996" s="347"/>
      <c r="Y996" s="347"/>
      <c r="Z996" s="347"/>
      <c r="AA996" s="347"/>
      <c r="AB996" s="347"/>
      <c r="AC996" s="347"/>
      <c r="AD996" s="347"/>
      <c r="AE996" s="347"/>
      <c r="AF996" s="347"/>
      <c r="AG996" s="347"/>
      <c r="AH996" s="347"/>
      <c r="AI996" s="347"/>
      <c r="AJ996" s="347"/>
      <c r="AK996" s="347"/>
    </row>
    <row r="997" spans="1:37" ht="13.5" customHeight="1" x14ac:dyDescent="0.25">
      <c r="A997" s="347"/>
      <c r="B997" s="347"/>
      <c r="C997" s="347"/>
      <c r="D997" s="347"/>
      <c r="E997" s="347"/>
      <c r="F997" s="347"/>
      <c r="G997" s="347"/>
      <c r="H997" s="347"/>
      <c r="I997" s="347"/>
      <c r="J997" s="347"/>
      <c r="K997" s="347"/>
      <c r="L997" s="347"/>
      <c r="M997" s="347"/>
      <c r="N997" s="347"/>
      <c r="O997" s="347"/>
      <c r="P997" s="347"/>
      <c r="Q997" s="347"/>
      <c r="R997" s="347"/>
      <c r="S997" s="375"/>
      <c r="T997" s="347"/>
      <c r="U997" s="347"/>
      <c r="V997" s="347"/>
      <c r="W997" s="347"/>
      <c r="X997" s="347"/>
      <c r="Y997" s="347"/>
      <c r="Z997" s="347"/>
      <c r="AA997" s="347"/>
      <c r="AB997" s="347"/>
      <c r="AC997" s="347"/>
      <c r="AD997" s="347"/>
      <c r="AE997" s="347"/>
      <c r="AF997" s="347"/>
      <c r="AG997" s="347"/>
      <c r="AH997" s="347"/>
      <c r="AI997" s="347"/>
      <c r="AJ997" s="347"/>
      <c r="AK997" s="347"/>
    </row>
    <row r="998" spans="1:37" ht="13.5" customHeight="1" x14ac:dyDescent="0.25">
      <c r="A998" s="347"/>
      <c r="B998" s="347"/>
      <c r="C998" s="347"/>
      <c r="D998" s="347"/>
      <c r="E998" s="347"/>
      <c r="F998" s="347"/>
      <c r="G998" s="347"/>
      <c r="H998" s="347"/>
      <c r="I998" s="347"/>
      <c r="J998" s="347"/>
      <c r="K998" s="347"/>
      <c r="L998" s="347"/>
      <c r="M998" s="347"/>
      <c r="N998" s="347"/>
      <c r="O998" s="347"/>
      <c r="P998" s="347"/>
      <c r="Q998" s="347"/>
      <c r="R998" s="347"/>
      <c r="S998" s="375"/>
      <c r="T998" s="347"/>
      <c r="U998" s="347"/>
      <c r="V998" s="347"/>
      <c r="W998" s="347"/>
      <c r="X998" s="347"/>
      <c r="Y998" s="347"/>
      <c r="Z998" s="347"/>
      <c r="AA998" s="347"/>
      <c r="AB998" s="347"/>
      <c r="AC998" s="347"/>
      <c r="AD998" s="347"/>
      <c r="AE998" s="347"/>
      <c r="AF998" s="347"/>
      <c r="AG998" s="347"/>
      <c r="AH998" s="347"/>
      <c r="AI998" s="347"/>
      <c r="AJ998" s="347"/>
      <c r="AK998" s="347"/>
    </row>
    <row r="999" spans="1:37" ht="13.5" customHeight="1" x14ac:dyDescent="0.25">
      <c r="A999" s="347"/>
      <c r="B999" s="347"/>
      <c r="C999" s="347"/>
      <c r="D999" s="347"/>
      <c r="E999" s="347"/>
      <c r="F999" s="347"/>
      <c r="G999" s="347"/>
      <c r="H999" s="347"/>
      <c r="I999" s="347"/>
      <c r="J999" s="347"/>
      <c r="K999" s="347"/>
      <c r="L999" s="347"/>
      <c r="M999" s="347"/>
      <c r="N999" s="347"/>
      <c r="O999" s="347"/>
      <c r="P999" s="347"/>
      <c r="Q999" s="347"/>
      <c r="R999" s="347"/>
      <c r="S999" s="375"/>
      <c r="T999" s="347"/>
      <c r="U999" s="347"/>
      <c r="V999" s="347"/>
      <c r="W999" s="347"/>
      <c r="X999" s="347"/>
      <c r="Y999" s="347"/>
      <c r="Z999" s="347"/>
      <c r="AA999" s="347"/>
      <c r="AB999" s="347"/>
      <c r="AC999" s="347"/>
      <c r="AD999" s="347"/>
      <c r="AE999" s="347"/>
      <c r="AF999" s="347"/>
      <c r="AG999" s="347"/>
      <c r="AH999" s="347"/>
      <c r="AI999" s="347"/>
      <c r="AJ999" s="347"/>
      <c r="AK999" s="347"/>
    </row>
    <row r="1000" spans="1:37" ht="13.5" customHeight="1" x14ac:dyDescent="0.25">
      <c r="A1000" s="347"/>
      <c r="B1000" s="347"/>
      <c r="C1000" s="347"/>
      <c r="D1000" s="347"/>
      <c r="E1000" s="347"/>
      <c r="F1000" s="347"/>
      <c r="G1000" s="347"/>
      <c r="H1000" s="347"/>
      <c r="I1000" s="347"/>
      <c r="J1000" s="347"/>
      <c r="K1000" s="347"/>
      <c r="L1000" s="347"/>
      <c r="M1000" s="347"/>
      <c r="N1000" s="347"/>
      <c r="O1000" s="347"/>
      <c r="P1000" s="347"/>
      <c r="Q1000" s="347"/>
      <c r="R1000" s="347"/>
      <c r="S1000" s="375"/>
      <c r="T1000" s="347"/>
      <c r="U1000" s="347"/>
      <c r="V1000" s="347"/>
      <c r="W1000" s="347"/>
      <c r="X1000" s="347"/>
      <c r="Y1000" s="347"/>
      <c r="Z1000" s="347"/>
      <c r="AA1000" s="347"/>
      <c r="AB1000" s="347"/>
      <c r="AC1000" s="347"/>
      <c r="AD1000" s="347"/>
      <c r="AE1000" s="347"/>
      <c r="AF1000" s="347"/>
      <c r="AG1000" s="347"/>
      <c r="AH1000" s="347"/>
      <c r="AI1000" s="347"/>
      <c r="AJ1000" s="347"/>
      <c r="AK1000" s="347"/>
    </row>
  </sheetData>
  <autoFilter ref="A42:Q152" xr:uid="{40007C2E-1B5B-4F53-8098-2042EF341A1F}">
    <sortState xmlns:xlrd2="http://schemas.microsoft.com/office/spreadsheetml/2017/richdata2" ref="A43:Q152">
      <sortCondition ref="B42:B152"/>
    </sortState>
  </autoFilter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1992D-B05D-4BF2-B6C3-2946A5CF0BAD}">
  <dimension ref="A1:IA1003"/>
  <sheetViews>
    <sheetView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6" sqref="F6"/>
    </sheetView>
  </sheetViews>
  <sheetFormatPr defaultColWidth="7.875" defaultRowHeight="15" x14ac:dyDescent="0.25"/>
  <cols>
    <col min="1" max="1" width="8.125" style="155" customWidth="1"/>
    <col min="2" max="2" width="18" style="323" customWidth="1"/>
    <col min="3" max="3" width="9.375" style="324" customWidth="1"/>
    <col min="4" max="5" width="6.625" style="155" customWidth="1"/>
    <col min="6" max="6" width="18" style="155" customWidth="1"/>
    <col min="7" max="7" width="8.5" style="155" bestFit="1" customWidth="1"/>
    <col min="8" max="8" width="6.625" style="155" customWidth="1"/>
    <col min="9" max="19" width="5.75" style="155" customWidth="1"/>
    <col min="20" max="20" width="7.875" style="155"/>
    <col min="21" max="21" width="18" style="155" customWidth="1"/>
    <col min="22" max="22" width="7.5" style="155" customWidth="1"/>
    <col min="23" max="23" width="6.625" style="155" customWidth="1"/>
    <col min="24" max="34" width="5.75" style="155" customWidth="1"/>
    <col min="35" max="35" width="7.875" style="155"/>
    <col min="36" max="36" width="18" style="155" customWidth="1"/>
    <col min="37" max="37" width="7.5" style="155" customWidth="1"/>
    <col min="38" max="38" width="6.625" style="155" customWidth="1"/>
    <col min="39" max="49" width="5.75" style="155" customWidth="1"/>
    <col min="50" max="50" width="7.875" style="155"/>
    <col min="51" max="51" width="18" style="155" customWidth="1"/>
    <col min="52" max="52" width="7.5" style="155" customWidth="1"/>
    <col min="53" max="53" width="6.625" style="155" customWidth="1"/>
    <col min="54" max="64" width="5.75" style="155" customWidth="1"/>
    <col min="65" max="65" width="7.875" style="155"/>
    <col min="66" max="66" width="18" style="155" customWidth="1"/>
    <col min="67" max="67" width="7.5" style="155" customWidth="1"/>
    <col min="68" max="68" width="6.625" style="155" customWidth="1"/>
    <col min="69" max="80" width="5.75" style="155" customWidth="1"/>
    <col min="81" max="81" width="7.875" style="155"/>
    <col min="82" max="82" width="18" style="159" customWidth="1"/>
    <col min="83" max="83" width="7.5" style="155" customWidth="1"/>
    <col min="84" max="84" width="6.625" style="155" customWidth="1"/>
    <col min="85" max="95" width="5.75" style="155" customWidth="1"/>
    <col min="96" max="96" width="7.875" style="155"/>
    <col min="97" max="97" width="18" style="155" customWidth="1"/>
    <col min="98" max="98" width="7.5" style="155" customWidth="1"/>
    <col min="99" max="99" width="6.625" style="159" customWidth="1"/>
    <col min="100" max="110" width="5.75" style="155" customWidth="1"/>
    <col min="111" max="111" width="7.875" style="155"/>
    <col min="112" max="112" width="18" style="155" customWidth="1"/>
    <col min="113" max="113" width="7.5" style="155" customWidth="1"/>
    <col min="114" max="114" width="6.625" style="159" customWidth="1"/>
    <col min="115" max="125" width="5.75" style="155" customWidth="1"/>
    <col min="126" max="126" width="7.875" style="155"/>
    <col min="127" max="127" width="18" style="155" customWidth="1"/>
    <col min="128" max="128" width="7.5" style="155" customWidth="1"/>
    <col min="129" max="129" width="6.625" style="155" customWidth="1"/>
    <col min="130" max="140" width="5.75" style="155" customWidth="1"/>
    <col min="141" max="141" width="7.875" style="155"/>
    <col min="142" max="142" width="18" style="155" customWidth="1"/>
    <col min="143" max="143" width="7.5" style="155" customWidth="1"/>
    <col min="144" max="144" width="6.625" style="155" customWidth="1"/>
    <col min="145" max="155" width="5.75" style="155" customWidth="1"/>
    <col min="156" max="156" width="7.875" style="155"/>
    <col min="157" max="157" width="18" style="155" customWidth="1"/>
    <col min="158" max="158" width="7.5" style="155" customWidth="1"/>
    <col min="159" max="159" width="6.625" style="155" customWidth="1"/>
    <col min="160" max="160" width="5.75" style="159" customWidth="1"/>
    <col min="161" max="170" width="5.75" style="155" customWidth="1"/>
    <col min="171" max="171" width="7.875" style="155"/>
    <col min="172" max="172" width="18" style="155" customWidth="1"/>
    <col min="173" max="173" width="7.5" style="155" customWidth="1"/>
    <col min="174" max="175" width="6.625" style="155" customWidth="1"/>
    <col min="176" max="179" width="5.75" style="155" customWidth="1"/>
    <col min="180" max="181" width="7.875" style="155"/>
    <col min="182" max="182" width="19.75" style="161" customWidth="1"/>
    <col min="183" max="195" width="7.625" style="161" customWidth="1"/>
    <col min="196" max="196" width="28" style="161" customWidth="1"/>
    <col min="197" max="209" width="7.625" style="161" customWidth="1"/>
    <col min="210" max="210" width="23.125" style="161" customWidth="1"/>
    <col min="211" max="218" width="7.625" style="161" customWidth="1"/>
    <col min="219" max="219" width="7.875" style="161"/>
    <col min="220" max="221" width="7.875" style="155"/>
    <col min="222" max="222" width="7.625" style="161" customWidth="1"/>
    <col min="223" max="223" width="7.875" style="155"/>
    <col min="224" max="224" width="19.125" style="155" customWidth="1"/>
    <col min="225" max="16384" width="7.875" style="155"/>
  </cols>
  <sheetData>
    <row r="1" spans="1:235" x14ac:dyDescent="0.25">
      <c r="B1" s="156" t="s">
        <v>224</v>
      </c>
      <c r="C1" s="157"/>
      <c r="D1" s="156"/>
      <c r="E1" s="156"/>
      <c r="F1" s="156"/>
      <c r="H1" s="156" t="s">
        <v>225</v>
      </c>
      <c r="I1" s="156"/>
      <c r="J1" s="156"/>
      <c r="K1" s="156"/>
      <c r="L1" s="156"/>
      <c r="M1" s="156"/>
      <c r="N1" s="156"/>
      <c r="O1" s="156"/>
      <c r="P1" s="156"/>
      <c r="T1" s="158"/>
      <c r="U1" s="155" t="s">
        <v>373</v>
      </c>
      <c r="AI1" s="158"/>
      <c r="AJ1" s="155" t="s">
        <v>374</v>
      </c>
      <c r="AX1" s="158"/>
      <c r="AY1" s="155" t="s">
        <v>375</v>
      </c>
      <c r="BM1" s="158"/>
      <c r="BN1" s="155" t="s">
        <v>376</v>
      </c>
      <c r="CC1" s="158"/>
      <c r="CD1" s="159" t="s">
        <v>377</v>
      </c>
      <c r="CR1" s="158"/>
      <c r="CS1" s="155" t="s">
        <v>378</v>
      </c>
      <c r="DG1" s="158"/>
      <c r="DV1" s="158"/>
      <c r="DX1" s="155" t="s">
        <v>380</v>
      </c>
      <c r="EL1" s="155" t="s">
        <v>304</v>
      </c>
      <c r="FA1" s="155" t="s">
        <v>306</v>
      </c>
      <c r="FO1" s="158"/>
      <c r="FP1" s="155" t="s">
        <v>221</v>
      </c>
      <c r="FZ1" s="160"/>
      <c r="GA1" s="160"/>
      <c r="GB1" s="160" t="s">
        <v>226</v>
      </c>
      <c r="GC1" s="160"/>
      <c r="GD1" s="160" t="s">
        <v>9</v>
      </c>
      <c r="GE1" s="160"/>
      <c r="GF1" s="160" t="s">
        <v>415</v>
      </c>
      <c r="GG1" s="160"/>
      <c r="GH1" s="160"/>
      <c r="GI1" s="160"/>
      <c r="GJ1" s="160"/>
      <c r="GK1" s="160"/>
      <c r="GL1" s="160"/>
      <c r="GM1" s="160"/>
      <c r="GN1" s="160"/>
      <c r="GO1" s="160"/>
      <c r="GP1" s="160" t="s">
        <v>227</v>
      </c>
      <c r="GQ1" s="160"/>
      <c r="GR1" s="160" t="s">
        <v>17</v>
      </c>
      <c r="GS1" s="160" t="s">
        <v>416</v>
      </c>
      <c r="GT1" s="160"/>
      <c r="GU1" s="160"/>
      <c r="GV1" s="160"/>
      <c r="GW1" s="160"/>
      <c r="GX1" s="160"/>
      <c r="GY1" s="160"/>
      <c r="GZ1" s="160"/>
      <c r="HA1" s="160"/>
      <c r="HB1" s="160"/>
      <c r="HC1" s="160"/>
      <c r="HD1" s="160" t="s">
        <v>228</v>
      </c>
      <c r="HE1" s="160"/>
      <c r="HF1" s="160" t="s">
        <v>11</v>
      </c>
      <c r="HG1" s="160"/>
      <c r="HH1" s="160" t="s">
        <v>417</v>
      </c>
      <c r="HI1" s="160"/>
      <c r="HJ1" s="160"/>
      <c r="HN1" s="160"/>
      <c r="HP1" s="155" t="s">
        <v>418</v>
      </c>
    </row>
    <row r="2" spans="1:235" ht="60" x14ac:dyDescent="0.25">
      <c r="B2" s="162"/>
      <c r="C2" s="163"/>
      <c r="D2" s="162"/>
      <c r="E2" s="164"/>
      <c r="F2" s="165" t="s">
        <v>229</v>
      </c>
      <c r="G2" s="166"/>
      <c r="H2" s="165" t="s">
        <v>230</v>
      </c>
      <c r="I2" s="166" t="s">
        <v>231</v>
      </c>
      <c r="J2" s="166" t="s">
        <v>231</v>
      </c>
      <c r="K2" s="167" t="s">
        <v>231</v>
      </c>
      <c r="L2" s="166" t="s">
        <v>231</v>
      </c>
      <c r="M2" s="166" t="s">
        <v>231</v>
      </c>
      <c r="N2" s="166" t="s">
        <v>232</v>
      </c>
      <c r="O2" s="166" t="s">
        <v>232</v>
      </c>
      <c r="P2" s="166" t="s">
        <v>232</v>
      </c>
      <c r="Q2" s="166" t="s">
        <v>232</v>
      </c>
      <c r="R2" s="166" t="s">
        <v>232</v>
      </c>
      <c r="S2" s="166" t="s">
        <v>232</v>
      </c>
      <c r="T2" s="168"/>
      <c r="U2" s="165" t="s">
        <v>229</v>
      </c>
      <c r="V2" s="166"/>
      <c r="W2" s="165" t="s">
        <v>230</v>
      </c>
      <c r="X2" s="169" t="s">
        <v>233</v>
      </c>
      <c r="Y2" s="169" t="s">
        <v>232</v>
      </c>
      <c r="Z2" s="169" t="s">
        <v>234</v>
      </c>
      <c r="AA2" s="169" t="s">
        <v>234</v>
      </c>
      <c r="AB2" s="169" t="s">
        <v>231</v>
      </c>
      <c r="AC2" s="169" t="s">
        <v>232</v>
      </c>
      <c r="AD2" s="169" t="s">
        <v>232</v>
      </c>
      <c r="AE2" s="169" t="s">
        <v>232</v>
      </c>
      <c r="AF2" s="169"/>
      <c r="AG2" s="169"/>
      <c r="AH2" s="169"/>
      <c r="AI2" s="168"/>
      <c r="AJ2" s="170" t="s">
        <v>229</v>
      </c>
      <c r="AK2" s="169"/>
      <c r="AL2" s="169" t="s">
        <v>230</v>
      </c>
      <c r="AM2" s="169" t="s">
        <v>235</v>
      </c>
      <c r="AN2" s="169" t="s">
        <v>236</v>
      </c>
      <c r="AO2" s="169" t="s">
        <v>236</v>
      </c>
      <c r="AP2" s="169" t="s">
        <v>235</v>
      </c>
      <c r="AQ2" s="169" t="s">
        <v>236</v>
      </c>
      <c r="AR2" s="169" t="s">
        <v>236</v>
      </c>
      <c r="AS2" s="169" t="s">
        <v>236</v>
      </c>
      <c r="AT2" s="169" t="s">
        <v>236</v>
      </c>
      <c r="AU2" s="169" t="s">
        <v>419</v>
      </c>
      <c r="AV2" s="169" t="s">
        <v>419</v>
      </c>
      <c r="AW2" s="169" t="s">
        <v>419</v>
      </c>
      <c r="AX2" s="168"/>
      <c r="AY2" s="165" t="s">
        <v>229</v>
      </c>
      <c r="AZ2" s="166"/>
      <c r="BA2" s="165" t="s">
        <v>230</v>
      </c>
      <c r="BB2" s="169" t="s">
        <v>233</v>
      </c>
      <c r="BC2" s="169" t="s">
        <v>232</v>
      </c>
      <c r="BD2" s="169" t="s">
        <v>234</v>
      </c>
      <c r="BE2" s="169" t="s">
        <v>234</v>
      </c>
      <c r="BF2" s="169" t="s">
        <v>231</v>
      </c>
      <c r="BG2" s="169" t="s">
        <v>232</v>
      </c>
      <c r="BH2" s="169" t="s">
        <v>232</v>
      </c>
      <c r="BI2" s="169" t="s">
        <v>232</v>
      </c>
      <c r="BJ2" s="169"/>
      <c r="BK2" s="169"/>
      <c r="BL2" s="169"/>
      <c r="BM2" s="168"/>
      <c r="BN2" s="165" t="s">
        <v>229</v>
      </c>
      <c r="BO2" s="166"/>
      <c r="BP2" s="165" t="s">
        <v>230</v>
      </c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71"/>
      <c r="CC2" s="168"/>
      <c r="CD2" s="172" t="s">
        <v>229</v>
      </c>
      <c r="CE2" s="166"/>
      <c r="CF2" s="165" t="s">
        <v>230</v>
      </c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58"/>
      <c r="CS2" s="165" t="s">
        <v>229</v>
      </c>
      <c r="CT2" s="166"/>
      <c r="CU2" s="165" t="s">
        <v>230</v>
      </c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71"/>
      <c r="DH2" s="173" t="s">
        <v>379</v>
      </c>
      <c r="DI2" s="173"/>
      <c r="DJ2" s="174"/>
      <c r="DK2" s="173"/>
      <c r="DL2" s="173"/>
      <c r="DM2" s="173"/>
      <c r="DN2" s="173"/>
      <c r="DO2" s="173"/>
      <c r="DP2" s="173"/>
      <c r="DQ2" s="173"/>
      <c r="DR2" s="173"/>
      <c r="DS2" s="173"/>
      <c r="DT2" s="173"/>
      <c r="DU2" s="173"/>
      <c r="DV2" s="168"/>
      <c r="EK2" s="168"/>
      <c r="EZ2" s="168"/>
      <c r="FA2" s="175" t="s">
        <v>229</v>
      </c>
      <c r="FB2" s="165"/>
      <c r="FC2" s="166" t="s">
        <v>230</v>
      </c>
      <c r="FD2" s="176" t="s">
        <v>232</v>
      </c>
      <c r="FE2" s="166" t="s">
        <v>232</v>
      </c>
      <c r="FF2" s="166" t="s">
        <v>232</v>
      </c>
      <c r="FG2" s="166" t="s">
        <v>231</v>
      </c>
      <c r="FH2" s="166" t="s">
        <v>231</v>
      </c>
      <c r="FI2" s="166" t="s">
        <v>231</v>
      </c>
      <c r="FJ2" s="166" t="s">
        <v>232</v>
      </c>
      <c r="FK2" s="175" t="s">
        <v>232</v>
      </c>
      <c r="FL2" s="175" t="s">
        <v>232</v>
      </c>
      <c r="FM2" s="175" t="s">
        <v>232</v>
      </c>
      <c r="FN2" s="175" t="s">
        <v>232</v>
      </c>
      <c r="FO2" s="168"/>
      <c r="FP2" s="177"/>
      <c r="FQ2" s="178"/>
      <c r="FR2" s="179"/>
      <c r="FS2" s="177"/>
      <c r="FT2" s="180"/>
      <c r="FU2" s="181"/>
      <c r="FV2" s="181"/>
      <c r="FW2" s="181"/>
      <c r="FZ2" s="160"/>
      <c r="GA2" s="160" t="s">
        <v>237</v>
      </c>
      <c r="GB2" s="160"/>
      <c r="GC2" s="160"/>
      <c r="GD2" s="160"/>
      <c r="GE2" s="160"/>
      <c r="GF2" s="160"/>
      <c r="GG2" s="160"/>
      <c r="GH2" s="160"/>
      <c r="GI2" s="160"/>
      <c r="GJ2" s="160"/>
      <c r="GK2" s="160"/>
      <c r="GL2" s="160"/>
      <c r="GM2" s="160"/>
      <c r="GN2" s="160"/>
      <c r="GO2" s="160"/>
      <c r="GP2" s="160"/>
      <c r="GQ2" s="160"/>
      <c r="GR2" s="160"/>
      <c r="GS2" s="160"/>
      <c r="GT2" s="160"/>
      <c r="GU2" s="160"/>
      <c r="GV2" s="160"/>
      <c r="GW2" s="160"/>
      <c r="GX2" s="160"/>
      <c r="GY2" s="160"/>
      <c r="GZ2" s="160"/>
      <c r="HA2" s="160"/>
      <c r="HB2" s="160"/>
      <c r="HC2" s="160"/>
      <c r="HD2" s="160"/>
      <c r="HE2" s="160"/>
      <c r="HF2" s="160"/>
      <c r="HG2" s="160"/>
      <c r="HH2" s="160"/>
      <c r="HI2" s="160"/>
      <c r="HJ2" s="160"/>
      <c r="HN2" s="160"/>
    </row>
    <row r="3" spans="1:235" s="182" customFormat="1" ht="45.75" thickBot="1" x14ac:dyDescent="0.3">
      <c r="A3" s="182" t="s">
        <v>420</v>
      </c>
      <c r="B3" s="183" t="s">
        <v>238</v>
      </c>
      <c r="C3" s="183" t="s">
        <v>239</v>
      </c>
      <c r="D3" s="183" t="s">
        <v>240</v>
      </c>
      <c r="E3" s="184"/>
      <c r="F3" s="185" t="s">
        <v>6</v>
      </c>
      <c r="G3" s="186"/>
      <c r="H3" s="187" t="s">
        <v>8</v>
      </c>
      <c r="I3" s="188">
        <v>2013</v>
      </c>
      <c r="J3" s="188">
        <v>2014</v>
      </c>
      <c r="K3" s="188">
        <v>2015</v>
      </c>
      <c r="L3" s="188">
        <v>2016</v>
      </c>
      <c r="M3" s="188">
        <v>2017</v>
      </c>
      <c r="N3" s="188">
        <v>2018</v>
      </c>
      <c r="O3" s="188">
        <v>2019</v>
      </c>
      <c r="P3" s="188">
        <v>2020</v>
      </c>
      <c r="Q3" s="189">
        <v>2021</v>
      </c>
      <c r="R3" s="189">
        <v>2022</v>
      </c>
      <c r="S3" s="189">
        <v>2023</v>
      </c>
      <c r="T3" s="190"/>
      <c r="U3" s="185" t="s">
        <v>6</v>
      </c>
      <c r="V3" s="186"/>
      <c r="W3" s="187" t="s">
        <v>8</v>
      </c>
      <c r="X3" s="189">
        <v>2013</v>
      </c>
      <c r="Y3" s="189">
        <v>2014</v>
      </c>
      <c r="Z3" s="189">
        <v>2015</v>
      </c>
      <c r="AA3" s="189">
        <v>2016</v>
      </c>
      <c r="AB3" s="189">
        <v>2017</v>
      </c>
      <c r="AC3" s="189">
        <v>2018</v>
      </c>
      <c r="AD3" s="189">
        <v>2019</v>
      </c>
      <c r="AE3" s="189">
        <v>2020</v>
      </c>
      <c r="AF3" s="189">
        <v>2021</v>
      </c>
      <c r="AG3" s="189">
        <v>2022</v>
      </c>
      <c r="AH3" s="189">
        <v>2023</v>
      </c>
      <c r="AI3" s="190"/>
      <c r="AJ3" s="191" t="s">
        <v>6</v>
      </c>
      <c r="AK3" s="191"/>
      <c r="AL3" s="191" t="s">
        <v>8</v>
      </c>
      <c r="AM3" s="189">
        <v>2013</v>
      </c>
      <c r="AN3" s="189">
        <v>2014</v>
      </c>
      <c r="AO3" s="189">
        <v>2015</v>
      </c>
      <c r="AP3" s="189">
        <v>2016</v>
      </c>
      <c r="AQ3" s="189">
        <v>2017</v>
      </c>
      <c r="AR3" s="189">
        <v>2018</v>
      </c>
      <c r="AS3" s="189">
        <v>2019</v>
      </c>
      <c r="AT3" s="189">
        <v>2020</v>
      </c>
      <c r="AU3" s="189">
        <v>2021</v>
      </c>
      <c r="AV3" s="189">
        <v>2022</v>
      </c>
      <c r="AW3" s="189">
        <v>2023</v>
      </c>
      <c r="AX3" s="190"/>
      <c r="AY3" s="185" t="s">
        <v>6</v>
      </c>
      <c r="AZ3" s="186"/>
      <c r="BA3" s="187" t="s">
        <v>8</v>
      </c>
      <c r="BB3" s="189">
        <v>2013</v>
      </c>
      <c r="BC3" s="189">
        <v>2014</v>
      </c>
      <c r="BD3" s="189">
        <v>2015</v>
      </c>
      <c r="BE3" s="189">
        <v>2016</v>
      </c>
      <c r="BF3" s="189">
        <v>2017</v>
      </c>
      <c r="BG3" s="189">
        <v>2018</v>
      </c>
      <c r="BH3" s="189">
        <v>2019</v>
      </c>
      <c r="BI3" s="189">
        <v>2020</v>
      </c>
      <c r="BJ3" s="189">
        <v>2021</v>
      </c>
      <c r="BK3" s="189">
        <v>2022</v>
      </c>
      <c r="BL3" s="189">
        <v>2023</v>
      </c>
      <c r="BM3" s="190"/>
      <c r="BN3" s="185" t="s">
        <v>6</v>
      </c>
      <c r="BO3" s="186"/>
      <c r="BP3" s="187" t="s">
        <v>8</v>
      </c>
      <c r="BQ3" s="189">
        <v>2013</v>
      </c>
      <c r="BR3" s="189">
        <v>2014</v>
      </c>
      <c r="BS3" s="189">
        <v>2015</v>
      </c>
      <c r="BT3" s="189">
        <v>2016</v>
      </c>
      <c r="BU3" s="189">
        <v>2017</v>
      </c>
      <c r="BV3" s="189">
        <v>2018</v>
      </c>
      <c r="BW3" s="189">
        <v>2019</v>
      </c>
      <c r="BX3" s="189">
        <v>2020</v>
      </c>
      <c r="BY3" s="189">
        <v>2021</v>
      </c>
      <c r="BZ3" s="189">
        <v>2022</v>
      </c>
      <c r="CA3" s="189">
        <v>2023</v>
      </c>
      <c r="CB3" s="189">
        <v>2023</v>
      </c>
      <c r="CC3" s="190"/>
      <c r="CD3" s="192" t="s">
        <v>6</v>
      </c>
      <c r="CE3" s="188"/>
      <c r="CF3" s="188" t="s">
        <v>8</v>
      </c>
      <c r="CG3" s="186">
        <v>2013</v>
      </c>
      <c r="CH3" s="186">
        <v>2014</v>
      </c>
      <c r="CI3" s="186">
        <v>2015</v>
      </c>
      <c r="CJ3" s="186">
        <v>2016</v>
      </c>
      <c r="CK3" s="186">
        <v>2017</v>
      </c>
      <c r="CL3" s="186">
        <v>2018</v>
      </c>
      <c r="CM3" s="186">
        <v>2019</v>
      </c>
      <c r="CN3" s="186">
        <v>2020</v>
      </c>
      <c r="CO3" s="193">
        <v>2021</v>
      </c>
      <c r="CP3" s="193">
        <v>2022</v>
      </c>
      <c r="CQ3" s="193">
        <v>2023</v>
      </c>
      <c r="CR3" s="190"/>
      <c r="CS3" s="187" t="s">
        <v>6</v>
      </c>
      <c r="CT3" s="188"/>
      <c r="CU3" s="194" t="s">
        <v>8</v>
      </c>
      <c r="CV3" s="188">
        <v>2013</v>
      </c>
      <c r="CW3" s="188">
        <v>2014</v>
      </c>
      <c r="CX3" s="188">
        <v>2015</v>
      </c>
      <c r="CY3" s="188">
        <v>2016</v>
      </c>
      <c r="CZ3" s="188">
        <v>2017</v>
      </c>
      <c r="DA3" s="188">
        <v>2018</v>
      </c>
      <c r="DB3" s="185">
        <v>2019</v>
      </c>
      <c r="DC3" s="185">
        <v>2020</v>
      </c>
      <c r="DD3" s="195">
        <v>2021</v>
      </c>
      <c r="DE3" s="195">
        <v>2022</v>
      </c>
      <c r="DF3" s="195">
        <v>2023</v>
      </c>
      <c r="DG3" s="190"/>
      <c r="DH3" s="186" t="s">
        <v>6</v>
      </c>
      <c r="DI3" s="187"/>
      <c r="DJ3" s="194" t="s">
        <v>8</v>
      </c>
      <c r="DK3" s="188">
        <v>2013</v>
      </c>
      <c r="DL3" s="188">
        <v>2014</v>
      </c>
      <c r="DM3" s="188">
        <v>2015</v>
      </c>
      <c r="DN3" s="188">
        <v>2016</v>
      </c>
      <c r="DO3" s="188">
        <v>2017</v>
      </c>
      <c r="DP3" s="188">
        <v>2018</v>
      </c>
      <c r="DQ3" s="188">
        <v>2019</v>
      </c>
      <c r="DR3" s="185">
        <v>2020</v>
      </c>
      <c r="DS3" s="188">
        <v>2021</v>
      </c>
      <c r="DT3" s="195">
        <v>2022</v>
      </c>
      <c r="DU3" s="195">
        <v>2023</v>
      </c>
      <c r="DV3" s="190"/>
      <c r="DW3" s="186" t="s">
        <v>6</v>
      </c>
      <c r="DX3" s="187"/>
      <c r="DY3" s="188" t="s">
        <v>8</v>
      </c>
      <c r="DZ3" s="188">
        <v>2013</v>
      </c>
      <c r="EA3" s="188">
        <v>2014</v>
      </c>
      <c r="EB3" s="188">
        <v>2015</v>
      </c>
      <c r="EC3" s="188">
        <v>2016</v>
      </c>
      <c r="ED3" s="188">
        <v>2017</v>
      </c>
      <c r="EE3" s="188">
        <v>2018</v>
      </c>
      <c r="EF3" s="188">
        <v>2019</v>
      </c>
      <c r="EG3" s="185">
        <v>2020</v>
      </c>
      <c r="EH3" s="183">
        <v>2021</v>
      </c>
      <c r="EI3" s="196">
        <v>2022</v>
      </c>
      <c r="EJ3" s="196">
        <v>2023</v>
      </c>
      <c r="EK3" s="190"/>
      <c r="EL3" s="186" t="s">
        <v>6</v>
      </c>
      <c r="EM3" s="187"/>
      <c r="EN3" s="188" t="s">
        <v>8</v>
      </c>
      <c r="EO3" s="188">
        <v>2013</v>
      </c>
      <c r="EP3" s="188">
        <v>2014</v>
      </c>
      <c r="EQ3" s="188">
        <v>2015</v>
      </c>
      <c r="ER3" s="188">
        <v>2016</v>
      </c>
      <c r="ES3" s="188">
        <v>2017</v>
      </c>
      <c r="ET3" s="188">
        <v>2018</v>
      </c>
      <c r="EU3" s="188">
        <v>2019</v>
      </c>
      <c r="EV3" s="185">
        <v>2020</v>
      </c>
      <c r="EW3" s="188">
        <v>2021</v>
      </c>
      <c r="EX3" s="195">
        <v>2022</v>
      </c>
      <c r="EY3" s="195">
        <v>2023</v>
      </c>
      <c r="EZ3" s="190"/>
      <c r="FA3" s="186" t="s">
        <v>6</v>
      </c>
      <c r="FB3" s="187"/>
      <c r="FC3" s="188" t="s">
        <v>8</v>
      </c>
      <c r="FD3" s="194">
        <v>2013</v>
      </c>
      <c r="FE3" s="188">
        <v>2014</v>
      </c>
      <c r="FF3" s="188">
        <v>2015</v>
      </c>
      <c r="FG3" s="188">
        <v>2016</v>
      </c>
      <c r="FH3" s="188">
        <v>2017</v>
      </c>
      <c r="FI3" s="188">
        <v>2018</v>
      </c>
      <c r="FJ3" s="188">
        <v>2019</v>
      </c>
      <c r="FK3" s="185">
        <v>2020</v>
      </c>
      <c r="FL3" s="188">
        <v>2021</v>
      </c>
      <c r="FM3" s="195">
        <v>2022</v>
      </c>
      <c r="FN3" s="195">
        <v>2023</v>
      </c>
      <c r="FO3" s="190"/>
      <c r="FP3" s="186" t="s">
        <v>6</v>
      </c>
      <c r="FQ3" s="187"/>
      <c r="FR3" s="188" t="s">
        <v>8</v>
      </c>
      <c r="FS3" s="183">
        <v>2019</v>
      </c>
      <c r="FT3" s="197">
        <v>2020</v>
      </c>
      <c r="FU3" s="195">
        <v>2021</v>
      </c>
      <c r="FV3" s="195">
        <v>2022</v>
      </c>
      <c r="FW3" s="195">
        <v>2023</v>
      </c>
      <c r="FZ3" s="198" t="s">
        <v>238</v>
      </c>
      <c r="GA3" s="199" t="s">
        <v>241</v>
      </c>
      <c r="GB3" s="199" t="s">
        <v>242</v>
      </c>
      <c r="GC3" s="199" t="s">
        <v>243</v>
      </c>
      <c r="GD3" s="199" t="s">
        <v>244</v>
      </c>
      <c r="GE3" s="199" t="s">
        <v>245</v>
      </c>
      <c r="GF3" s="199" t="s">
        <v>246</v>
      </c>
      <c r="GG3" s="199" t="s">
        <v>247</v>
      </c>
      <c r="GH3" s="199" t="s">
        <v>248</v>
      </c>
      <c r="GI3" s="199" t="s">
        <v>421</v>
      </c>
      <c r="GJ3" s="199" t="s">
        <v>422</v>
      </c>
      <c r="GK3" s="199" t="s">
        <v>423</v>
      </c>
      <c r="GL3" s="200" t="s">
        <v>249</v>
      </c>
      <c r="GM3" s="198"/>
      <c r="GN3" s="198" t="s">
        <v>238</v>
      </c>
      <c r="GO3" s="199" t="s">
        <v>250</v>
      </c>
      <c r="GP3" s="199" t="s">
        <v>251</v>
      </c>
      <c r="GQ3" s="199" t="s">
        <v>252</v>
      </c>
      <c r="GR3" s="199" t="s">
        <v>253</v>
      </c>
      <c r="GS3" s="199" t="s">
        <v>254</v>
      </c>
      <c r="GT3" s="199" t="s">
        <v>255</v>
      </c>
      <c r="GU3" s="199" t="s">
        <v>256</v>
      </c>
      <c r="GV3" s="199" t="s">
        <v>257</v>
      </c>
      <c r="GW3" s="199" t="s">
        <v>424</v>
      </c>
      <c r="GX3" s="199" t="s">
        <v>425</v>
      </c>
      <c r="GY3" s="199" t="s">
        <v>426</v>
      </c>
      <c r="GZ3" s="201" t="s">
        <v>258</v>
      </c>
      <c r="HA3" s="198"/>
      <c r="HB3" s="198" t="s">
        <v>238</v>
      </c>
      <c r="HC3" s="199" t="s">
        <v>259</v>
      </c>
      <c r="HD3" s="199" t="s">
        <v>260</v>
      </c>
      <c r="HE3" s="199" t="s">
        <v>261</v>
      </c>
      <c r="HF3" s="199" t="s">
        <v>262</v>
      </c>
      <c r="HG3" s="199" t="s">
        <v>263</v>
      </c>
      <c r="HH3" s="199" t="s">
        <v>264</v>
      </c>
      <c r="HI3" s="199" t="s">
        <v>265</v>
      </c>
      <c r="HJ3" s="199" t="s">
        <v>266</v>
      </c>
      <c r="HK3" s="199" t="s">
        <v>427</v>
      </c>
      <c r="HL3" s="199" t="s">
        <v>428</v>
      </c>
      <c r="HM3" s="199" t="s">
        <v>429</v>
      </c>
      <c r="HN3" s="199" t="s">
        <v>267</v>
      </c>
      <c r="HP3" s="202" t="str">
        <f t="shared" ref="HP3:HP35" si="0">B3</f>
        <v>List of species/taxa seen in woody plots 2013-2016</v>
      </c>
      <c r="HQ3" s="182" t="s">
        <v>430</v>
      </c>
      <c r="HR3" s="182" t="s">
        <v>431</v>
      </c>
      <c r="HS3" s="182" t="s">
        <v>432</v>
      </c>
      <c r="HT3" s="182" t="s">
        <v>433</v>
      </c>
      <c r="HU3" s="182" t="s">
        <v>434</v>
      </c>
      <c r="HV3" s="182" t="s">
        <v>435</v>
      </c>
      <c r="HW3" s="182" t="s">
        <v>436</v>
      </c>
      <c r="HX3" s="182" t="s">
        <v>437</v>
      </c>
      <c r="HY3" s="182" t="s">
        <v>438</v>
      </c>
      <c r="HZ3" s="182" t="s">
        <v>439</v>
      </c>
      <c r="IA3" s="182" t="s">
        <v>440</v>
      </c>
    </row>
    <row r="4" spans="1:235" x14ac:dyDescent="0.25">
      <c r="A4" s="203">
        <f>SUM(F4:S4,X4:AH4, AM4:AW4,BB4:BL4,BQ4:CB4,CG4:CQ4,CV4:DF4,EA4:EJ4,EO4:EY4,FD4:FN4,FS4:FW4)</f>
        <v>16900</v>
      </c>
      <c r="B4" s="204" t="s">
        <v>30</v>
      </c>
      <c r="C4" s="205" t="s">
        <v>268</v>
      </c>
      <c r="D4" s="206" t="s">
        <v>36</v>
      </c>
      <c r="E4" s="207"/>
      <c r="F4" s="208"/>
      <c r="G4" s="206"/>
      <c r="H4" s="206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7"/>
      <c r="U4" s="208" t="s">
        <v>30</v>
      </c>
      <c r="V4" s="206" t="s">
        <v>268</v>
      </c>
      <c r="W4" s="206" t="s">
        <v>36</v>
      </c>
      <c r="X4" s="206">
        <v>700</v>
      </c>
      <c r="Y4" s="206">
        <v>800</v>
      </c>
      <c r="Z4" s="206">
        <v>200</v>
      </c>
      <c r="AA4" s="206">
        <v>300</v>
      </c>
      <c r="AB4" s="206">
        <v>200</v>
      </c>
      <c r="AC4" s="206">
        <v>100</v>
      </c>
      <c r="AD4" s="206">
        <v>100</v>
      </c>
      <c r="AE4" s="206">
        <v>200</v>
      </c>
      <c r="AF4" s="206"/>
      <c r="AG4" s="206">
        <v>100</v>
      </c>
      <c r="AH4" s="206">
        <v>200</v>
      </c>
      <c r="AI4" s="207"/>
      <c r="AJ4" s="208" t="s">
        <v>30</v>
      </c>
      <c r="AK4" s="206" t="s">
        <v>268</v>
      </c>
      <c r="AL4" s="206" t="s">
        <v>36</v>
      </c>
      <c r="AM4" s="206"/>
      <c r="AN4" s="206"/>
      <c r="AO4" s="206"/>
      <c r="AP4" s="206"/>
      <c r="AQ4" s="206"/>
      <c r="AR4" s="206"/>
      <c r="AS4" s="206"/>
      <c r="AT4" s="206">
        <v>600</v>
      </c>
      <c r="AU4" s="206"/>
      <c r="AV4" s="206"/>
      <c r="AW4" s="206"/>
      <c r="AX4" s="207"/>
      <c r="AY4" s="208" t="s">
        <v>30</v>
      </c>
      <c r="AZ4" s="206" t="s">
        <v>268</v>
      </c>
      <c r="BA4" s="206" t="s">
        <v>36</v>
      </c>
      <c r="BB4" s="206">
        <v>100</v>
      </c>
      <c r="BC4" s="206"/>
      <c r="BD4" s="206"/>
      <c r="BE4" s="206"/>
      <c r="BF4" s="206">
        <v>100</v>
      </c>
      <c r="BG4" s="206"/>
      <c r="BH4" s="206"/>
      <c r="BI4" s="206"/>
      <c r="BJ4" s="206"/>
      <c r="BK4" s="206">
        <v>4400</v>
      </c>
      <c r="BL4" s="206">
        <v>1500</v>
      </c>
      <c r="BM4" s="207"/>
      <c r="BN4" s="210" t="s">
        <v>30</v>
      </c>
      <c r="BO4" s="211" t="s">
        <v>268</v>
      </c>
      <c r="BP4" s="212" t="s">
        <v>36</v>
      </c>
      <c r="BQ4" s="213"/>
      <c r="BR4" s="214"/>
      <c r="BS4" s="214"/>
      <c r="BT4" s="215"/>
      <c r="BU4" s="214"/>
      <c r="BV4" s="214">
        <v>400</v>
      </c>
      <c r="BW4" s="214"/>
      <c r="BX4" s="210"/>
      <c r="BY4" s="214"/>
      <c r="BZ4" s="216">
        <v>300</v>
      </c>
      <c r="CA4" s="206"/>
      <c r="CB4" s="217">
        <v>200</v>
      </c>
      <c r="CC4" s="207"/>
      <c r="CD4" s="218" t="s">
        <v>30</v>
      </c>
      <c r="CE4" s="211" t="s">
        <v>268</v>
      </c>
      <c r="CF4" s="211" t="s">
        <v>36</v>
      </c>
      <c r="CG4" s="214">
        <v>100</v>
      </c>
      <c r="CH4" s="215">
        <v>100</v>
      </c>
      <c r="CI4" s="214"/>
      <c r="CJ4" s="214">
        <v>200</v>
      </c>
      <c r="CK4" s="214"/>
      <c r="CL4" s="214"/>
      <c r="CM4" s="214"/>
      <c r="CN4" s="214"/>
      <c r="CO4" s="219"/>
      <c r="CP4" s="220"/>
      <c r="CQ4" s="220"/>
      <c r="CR4" s="207"/>
      <c r="CS4" s="210"/>
      <c r="CT4" s="211"/>
      <c r="CU4" s="211"/>
      <c r="CV4" s="214"/>
      <c r="CW4" s="214"/>
      <c r="CX4" s="214"/>
      <c r="CY4" s="214"/>
      <c r="CZ4" s="214"/>
      <c r="DA4" s="214"/>
      <c r="DB4" s="221"/>
      <c r="DC4" s="221"/>
      <c r="DD4" s="220"/>
      <c r="DE4" s="220"/>
      <c r="DF4" s="206"/>
      <c r="DG4" s="207"/>
      <c r="DH4" s="210" t="s">
        <v>30</v>
      </c>
      <c r="DI4" s="211" t="s">
        <v>268</v>
      </c>
      <c r="DJ4" s="211" t="s">
        <v>36</v>
      </c>
      <c r="DK4" s="215">
        <v>200</v>
      </c>
      <c r="DL4" s="215">
        <v>600</v>
      </c>
      <c r="DM4" s="215">
        <v>200</v>
      </c>
      <c r="DN4" s="215">
        <v>200</v>
      </c>
      <c r="DO4" s="215">
        <v>1000</v>
      </c>
      <c r="DP4" s="215">
        <v>400</v>
      </c>
      <c r="DQ4" s="214">
        <v>100</v>
      </c>
      <c r="DR4" s="214"/>
      <c r="DS4" s="220"/>
      <c r="DT4" s="206"/>
      <c r="DU4" s="206"/>
      <c r="DV4" s="207"/>
      <c r="DW4" s="208"/>
      <c r="DX4" s="211"/>
      <c r="DY4" s="214"/>
      <c r="DZ4" s="215"/>
      <c r="EA4" s="215"/>
      <c r="EB4" s="215"/>
      <c r="EC4" s="215"/>
      <c r="ED4" s="215"/>
      <c r="EE4" s="215"/>
      <c r="EF4" s="215"/>
      <c r="EG4" s="215"/>
      <c r="EH4" s="215"/>
      <c r="EI4" s="215"/>
      <c r="EJ4" s="215"/>
      <c r="EK4" s="207"/>
      <c r="EL4" s="218" t="s">
        <v>30</v>
      </c>
      <c r="EM4" s="212" t="s">
        <v>268</v>
      </c>
      <c r="EN4" s="212" t="s">
        <v>36</v>
      </c>
      <c r="EO4" s="222">
        <v>400</v>
      </c>
      <c r="EP4" s="222">
        <v>100</v>
      </c>
      <c r="EQ4" s="222">
        <v>400</v>
      </c>
      <c r="ER4" s="222">
        <v>400</v>
      </c>
      <c r="ES4" s="215">
        <v>400</v>
      </c>
      <c r="ET4" s="222">
        <v>100</v>
      </c>
      <c r="EU4" s="222"/>
      <c r="EV4" s="222">
        <v>500</v>
      </c>
      <c r="EW4" s="223">
        <v>400</v>
      </c>
      <c r="EX4" s="223">
        <v>400</v>
      </c>
      <c r="EY4" s="209">
        <v>500</v>
      </c>
      <c r="EZ4" s="207"/>
      <c r="FA4" s="224" t="s">
        <v>30</v>
      </c>
      <c r="FB4" s="212" t="s">
        <v>268</v>
      </c>
      <c r="FC4" s="212" t="s">
        <v>36</v>
      </c>
      <c r="FD4" s="215">
        <v>300</v>
      </c>
      <c r="FE4" s="222">
        <v>200</v>
      </c>
      <c r="FF4" s="222">
        <v>300</v>
      </c>
      <c r="FG4" s="222">
        <v>200</v>
      </c>
      <c r="FH4" s="222">
        <v>100</v>
      </c>
      <c r="FI4" s="222">
        <v>400</v>
      </c>
      <c r="FJ4" s="222">
        <v>200</v>
      </c>
      <c r="FK4" s="222">
        <v>500</v>
      </c>
      <c r="FL4" s="225"/>
      <c r="FM4" s="223">
        <v>100</v>
      </c>
      <c r="FN4" s="223">
        <v>100</v>
      </c>
      <c r="FO4" s="207"/>
      <c r="FP4" s="218"/>
      <c r="FQ4" s="211"/>
      <c r="FR4" s="211"/>
      <c r="FS4" s="215"/>
      <c r="FT4" s="222"/>
      <c r="FU4" s="225"/>
      <c r="FV4" s="225"/>
      <c r="FW4" s="226"/>
      <c r="FZ4" s="227" t="str">
        <f t="shared" ref="FZ4:FZ52" si="1">B4</f>
        <v>Acer rubrum</v>
      </c>
      <c r="GA4" s="228">
        <f t="shared" ref="GA4:GK27" si="2">(AM4+BQ4+DK4)/3</f>
        <v>66.666666666666671</v>
      </c>
      <c r="GB4" s="228">
        <f t="shared" si="2"/>
        <v>200</v>
      </c>
      <c r="GC4" s="228">
        <f t="shared" si="2"/>
        <v>66.666666666666671</v>
      </c>
      <c r="GD4" s="228">
        <f t="shared" si="2"/>
        <v>66.666666666666671</v>
      </c>
      <c r="GE4" s="228">
        <f t="shared" si="2"/>
        <v>333.33333333333331</v>
      </c>
      <c r="GF4" s="228">
        <f t="shared" si="2"/>
        <v>266.66666666666669</v>
      </c>
      <c r="GG4" s="228">
        <f t="shared" si="2"/>
        <v>33.333333333333336</v>
      </c>
      <c r="GH4" s="228">
        <f t="shared" si="2"/>
        <v>200</v>
      </c>
      <c r="GI4" s="228">
        <f t="shared" si="2"/>
        <v>0</v>
      </c>
      <c r="GJ4" s="228">
        <f t="shared" si="2"/>
        <v>100</v>
      </c>
      <c r="GK4" s="228">
        <f t="shared" si="2"/>
        <v>0</v>
      </c>
      <c r="GL4" s="229">
        <f>SUM(GA4:GK4)/11</f>
        <v>121.2121212121212</v>
      </c>
      <c r="GN4" s="227" t="str">
        <f t="shared" ref="GN4:GN52" si="3">B4</f>
        <v>Acer rubrum</v>
      </c>
      <c r="GO4" s="228">
        <f t="shared" ref="GO4:GY27" si="4">(X4+CG4+DZ4+EO4)/4</f>
        <v>300</v>
      </c>
      <c r="GP4" s="228">
        <f t="shared" si="4"/>
        <v>250</v>
      </c>
      <c r="GQ4" s="228">
        <f t="shared" si="4"/>
        <v>150</v>
      </c>
      <c r="GR4" s="228">
        <f t="shared" si="4"/>
        <v>225</v>
      </c>
      <c r="GS4" s="228">
        <f t="shared" si="4"/>
        <v>150</v>
      </c>
      <c r="GT4" s="228">
        <f t="shared" si="4"/>
        <v>50</v>
      </c>
      <c r="GU4" s="228">
        <f t="shared" si="4"/>
        <v>25</v>
      </c>
      <c r="GV4" s="228">
        <f t="shared" si="4"/>
        <v>175</v>
      </c>
      <c r="GW4" s="228">
        <f t="shared" si="4"/>
        <v>100</v>
      </c>
      <c r="GX4" s="228">
        <f t="shared" si="4"/>
        <v>125</v>
      </c>
      <c r="GY4" s="228">
        <f t="shared" si="4"/>
        <v>175</v>
      </c>
      <c r="GZ4" s="229">
        <f t="shared" ref="GZ4:GZ52" si="5">SUM(GP4:GY4)/11</f>
        <v>129.54545454545453</v>
      </c>
      <c r="HB4" s="227" t="str">
        <f t="shared" ref="HB4:HB52" si="6">B4</f>
        <v>Acer rubrum</v>
      </c>
      <c r="HC4" s="227">
        <f>(I4+BB4+CV4+FD4)/4</f>
        <v>100</v>
      </c>
      <c r="HD4" s="227">
        <f t="shared" ref="HD4:HM19" si="7">(J4+BC4+CW4+FE4)/4</f>
        <v>50</v>
      </c>
      <c r="HE4" s="227">
        <f t="shared" si="7"/>
        <v>75</v>
      </c>
      <c r="HF4" s="227">
        <f t="shared" si="7"/>
        <v>50</v>
      </c>
      <c r="HG4" s="227">
        <f t="shared" si="7"/>
        <v>50</v>
      </c>
      <c r="HH4" s="227">
        <f t="shared" si="7"/>
        <v>100</v>
      </c>
      <c r="HI4" s="227">
        <f t="shared" si="7"/>
        <v>50</v>
      </c>
      <c r="HJ4" s="227">
        <f t="shared" si="7"/>
        <v>125</v>
      </c>
      <c r="HK4" s="227">
        <f t="shared" si="7"/>
        <v>0</v>
      </c>
      <c r="HL4" s="227">
        <f t="shared" si="7"/>
        <v>1125</v>
      </c>
      <c r="HM4" s="227">
        <f t="shared" si="7"/>
        <v>400</v>
      </c>
      <c r="HN4" s="229">
        <f t="shared" ref="HN4:HN35" si="8">SUM(HD4:HM4)/11</f>
        <v>184.09090909090909</v>
      </c>
      <c r="HP4" s="155" t="str">
        <f t="shared" si="0"/>
        <v>Acer rubrum</v>
      </c>
      <c r="HQ4" s="230">
        <f>(I4+X4+AM4+BB4+BQ4+CG4+CV4+DK4+DZ4+EO4+FD4)/11</f>
        <v>163.63636363636363</v>
      </c>
      <c r="HR4" s="230">
        <f t="shared" ref="HR4:IA19" si="9">(J4+Y4+AN4+BC4+BR4+CH4+CW4+DL4+EA4+EP4+FE4)/11</f>
        <v>163.63636363636363</v>
      </c>
      <c r="HS4" s="230">
        <f t="shared" si="9"/>
        <v>100</v>
      </c>
      <c r="HT4" s="230">
        <f t="shared" si="9"/>
        <v>118.18181818181819</v>
      </c>
      <c r="HU4" s="230">
        <f t="shared" si="9"/>
        <v>163.63636363636363</v>
      </c>
      <c r="HV4" s="230">
        <f t="shared" si="9"/>
        <v>127.27272727272727</v>
      </c>
      <c r="HW4" s="230">
        <f t="shared" si="9"/>
        <v>36.363636363636367</v>
      </c>
      <c r="HX4" s="230">
        <f t="shared" si="9"/>
        <v>163.63636363636363</v>
      </c>
      <c r="HY4" s="230">
        <f t="shared" si="9"/>
        <v>36.363636363636367</v>
      </c>
      <c r="HZ4" s="230">
        <f t="shared" si="9"/>
        <v>481.81818181818181</v>
      </c>
      <c r="IA4" s="230">
        <f t="shared" si="9"/>
        <v>209.09090909090909</v>
      </c>
    </row>
    <row r="5" spans="1:235" x14ac:dyDescent="0.25">
      <c r="A5" s="203">
        <f>SUM(F5:S5,X5:AH5, AM5:AW5,BB5:BL5,BQ5:CB5,CG5:CQ5,CV5:DF5,EA5:EJ5,EO5:EY5,FD5:FN5,FS5:FW5)</f>
        <v>3400</v>
      </c>
      <c r="B5" s="231" t="s">
        <v>77</v>
      </c>
      <c r="C5" s="232" t="s">
        <v>269</v>
      </c>
      <c r="D5" s="173" t="s">
        <v>15</v>
      </c>
      <c r="E5" s="168"/>
      <c r="F5" s="233"/>
      <c r="G5" s="173"/>
      <c r="H5" s="173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168"/>
      <c r="U5" s="23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68"/>
      <c r="AJ5" s="23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68"/>
      <c r="AY5" s="23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68"/>
      <c r="BN5" s="235"/>
      <c r="BO5" s="236"/>
      <c r="BP5" s="236"/>
      <c r="BQ5" s="237"/>
      <c r="BR5" s="237"/>
      <c r="BS5" s="237"/>
      <c r="BT5" s="237"/>
      <c r="BU5" s="237"/>
      <c r="BV5" s="237"/>
      <c r="BW5" s="237"/>
      <c r="BX5" s="237"/>
      <c r="BY5" s="237"/>
      <c r="BZ5" s="238"/>
      <c r="CA5" s="239"/>
      <c r="CB5" s="239"/>
      <c r="CC5" s="168"/>
      <c r="CD5" s="240"/>
      <c r="CE5" s="236"/>
      <c r="CF5" s="237"/>
      <c r="CG5" s="237"/>
      <c r="CH5" s="237"/>
      <c r="CI5" s="237"/>
      <c r="CJ5" s="237"/>
      <c r="CK5" s="237"/>
      <c r="CL5" s="237"/>
      <c r="CM5" s="237"/>
      <c r="CN5" s="237"/>
      <c r="CO5" s="241"/>
      <c r="CP5" s="242"/>
      <c r="CQ5" s="173"/>
      <c r="CR5" s="168"/>
      <c r="CS5" s="235"/>
      <c r="CT5" s="236"/>
      <c r="CU5" s="236"/>
      <c r="CV5" s="237"/>
      <c r="CW5" s="237"/>
      <c r="CX5" s="237"/>
      <c r="CY5" s="237"/>
      <c r="CZ5" s="237"/>
      <c r="DA5" s="237"/>
      <c r="DB5" s="237"/>
      <c r="DC5" s="237"/>
      <c r="DD5" s="242"/>
      <c r="DE5" s="242"/>
      <c r="DF5" s="173"/>
      <c r="DG5" s="168"/>
      <c r="DH5" s="233"/>
      <c r="DI5" s="174"/>
      <c r="DJ5" s="174"/>
      <c r="DK5" s="173"/>
      <c r="DL5" s="173"/>
      <c r="DM5" s="173"/>
      <c r="DN5" s="173"/>
      <c r="DO5" s="173"/>
      <c r="DP5" s="173"/>
      <c r="DQ5" s="173"/>
      <c r="DR5" s="237"/>
      <c r="DS5" s="242"/>
      <c r="DT5" s="173"/>
      <c r="DU5" s="173"/>
      <c r="DV5" s="168"/>
      <c r="DW5" s="233"/>
      <c r="DX5" s="236"/>
      <c r="DY5" s="237"/>
      <c r="DZ5" s="243"/>
      <c r="EA5" s="243"/>
      <c r="EB5" s="243"/>
      <c r="EC5" s="243"/>
      <c r="ED5" s="243"/>
      <c r="EE5" s="243"/>
      <c r="EF5" s="243"/>
      <c r="EG5" s="243"/>
      <c r="EH5" s="243"/>
      <c r="EI5" s="243"/>
      <c r="EJ5" s="243"/>
      <c r="EK5" s="168"/>
      <c r="EL5" s="240"/>
      <c r="EM5" s="236"/>
      <c r="EN5" s="236"/>
      <c r="EO5" s="243"/>
      <c r="EP5" s="243"/>
      <c r="EQ5" s="243"/>
      <c r="ER5" s="243"/>
      <c r="ES5" s="243"/>
      <c r="ET5" s="243"/>
      <c r="EU5" s="243"/>
      <c r="EV5" s="244"/>
      <c r="EW5" s="245"/>
      <c r="EX5" s="245"/>
      <c r="EY5" s="234"/>
      <c r="EZ5" s="168"/>
      <c r="FA5" s="246" t="s">
        <v>77</v>
      </c>
      <c r="FB5" s="247" t="s">
        <v>269</v>
      </c>
      <c r="FC5" s="247" t="s">
        <v>15</v>
      </c>
      <c r="FD5" s="243">
        <v>100</v>
      </c>
      <c r="FE5" s="244">
        <v>500</v>
      </c>
      <c r="FF5" s="244">
        <v>300</v>
      </c>
      <c r="FG5" s="244">
        <v>500</v>
      </c>
      <c r="FH5" s="244">
        <v>200</v>
      </c>
      <c r="FI5" s="244">
        <v>200</v>
      </c>
      <c r="FJ5" s="244">
        <v>600</v>
      </c>
      <c r="FK5" s="244">
        <v>200</v>
      </c>
      <c r="FL5" s="245">
        <v>200</v>
      </c>
      <c r="FM5" s="245">
        <v>400</v>
      </c>
      <c r="FN5" s="245">
        <v>200</v>
      </c>
      <c r="FO5" s="168"/>
      <c r="FP5" s="240"/>
      <c r="FQ5" s="236"/>
      <c r="FR5" s="236"/>
      <c r="FS5" s="243"/>
      <c r="FT5" s="244"/>
      <c r="FU5" s="248"/>
      <c r="FV5" s="248"/>
      <c r="FW5" s="249"/>
      <c r="FZ5" s="227" t="str">
        <f t="shared" si="1"/>
        <v>Acer saccharum</v>
      </c>
      <c r="GA5" s="228">
        <f t="shared" si="2"/>
        <v>0</v>
      </c>
      <c r="GB5" s="228">
        <f t="shared" si="2"/>
        <v>0</v>
      </c>
      <c r="GC5" s="228">
        <f t="shared" si="2"/>
        <v>0</v>
      </c>
      <c r="GD5" s="228">
        <f t="shared" si="2"/>
        <v>0</v>
      </c>
      <c r="GE5" s="228">
        <f t="shared" si="2"/>
        <v>0</v>
      </c>
      <c r="GF5" s="228">
        <f t="shared" si="2"/>
        <v>0</v>
      </c>
      <c r="GG5" s="228">
        <f t="shared" si="2"/>
        <v>0</v>
      </c>
      <c r="GH5" s="228">
        <f t="shared" si="2"/>
        <v>0</v>
      </c>
      <c r="GI5" s="228">
        <f t="shared" si="2"/>
        <v>0</v>
      </c>
      <c r="GJ5" s="228">
        <f t="shared" si="2"/>
        <v>0</v>
      </c>
      <c r="GK5" s="228">
        <f t="shared" si="2"/>
        <v>0</v>
      </c>
      <c r="GL5" s="229">
        <f t="shared" ref="GL5:GL6" si="10">SUM(GA5:GK5)/11</f>
        <v>0</v>
      </c>
      <c r="GN5" s="227" t="str">
        <f t="shared" si="3"/>
        <v>Acer saccharum</v>
      </c>
      <c r="GO5" s="228">
        <f t="shared" si="4"/>
        <v>0</v>
      </c>
      <c r="GP5" s="228">
        <f t="shared" si="4"/>
        <v>0</v>
      </c>
      <c r="GQ5" s="228">
        <f t="shared" si="4"/>
        <v>0</v>
      </c>
      <c r="GR5" s="228">
        <f t="shared" si="4"/>
        <v>0</v>
      </c>
      <c r="GS5" s="228">
        <f t="shared" si="4"/>
        <v>0</v>
      </c>
      <c r="GT5" s="228">
        <f t="shared" si="4"/>
        <v>0</v>
      </c>
      <c r="GU5" s="228">
        <f t="shared" si="4"/>
        <v>0</v>
      </c>
      <c r="GV5" s="228">
        <f t="shared" si="4"/>
        <v>0</v>
      </c>
      <c r="GW5" s="228">
        <f t="shared" si="4"/>
        <v>0</v>
      </c>
      <c r="GX5" s="228">
        <f t="shared" si="4"/>
        <v>0</v>
      </c>
      <c r="GY5" s="228">
        <f t="shared" si="4"/>
        <v>0</v>
      </c>
      <c r="GZ5" s="229">
        <f t="shared" si="5"/>
        <v>0</v>
      </c>
      <c r="HB5" s="227" t="str">
        <f t="shared" si="6"/>
        <v>Acer saccharum</v>
      </c>
      <c r="HC5" s="227">
        <f t="shared" ref="HC5:HM41" si="11">(I5+BB5+CV5+FD5)/4</f>
        <v>25</v>
      </c>
      <c r="HD5" s="227">
        <f t="shared" si="7"/>
        <v>125</v>
      </c>
      <c r="HE5" s="227">
        <f t="shared" si="7"/>
        <v>75</v>
      </c>
      <c r="HF5" s="227">
        <f t="shared" si="7"/>
        <v>125</v>
      </c>
      <c r="HG5" s="227">
        <f t="shared" si="7"/>
        <v>50</v>
      </c>
      <c r="HH5" s="227">
        <f t="shared" si="7"/>
        <v>50</v>
      </c>
      <c r="HI5" s="227">
        <f t="shared" si="7"/>
        <v>150</v>
      </c>
      <c r="HJ5" s="227">
        <f t="shared" si="7"/>
        <v>50</v>
      </c>
      <c r="HK5" s="227">
        <f t="shared" si="7"/>
        <v>50</v>
      </c>
      <c r="HL5" s="227">
        <f t="shared" si="7"/>
        <v>100</v>
      </c>
      <c r="HM5" s="227">
        <f t="shared" si="7"/>
        <v>50</v>
      </c>
      <c r="HN5" s="229">
        <f t="shared" si="8"/>
        <v>75</v>
      </c>
      <c r="HP5" s="155" t="str">
        <f t="shared" si="0"/>
        <v>Acer saccharum</v>
      </c>
      <c r="HQ5" s="230">
        <f t="shared" ref="HQ5:IA41" si="12">(I5+X5+AM5+BB5+BQ5+CG5+CV5+DK5+DZ5+EO5+FD5)/11</f>
        <v>9.0909090909090917</v>
      </c>
      <c r="HR5" s="230">
        <f t="shared" si="9"/>
        <v>45.454545454545453</v>
      </c>
      <c r="HS5" s="230">
        <f t="shared" si="9"/>
        <v>27.272727272727273</v>
      </c>
      <c r="HT5" s="230">
        <f t="shared" si="9"/>
        <v>45.454545454545453</v>
      </c>
      <c r="HU5" s="230">
        <f t="shared" si="9"/>
        <v>18.181818181818183</v>
      </c>
      <c r="HV5" s="230">
        <f t="shared" si="9"/>
        <v>18.181818181818183</v>
      </c>
      <c r="HW5" s="230">
        <f t="shared" si="9"/>
        <v>54.545454545454547</v>
      </c>
      <c r="HX5" s="230">
        <f t="shared" si="9"/>
        <v>18.181818181818183</v>
      </c>
      <c r="HY5" s="230">
        <f t="shared" si="9"/>
        <v>18.181818181818183</v>
      </c>
      <c r="HZ5" s="230">
        <f t="shared" si="9"/>
        <v>36.363636363636367</v>
      </c>
      <c r="IA5" s="230">
        <f t="shared" si="9"/>
        <v>18.181818181818183</v>
      </c>
    </row>
    <row r="6" spans="1:235" x14ac:dyDescent="0.25">
      <c r="A6" s="203">
        <f>SUM(F6:S6,X6:AH6, AM6:AW6,BB6:BL6,BQ6:CB6,CG6:CQ6,CV6:DF6,EA6:EJ6,EO6:EY6,FD6:FN6,FS6:FW6)</f>
        <v>137900</v>
      </c>
      <c r="B6" s="231" t="s">
        <v>22</v>
      </c>
      <c r="C6" s="232" t="s">
        <v>269</v>
      </c>
      <c r="D6" s="173" t="s">
        <v>23</v>
      </c>
      <c r="E6" s="168"/>
      <c r="F6" s="233"/>
      <c r="G6" s="173"/>
      <c r="H6" s="173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168"/>
      <c r="U6" s="23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68"/>
      <c r="AJ6" s="233" t="s">
        <v>22</v>
      </c>
      <c r="AK6" s="173" t="s">
        <v>269</v>
      </c>
      <c r="AL6" s="173" t="s">
        <v>23</v>
      </c>
      <c r="AM6" s="173">
        <v>5000</v>
      </c>
      <c r="AN6" s="173">
        <v>6400</v>
      </c>
      <c r="AO6" s="173">
        <v>5600</v>
      </c>
      <c r="AP6" s="173">
        <v>4200</v>
      </c>
      <c r="AQ6" s="173">
        <v>5600</v>
      </c>
      <c r="AR6" s="173">
        <v>5000</v>
      </c>
      <c r="AS6" s="173">
        <v>3600</v>
      </c>
      <c r="AT6" s="173">
        <v>10200</v>
      </c>
      <c r="AU6" s="173">
        <v>4100</v>
      </c>
      <c r="AV6" s="173">
        <v>4900</v>
      </c>
      <c r="AW6" s="173">
        <v>6100</v>
      </c>
      <c r="AX6" s="168"/>
      <c r="AY6" s="23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68"/>
      <c r="BN6" s="235" t="s">
        <v>22</v>
      </c>
      <c r="BO6" s="236" t="s">
        <v>269</v>
      </c>
      <c r="BP6" s="236" t="s">
        <v>23</v>
      </c>
      <c r="BQ6" s="250">
        <v>2400</v>
      </c>
      <c r="BR6" s="243">
        <v>9800</v>
      </c>
      <c r="BS6" s="243">
        <v>7800</v>
      </c>
      <c r="BT6" s="243">
        <v>5200</v>
      </c>
      <c r="BU6" s="243">
        <v>4400</v>
      </c>
      <c r="BV6" s="243">
        <v>4200</v>
      </c>
      <c r="BW6" s="237">
        <v>4000</v>
      </c>
      <c r="BX6" s="237">
        <v>2700</v>
      </c>
      <c r="BY6" s="237">
        <v>2700</v>
      </c>
      <c r="BZ6" s="238">
        <v>3000</v>
      </c>
      <c r="CA6" s="239">
        <v>5300</v>
      </c>
      <c r="CB6" s="239">
        <v>3700</v>
      </c>
      <c r="CC6" s="168"/>
      <c r="CD6" s="240" t="s">
        <v>22</v>
      </c>
      <c r="CE6" s="174" t="s">
        <v>269</v>
      </c>
      <c r="CF6" s="236" t="s">
        <v>40</v>
      </c>
      <c r="CG6" s="250">
        <v>100</v>
      </c>
      <c r="CH6" s="237">
        <v>300</v>
      </c>
      <c r="CI6" s="243">
        <v>1000</v>
      </c>
      <c r="CJ6" s="243"/>
      <c r="CK6" s="243">
        <v>1200</v>
      </c>
      <c r="CL6" s="243">
        <v>1300</v>
      </c>
      <c r="CM6" s="237">
        <v>2000</v>
      </c>
      <c r="CN6" s="237">
        <v>5400</v>
      </c>
      <c r="CO6" s="238">
        <v>1800</v>
      </c>
      <c r="CP6" s="239">
        <v>3100</v>
      </c>
      <c r="CQ6" s="239">
        <v>2800</v>
      </c>
      <c r="CR6" s="168"/>
      <c r="CS6" s="235"/>
      <c r="CT6" s="236"/>
      <c r="CU6" s="236"/>
      <c r="CV6" s="237"/>
      <c r="CW6" s="237"/>
      <c r="CX6" s="237"/>
      <c r="CY6" s="237"/>
      <c r="CZ6" s="237"/>
      <c r="DA6" s="237"/>
      <c r="DB6" s="237"/>
      <c r="DC6" s="237"/>
      <c r="DD6" s="242"/>
      <c r="DE6" s="242"/>
      <c r="DF6" s="173"/>
      <c r="DG6" s="168"/>
      <c r="DH6" s="235" t="s">
        <v>22</v>
      </c>
      <c r="DI6" s="174" t="s">
        <v>269</v>
      </c>
      <c r="DJ6" s="236" t="s">
        <v>23</v>
      </c>
      <c r="DK6" s="243">
        <v>3000</v>
      </c>
      <c r="DL6" s="243">
        <v>7600</v>
      </c>
      <c r="DM6" s="243">
        <v>4000</v>
      </c>
      <c r="DN6" s="243">
        <v>4800</v>
      </c>
      <c r="DO6" s="243">
        <v>10600</v>
      </c>
      <c r="DP6" s="243">
        <v>2200</v>
      </c>
      <c r="DQ6" s="243">
        <v>2900</v>
      </c>
      <c r="DR6" s="237">
        <v>5800</v>
      </c>
      <c r="DS6" s="238">
        <v>2700</v>
      </c>
      <c r="DT6" s="239">
        <v>1800</v>
      </c>
      <c r="DU6" s="239">
        <v>1800</v>
      </c>
      <c r="DV6" s="168"/>
      <c r="DW6" s="235" t="s">
        <v>22</v>
      </c>
      <c r="DX6" s="236" t="s">
        <v>269</v>
      </c>
      <c r="DY6" s="237" t="s">
        <v>23</v>
      </c>
      <c r="DZ6" s="243">
        <v>600</v>
      </c>
      <c r="EA6" s="243"/>
      <c r="EB6" s="244"/>
      <c r="EC6" s="243">
        <v>400</v>
      </c>
      <c r="ED6" s="243">
        <v>400</v>
      </c>
      <c r="EE6" s="243">
        <v>1500</v>
      </c>
      <c r="EF6" s="243"/>
      <c r="EG6" s="243">
        <v>100</v>
      </c>
      <c r="EH6" s="245">
        <v>100</v>
      </c>
      <c r="EI6" s="243">
        <v>100</v>
      </c>
      <c r="EJ6" s="245">
        <v>400</v>
      </c>
      <c r="EK6" s="168"/>
      <c r="EL6" s="240"/>
      <c r="EM6" s="236"/>
      <c r="EN6" s="236"/>
      <c r="EO6" s="243"/>
      <c r="EP6" s="243"/>
      <c r="EQ6" s="243"/>
      <c r="ER6" s="243"/>
      <c r="ES6" s="243"/>
      <c r="ET6" s="243"/>
      <c r="EU6" s="243"/>
      <c r="EV6" s="244"/>
      <c r="EW6" s="245"/>
      <c r="EX6" s="245"/>
      <c r="EY6" s="234"/>
      <c r="EZ6" s="168"/>
      <c r="FA6" s="240"/>
      <c r="FB6" s="236"/>
      <c r="FC6" s="236"/>
      <c r="FD6" s="243"/>
      <c r="FE6" s="243"/>
      <c r="FF6" s="243"/>
      <c r="FG6" s="243"/>
      <c r="FH6" s="243"/>
      <c r="FI6" s="243"/>
      <c r="FJ6" s="243"/>
      <c r="FK6" s="244"/>
      <c r="FL6" s="245"/>
      <c r="FM6" s="245"/>
      <c r="FN6" s="245"/>
      <c r="FO6" s="168"/>
      <c r="FP6" s="240"/>
      <c r="FQ6" s="236"/>
      <c r="FR6" s="236"/>
      <c r="FS6" s="243"/>
      <c r="FT6" s="244"/>
      <c r="FU6" s="248"/>
      <c r="FV6" s="248"/>
      <c r="FW6" s="249"/>
      <c r="FZ6" s="227" t="str">
        <f t="shared" si="1"/>
        <v>Alnus incana</v>
      </c>
      <c r="GA6" s="228">
        <f t="shared" si="2"/>
        <v>3466.6666666666665</v>
      </c>
      <c r="GB6" s="228">
        <f t="shared" si="2"/>
        <v>7933.333333333333</v>
      </c>
      <c r="GC6" s="228">
        <f t="shared" si="2"/>
        <v>5800</v>
      </c>
      <c r="GD6" s="228">
        <f t="shared" si="2"/>
        <v>4733.333333333333</v>
      </c>
      <c r="GE6" s="228">
        <f t="shared" si="2"/>
        <v>6866.666666666667</v>
      </c>
      <c r="GF6" s="228">
        <f t="shared" si="2"/>
        <v>3800</v>
      </c>
      <c r="GG6" s="228">
        <f t="shared" si="2"/>
        <v>3500</v>
      </c>
      <c r="GH6" s="228">
        <f t="shared" si="2"/>
        <v>6233.333333333333</v>
      </c>
      <c r="GI6" s="228">
        <f t="shared" si="2"/>
        <v>3166.6666666666665</v>
      </c>
      <c r="GJ6" s="228">
        <f t="shared" si="2"/>
        <v>3233.3333333333335</v>
      </c>
      <c r="GK6" s="228">
        <f t="shared" si="2"/>
        <v>4400</v>
      </c>
      <c r="GL6" s="229">
        <f t="shared" si="10"/>
        <v>4830.3030303030309</v>
      </c>
      <c r="GN6" s="227" t="str">
        <f t="shared" si="3"/>
        <v>Alnus incana</v>
      </c>
      <c r="GO6" s="228">
        <f t="shared" si="4"/>
        <v>175</v>
      </c>
      <c r="GP6" s="228">
        <f t="shared" si="4"/>
        <v>75</v>
      </c>
      <c r="GQ6" s="228">
        <f t="shared" si="4"/>
        <v>250</v>
      </c>
      <c r="GR6" s="228">
        <f t="shared" si="4"/>
        <v>100</v>
      </c>
      <c r="GS6" s="228">
        <f t="shared" si="4"/>
        <v>400</v>
      </c>
      <c r="GT6" s="228">
        <f t="shared" si="4"/>
        <v>700</v>
      </c>
      <c r="GU6" s="228">
        <f t="shared" si="4"/>
        <v>500</v>
      </c>
      <c r="GV6" s="228">
        <f t="shared" si="4"/>
        <v>1375</v>
      </c>
      <c r="GW6" s="228">
        <f t="shared" si="4"/>
        <v>475</v>
      </c>
      <c r="GX6" s="228">
        <f t="shared" si="4"/>
        <v>800</v>
      </c>
      <c r="GY6" s="228">
        <f t="shared" si="4"/>
        <v>800</v>
      </c>
      <c r="GZ6" s="229">
        <f t="shared" si="5"/>
        <v>497.72727272727275</v>
      </c>
      <c r="HB6" s="227" t="str">
        <f t="shared" si="6"/>
        <v>Alnus incana</v>
      </c>
      <c r="HC6" s="227">
        <f t="shared" si="11"/>
        <v>0</v>
      </c>
      <c r="HD6" s="227">
        <f t="shared" si="7"/>
        <v>0</v>
      </c>
      <c r="HE6" s="227">
        <f t="shared" si="7"/>
        <v>0</v>
      </c>
      <c r="HF6" s="227">
        <f t="shared" si="7"/>
        <v>0</v>
      </c>
      <c r="HG6" s="227">
        <f t="shared" si="7"/>
        <v>0</v>
      </c>
      <c r="HH6" s="227">
        <f t="shared" si="7"/>
        <v>0</v>
      </c>
      <c r="HI6" s="227">
        <f t="shared" si="7"/>
        <v>0</v>
      </c>
      <c r="HJ6" s="227">
        <f t="shared" si="7"/>
        <v>0</v>
      </c>
      <c r="HK6" s="227">
        <f t="shared" si="7"/>
        <v>0</v>
      </c>
      <c r="HL6" s="227">
        <f t="shared" si="7"/>
        <v>0</v>
      </c>
      <c r="HM6" s="227">
        <f t="shared" si="7"/>
        <v>0</v>
      </c>
      <c r="HN6" s="229">
        <f t="shared" si="8"/>
        <v>0</v>
      </c>
      <c r="HP6" s="155" t="str">
        <f t="shared" si="0"/>
        <v>Alnus incana</v>
      </c>
      <c r="HQ6" s="230">
        <f t="shared" si="12"/>
        <v>1009.0909090909091</v>
      </c>
      <c r="HR6" s="230">
        <f t="shared" si="9"/>
        <v>2190.909090909091</v>
      </c>
      <c r="HS6" s="230">
        <f t="shared" si="9"/>
        <v>1672.7272727272727</v>
      </c>
      <c r="HT6" s="230">
        <f t="shared" si="9"/>
        <v>1327.2727272727273</v>
      </c>
      <c r="HU6" s="230">
        <f t="shared" si="9"/>
        <v>2018.1818181818182</v>
      </c>
      <c r="HV6" s="230">
        <f t="shared" si="9"/>
        <v>1290.909090909091</v>
      </c>
      <c r="HW6" s="230">
        <f t="shared" si="9"/>
        <v>1136.3636363636363</v>
      </c>
      <c r="HX6" s="230">
        <f t="shared" si="9"/>
        <v>2200</v>
      </c>
      <c r="HY6" s="230">
        <f t="shared" si="9"/>
        <v>1036.3636363636363</v>
      </c>
      <c r="HZ6" s="230">
        <f t="shared" si="9"/>
        <v>1172.7272727272727</v>
      </c>
      <c r="IA6" s="230">
        <f t="shared" si="9"/>
        <v>1490.909090909091</v>
      </c>
    </row>
    <row r="7" spans="1:235" x14ac:dyDescent="0.25">
      <c r="A7" s="203">
        <f>SUM(F7:S7,X7:AH7, AM7:AW7,BB7:BL7,BQ7:CB7,CG7:CQ7,CV7:DF7,EA7:EJ7,EO7:EY7,FD7:FN7,FS7:FW7)</f>
        <v>200</v>
      </c>
      <c r="B7" s="231" t="s">
        <v>199</v>
      </c>
      <c r="C7" s="232" t="s">
        <v>269</v>
      </c>
      <c r="D7" s="173" t="s">
        <v>36</v>
      </c>
      <c r="E7" s="168"/>
      <c r="F7" s="233"/>
      <c r="G7" s="173"/>
      <c r="H7" s="173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168"/>
      <c r="U7" s="23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68"/>
      <c r="AJ7" s="233" t="s">
        <v>199</v>
      </c>
      <c r="AK7" s="173" t="s">
        <v>269</v>
      </c>
      <c r="AL7" s="173" t="s">
        <v>36</v>
      </c>
      <c r="AM7" s="173"/>
      <c r="AN7" s="173">
        <v>100</v>
      </c>
      <c r="AO7" s="173"/>
      <c r="AP7" s="173"/>
      <c r="AQ7" s="173"/>
      <c r="AR7" s="173"/>
      <c r="AS7" s="173"/>
      <c r="AT7" s="173"/>
      <c r="AU7" s="173"/>
      <c r="AV7" s="173"/>
      <c r="AW7" s="173"/>
      <c r="AX7" s="168"/>
      <c r="AY7" s="23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68"/>
      <c r="BN7" s="235"/>
      <c r="BO7" s="236"/>
      <c r="BP7" s="236"/>
      <c r="BQ7" s="237"/>
      <c r="BR7" s="237"/>
      <c r="BS7" s="237"/>
      <c r="BT7" s="237"/>
      <c r="BU7" s="237"/>
      <c r="BV7" s="237"/>
      <c r="BW7" s="237"/>
      <c r="BX7" s="237"/>
      <c r="BY7" s="237"/>
      <c r="BZ7" s="238"/>
      <c r="CA7" s="239"/>
      <c r="CB7" s="239"/>
      <c r="CC7" s="168"/>
      <c r="CD7" s="251" t="s">
        <v>199</v>
      </c>
      <c r="CE7" s="174" t="s">
        <v>269</v>
      </c>
      <c r="CF7" s="236" t="s">
        <v>36</v>
      </c>
      <c r="CG7" s="237"/>
      <c r="CH7" s="237"/>
      <c r="CI7" s="237"/>
      <c r="CJ7" s="237"/>
      <c r="CK7" s="237"/>
      <c r="CL7" s="237"/>
      <c r="CM7" s="237"/>
      <c r="CN7" s="237"/>
      <c r="CO7" s="238"/>
      <c r="CP7" s="239">
        <v>100</v>
      </c>
      <c r="CQ7" s="239"/>
      <c r="CR7" s="168"/>
      <c r="CS7" s="235"/>
      <c r="CT7" s="236"/>
      <c r="CU7" s="236"/>
      <c r="CV7" s="237"/>
      <c r="CW7" s="237"/>
      <c r="CX7" s="237"/>
      <c r="CY7" s="237"/>
      <c r="CZ7" s="237"/>
      <c r="DA7" s="237"/>
      <c r="DB7" s="252"/>
      <c r="DC7" s="252"/>
      <c r="DD7" s="242"/>
      <c r="DE7" s="242"/>
      <c r="DF7" s="173"/>
      <c r="DG7" s="168"/>
      <c r="DH7" s="235" t="s">
        <v>199</v>
      </c>
      <c r="DI7" s="174" t="s">
        <v>269</v>
      </c>
      <c r="DJ7" s="253" t="s">
        <v>36</v>
      </c>
      <c r="DK7" s="243">
        <v>200</v>
      </c>
      <c r="DL7" s="237">
        <v>400</v>
      </c>
      <c r="DM7" s="237"/>
      <c r="DN7" s="237"/>
      <c r="DO7" s="237"/>
      <c r="DP7" s="237"/>
      <c r="DQ7" s="243"/>
      <c r="DR7" s="237">
        <v>1000</v>
      </c>
      <c r="DS7" s="238"/>
      <c r="DT7" s="239"/>
      <c r="DU7" s="239"/>
      <c r="DV7" s="168"/>
      <c r="DW7" s="235"/>
      <c r="DX7" s="236"/>
      <c r="DY7" s="237" t="s">
        <v>36</v>
      </c>
      <c r="DZ7" s="243"/>
      <c r="EA7" s="243"/>
      <c r="EB7" s="243"/>
      <c r="EC7" s="243"/>
      <c r="ED7" s="243"/>
      <c r="EE7" s="243"/>
      <c r="EF7" s="243"/>
      <c r="EG7" s="243"/>
      <c r="EH7" s="245"/>
      <c r="EI7" s="243"/>
      <c r="EJ7" s="245"/>
      <c r="EK7" s="168"/>
      <c r="EL7" s="240"/>
      <c r="EM7" s="236"/>
      <c r="EN7" s="236"/>
      <c r="EO7" s="243"/>
      <c r="EP7" s="243"/>
      <c r="EQ7" s="243"/>
      <c r="ER7" s="243"/>
      <c r="ES7" s="243"/>
      <c r="ET7" s="243"/>
      <c r="EU7" s="243"/>
      <c r="EV7" s="244"/>
      <c r="EW7" s="245"/>
      <c r="EX7" s="245"/>
      <c r="EY7" s="234"/>
      <c r="EZ7" s="168"/>
      <c r="FA7" s="240"/>
      <c r="FB7" s="236"/>
      <c r="FC7" s="236"/>
      <c r="FD7" s="243"/>
      <c r="FE7" s="243"/>
      <c r="FF7" s="243"/>
      <c r="FG7" s="243"/>
      <c r="FH7" s="243"/>
      <c r="FI7" s="243"/>
      <c r="FJ7" s="243"/>
      <c r="FK7" s="244"/>
      <c r="FL7" s="245"/>
      <c r="FM7" s="245"/>
      <c r="FN7" s="245"/>
      <c r="FO7" s="168"/>
      <c r="FP7" s="246"/>
      <c r="FQ7" s="247"/>
      <c r="FR7" s="247"/>
      <c r="FS7" s="244"/>
      <c r="FT7" s="244"/>
      <c r="FU7" s="248"/>
      <c r="FV7" s="248"/>
      <c r="FW7" s="249"/>
      <c r="FZ7" s="227" t="str">
        <f t="shared" si="1"/>
        <v>Amelanchier laevis</v>
      </c>
      <c r="GA7" s="228">
        <f t="shared" si="2"/>
        <v>66.666666666666671</v>
      </c>
      <c r="GB7" s="228">
        <f t="shared" si="2"/>
        <v>166.66666666666666</v>
      </c>
      <c r="GC7" s="228">
        <f t="shared" si="2"/>
        <v>0</v>
      </c>
      <c r="GD7" s="228">
        <f t="shared" si="2"/>
        <v>0</v>
      </c>
      <c r="GE7" s="228">
        <f t="shared" si="2"/>
        <v>0</v>
      </c>
      <c r="GF7" s="228">
        <f t="shared" si="2"/>
        <v>0</v>
      </c>
      <c r="GG7" s="228">
        <f t="shared" si="2"/>
        <v>0</v>
      </c>
      <c r="GH7" s="228">
        <f t="shared" si="2"/>
        <v>333.33333333333331</v>
      </c>
      <c r="GI7" s="228">
        <f t="shared" si="2"/>
        <v>0</v>
      </c>
      <c r="GJ7" s="228">
        <f t="shared" si="2"/>
        <v>0</v>
      </c>
      <c r="GK7" s="228">
        <f t="shared" si="2"/>
        <v>0</v>
      </c>
      <c r="GL7" s="229">
        <f>SUM(GA7:GK7)/11</f>
        <v>51.515151515151508</v>
      </c>
      <c r="GN7" s="227" t="str">
        <f t="shared" si="3"/>
        <v>Amelanchier laevis</v>
      </c>
      <c r="GO7" s="228">
        <f t="shared" si="4"/>
        <v>0</v>
      </c>
      <c r="GP7" s="228">
        <f t="shared" si="4"/>
        <v>0</v>
      </c>
      <c r="GQ7" s="228">
        <f t="shared" si="4"/>
        <v>0</v>
      </c>
      <c r="GR7" s="228">
        <f t="shared" si="4"/>
        <v>0</v>
      </c>
      <c r="GS7" s="228">
        <f t="shared" si="4"/>
        <v>0</v>
      </c>
      <c r="GT7" s="228">
        <f t="shared" si="4"/>
        <v>0</v>
      </c>
      <c r="GU7" s="228">
        <f t="shared" si="4"/>
        <v>0</v>
      </c>
      <c r="GV7" s="228">
        <f t="shared" si="4"/>
        <v>0</v>
      </c>
      <c r="GW7" s="228">
        <f t="shared" si="4"/>
        <v>0</v>
      </c>
      <c r="GX7" s="228">
        <f t="shared" si="4"/>
        <v>25</v>
      </c>
      <c r="GY7" s="228">
        <f t="shared" si="4"/>
        <v>0</v>
      </c>
      <c r="GZ7" s="229">
        <f t="shared" si="5"/>
        <v>2.2727272727272729</v>
      </c>
      <c r="HB7" s="227" t="str">
        <f t="shared" si="6"/>
        <v>Amelanchier laevis</v>
      </c>
      <c r="HC7" s="227">
        <f t="shared" si="11"/>
        <v>0</v>
      </c>
      <c r="HD7" s="227">
        <f t="shared" si="7"/>
        <v>0</v>
      </c>
      <c r="HE7" s="227">
        <f t="shared" si="7"/>
        <v>0</v>
      </c>
      <c r="HF7" s="227">
        <f t="shared" si="7"/>
        <v>0</v>
      </c>
      <c r="HG7" s="227">
        <f t="shared" si="7"/>
        <v>0</v>
      </c>
      <c r="HH7" s="227">
        <f t="shared" si="7"/>
        <v>0</v>
      </c>
      <c r="HI7" s="227">
        <f t="shared" si="7"/>
        <v>0</v>
      </c>
      <c r="HJ7" s="227">
        <f t="shared" si="7"/>
        <v>0</v>
      </c>
      <c r="HK7" s="227">
        <f t="shared" si="7"/>
        <v>0</v>
      </c>
      <c r="HL7" s="227">
        <f t="shared" si="7"/>
        <v>0</v>
      </c>
      <c r="HM7" s="227">
        <f t="shared" si="7"/>
        <v>0</v>
      </c>
      <c r="HN7" s="229">
        <f t="shared" si="8"/>
        <v>0</v>
      </c>
      <c r="HP7" s="155" t="str">
        <f t="shared" si="0"/>
        <v>Amelanchier laevis</v>
      </c>
      <c r="HQ7" s="230">
        <f t="shared" si="12"/>
        <v>18.181818181818183</v>
      </c>
      <c r="HR7" s="230">
        <f t="shared" si="9"/>
        <v>45.454545454545453</v>
      </c>
      <c r="HS7" s="230">
        <f t="shared" si="9"/>
        <v>0</v>
      </c>
      <c r="HT7" s="230">
        <f t="shared" si="9"/>
        <v>0</v>
      </c>
      <c r="HU7" s="230">
        <f t="shared" si="9"/>
        <v>0</v>
      </c>
      <c r="HV7" s="230">
        <f t="shared" si="9"/>
        <v>0</v>
      </c>
      <c r="HW7" s="230">
        <f t="shared" si="9"/>
        <v>0</v>
      </c>
      <c r="HX7" s="230">
        <f t="shared" si="9"/>
        <v>90.909090909090907</v>
      </c>
      <c r="HY7" s="230">
        <f t="shared" si="9"/>
        <v>0</v>
      </c>
      <c r="HZ7" s="230">
        <f t="shared" si="9"/>
        <v>9.0909090909090917</v>
      </c>
      <c r="IA7" s="230">
        <f t="shared" si="9"/>
        <v>0</v>
      </c>
    </row>
    <row r="8" spans="1:235" x14ac:dyDescent="0.25">
      <c r="A8" s="203">
        <f t="shared" ref="A8:A52" si="13">SUM(F8:S8,X8:AH8, AM8:AW8,BB8:BL8,BQ8:CB8,CG8:CQ8,CV8:DF8,EA8:EJ8,EO8:EY8,FD8:FN8,FS8:FW8,DJ8:DU8)</f>
        <v>10400</v>
      </c>
      <c r="B8" s="231" t="s">
        <v>161</v>
      </c>
      <c r="C8" s="232" t="s">
        <v>269</v>
      </c>
      <c r="D8" s="173" t="s">
        <v>36</v>
      </c>
      <c r="E8" s="168"/>
      <c r="F8" s="233"/>
      <c r="G8" s="173"/>
      <c r="H8" s="173"/>
      <c r="I8" s="234"/>
      <c r="J8" s="234"/>
      <c r="K8" s="234"/>
      <c r="L8" s="234"/>
      <c r="M8" s="234"/>
      <c r="N8" s="234"/>
      <c r="O8" s="234"/>
      <c r="P8" s="234"/>
      <c r="Q8" s="234"/>
      <c r="R8" s="234"/>
      <c r="S8" s="234"/>
      <c r="T8" s="168"/>
      <c r="U8" s="23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68"/>
      <c r="AJ8" s="233" t="s">
        <v>161</v>
      </c>
      <c r="AK8" s="173" t="s">
        <v>269</v>
      </c>
      <c r="AL8" s="173" t="s">
        <v>36</v>
      </c>
      <c r="AM8" s="173">
        <v>400</v>
      </c>
      <c r="AN8" s="173">
        <v>200</v>
      </c>
      <c r="AO8" s="173"/>
      <c r="AP8" s="173">
        <v>400</v>
      </c>
      <c r="AQ8" s="173"/>
      <c r="AR8" s="173"/>
      <c r="AS8" s="173"/>
      <c r="AT8" s="173">
        <v>200</v>
      </c>
      <c r="AU8" s="173">
        <v>400</v>
      </c>
      <c r="AV8" s="173">
        <v>400</v>
      </c>
      <c r="AW8" s="173">
        <v>500</v>
      </c>
      <c r="AX8" s="168"/>
      <c r="AY8" s="23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68"/>
      <c r="BN8" s="235" t="s">
        <v>161</v>
      </c>
      <c r="BO8" s="236" t="s">
        <v>269</v>
      </c>
      <c r="BP8" s="236" t="s">
        <v>36</v>
      </c>
      <c r="BQ8" s="237">
        <v>200</v>
      </c>
      <c r="BR8" s="237">
        <v>200</v>
      </c>
      <c r="BS8" s="237"/>
      <c r="BT8" s="237"/>
      <c r="BU8" s="237"/>
      <c r="BV8" s="237"/>
      <c r="BW8" s="237"/>
      <c r="BX8" s="235"/>
      <c r="BY8" s="235"/>
      <c r="BZ8" s="238"/>
      <c r="CA8" s="239"/>
      <c r="CB8" s="239"/>
      <c r="CC8" s="168"/>
      <c r="CD8" s="240" t="s">
        <v>161</v>
      </c>
      <c r="CE8" s="174" t="s">
        <v>269</v>
      </c>
      <c r="CF8" s="236" t="s">
        <v>36</v>
      </c>
      <c r="CG8" s="237"/>
      <c r="CH8" s="237">
        <v>200</v>
      </c>
      <c r="CI8" s="243"/>
      <c r="CJ8" s="237"/>
      <c r="CK8" s="237">
        <v>400</v>
      </c>
      <c r="CL8" s="237"/>
      <c r="CM8" s="237"/>
      <c r="CN8" s="237"/>
      <c r="CO8" s="238">
        <v>600</v>
      </c>
      <c r="CP8" s="239"/>
      <c r="CQ8" s="239"/>
      <c r="CR8" s="168"/>
      <c r="CS8" s="235"/>
      <c r="CT8" s="236"/>
      <c r="CU8" s="236"/>
      <c r="CV8" s="237"/>
      <c r="CW8" s="237"/>
      <c r="CX8" s="237"/>
      <c r="CY8" s="237"/>
      <c r="CZ8" s="237"/>
      <c r="DA8" s="237"/>
      <c r="DB8" s="237"/>
      <c r="DC8" s="237"/>
      <c r="DD8" s="242"/>
      <c r="DE8" s="242"/>
      <c r="DF8" s="173"/>
      <c r="DG8" s="168"/>
      <c r="DH8" s="235" t="s">
        <v>161</v>
      </c>
      <c r="DI8" s="174" t="s">
        <v>269</v>
      </c>
      <c r="DJ8" s="236" t="s">
        <v>36</v>
      </c>
      <c r="DK8" s="243">
        <v>1400</v>
      </c>
      <c r="DL8" s="237">
        <v>400</v>
      </c>
      <c r="DM8" s="243"/>
      <c r="DN8" s="243">
        <v>600</v>
      </c>
      <c r="DO8" s="237">
        <v>600</v>
      </c>
      <c r="DP8" s="237"/>
      <c r="DQ8" s="237"/>
      <c r="DR8" s="237"/>
      <c r="DS8" s="238"/>
      <c r="DT8" s="239">
        <v>700</v>
      </c>
      <c r="DU8" s="239">
        <v>700</v>
      </c>
      <c r="DV8" s="168"/>
      <c r="DW8" s="235" t="s">
        <v>161</v>
      </c>
      <c r="DX8" s="236" t="s">
        <v>269</v>
      </c>
      <c r="DY8" s="237" t="s">
        <v>36</v>
      </c>
      <c r="DZ8" s="243"/>
      <c r="EA8" s="243">
        <v>300</v>
      </c>
      <c r="EB8" s="243">
        <v>100</v>
      </c>
      <c r="EC8" s="243"/>
      <c r="ED8" s="243">
        <v>1100</v>
      </c>
      <c r="EE8" s="243">
        <v>100</v>
      </c>
      <c r="EF8" s="243"/>
      <c r="EG8" s="243"/>
      <c r="EH8" s="245"/>
      <c r="EI8" s="243"/>
      <c r="EJ8" s="245"/>
      <c r="EK8" s="168"/>
      <c r="EL8" s="240" t="s">
        <v>161</v>
      </c>
      <c r="EM8" s="247" t="s">
        <v>269</v>
      </c>
      <c r="EN8" s="247" t="s">
        <v>36</v>
      </c>
      <c r="EO8" s="244"/>
      <c r="EP8" s="244"/>
      <c r="EQ8" s="244"/>
      <c r="ER8" s="244">
        <v>100</v>
      </c>
      <c r="ES8" s="243">
        <v>100</v>
      </c>
      <c r="ET8" s="244"/>
      <c r="EU8" s="244">
        <v>100</v>
      </c>
      <c r="EV8" s="244"/>
      <c r="EW8" s="245"/>
      <c r="EX8" s="245"/>
      <c r="EY8" s="234"/>
      <c r="EZ8" s="168"/>
      <c r="FA8" s="240"/>
      <c r="FB8" s="236"/>
      <c r="FC8" s="236"/>
      <c r="FD8" s="243"/>
      <c r="FE8" s="243"/>
      <c r="FF8" s="243"/>
      <c r="FG8" s="243"/>
      <c r="FH8" s="243"/>
      <c r="FI8" s="243"/>
      <c r="FJ8" s="243"/>
      <c r="FK8" s="244"/>
      <c r="FL8" s="245"/>
      <c r="FM8" s="245"/>
      <c r="FN8" s="245"/>
      <c r="FO8" s="168"/>
      <c r="FP8" s="246"/>
      <c r="FQ8" s="247"/>
      <c r="FR8" s="247"/>
      <c r="FS8" s="244"/>
      <c r="FT8" s="244"/>
      <c r="FU8" s="248"/>
      <c r="FV8" s="248"/>
      <c r="FW8" s="249"/>
      <c r="FZ8" s="227" t="str">
        <f t="shared" si="1"/>
        <v>Aronia melanocarpa</v>
      </c>
      <c r="GA8" s="228">
        <f t="shared" si="2"/>
        <v>666.66666666666663</v>
      </c>
      <c r="GB8" s="228">
        <f t="shared" si="2"/>
        <v>266.66666666666669</v>
      </c>
      <c r="GC8" s="228">
        <f t="shared" si="2"/>
        <v>0</v>
      </c>
      <c r="GD8" s="228">
        <f t="shared" si="2"/>
        <v>333.33333333333331</v>
      </c>
      <c r="GE8" s="228">
        <f t="shared" si="2"/>
        <v>200</v>
      </c>
      <c r="GF8" s="228">
        <f t="shared" si="2"/>
        <v>0</v>
      </c>
      <c r="GG8" s="228">
        <f t="shared" si="2"/>
        <v>0</v>
      </c>
      <c r="GH8" s="228">
        <f t="shared" si="2"/>
        <v>66.666666666666671</v>
      </c>
      <c r="GI8" s="228">
        <f t="shared" si="2"/>
        <v>133.33333333333334</v>
      </c>
      <c r="GJ8" s="228">
        <f t="shared" si="2"/>
        <v>366.66666666666669</v>
      </c>
      <c r="GK8" s="228">
        <f t="shared" si="2"/>
        <v>400</v>
      </c>
      <c r="GL8" s="229">
        <f>SUM(GA8:GK8)/11</f>
        <v>221.21212121212119</v>
      </c>
      <c r="GN8" s="227" t="str">
        <f t="shared" si="3"/>
        <v>Aronia melanocarpa</v>
      </c>
      <c r="GO8" s="228">
        <f t="shared" si="4"/>
        <v>0</v>
      </c>
      <c r="GP8" s="228">
        <f t="shared" si="4"/>
        <v>125</v>
      </c>
      <c r="GQ8" s="228">
        <f t="shared" si="4"/>
        <v>25</v>
      </c>
      <c r="GR8" s="228">
        <f t="shared" si="4"/>
        <v>25</v>
      </c>
      <c r="GS8" s="228">
        <f t="shared" si="4"/>
        <v>400</v>
      </c>
      <c r="GT8" s="228">
        <f t="shared" si="4"/>
        <v>25</v>
      </c>
      <c r="GU8" s="228">
        <f t="shared" si="4"/>
        <v>25</v>
      </c>
      <c r="GV8" s="228">
        <f t="shared" si="4"/>
        <v>0</v>
      </c>
      <c r="GW8" s="228">
        <f t="shared" si="4"/>
        <v>150</v>
      </c>
      <c r="GX8" s="228">
        <f t="shared" si="4"/>
        <v>0</v>
      </c>
      <c r="GY8" s="228">
        <f t="shared" si="4"/>
        <v>0</v>
      </c>
      <c r="GZ8" s="229">
        <f t="shared" si="5"/>
        <v>70.454545454545453</v>
      </c>
      <c r="HB8" s="227" t="str">
        <f t="shared" si="6"/>
        <v>Aronia melanocarpa</v>
      </c>
      <c r="HC8" s="227">
        <f t="shared" si="11"/>
        <v>0</v>
      </c>
      <c r="HD8" s="227">
        <f t="shared" si="7"/>
        <v>0</v>
      </c>
      <c r="HE8" s="227">
        <f t="shared" si="7"/>
        <v>0</v>
      </c>
      <c r="HF8" s="227">
        <f t="shared" si="7"/>
        <v>0</v>
      </c>
      <c r="HG8" s="227">
        <f t="shared" si="7"/>
        <v>0</v>
      </c>
      <c r="HH8" s="227">
        <f t="shared" si="7"/>
        <v>0</v>
      </c>
      <c r="HI8" s="227">
        <f t="shared" si="7"/>
        <v>0</v>
      </c>
      <c r="HJ8" s="227">
        <f t="shared" si="7"/>
        <v>0</v>
      </c>
      <c r="HK8" s="227">
        <f t="shared" si="7"/>
        <v>0</v>
      </c>
      <c r="HL8" s="227">
        <f t="shared" si="7"/>
        <v>0</v>
      </c>
      <c r="HM8" s="227">
        <f t="shared" si="7"/>
        <v>0</v>
      </c>
      <c r="HN8" s="229">
        <f t="shared" si="8"/>
        <v>0</v>
      </c>
      <c r="HP8" s="155" t="str">
        <f t="shared" si="0"/>
        <v>Aronia melanocarpa</v>
      </c>
      <c r="HQ8" s="230">
        <f t="shared" si="12"/>
        <v>181.81818181818181</v>
      </c>
      <c r="HR8" s="230">
        <f t="shared" si="9"/>
        <v>118.18181818181819</v>
      </c>
      <c r="HS8" s="230">
        <f t="shared" si="9"/>
        <v>9.0909090909090917</v>
      </c>
      <c r="HT8" s="230">
        <f t="shared" si="9"/>
        <v>100</v>
      </c>
      <c r="HU8" s="230">
        <f t="shared" si="9"/>
        <v>200</v>
      </c>
      <c r="HV8" s="230">
        <f t="shared" si="9"/>
        <v>9.0909090909090917</v>
      </c>
      <c r="HW8" s="230">
        <f t="shared" si="9"/>
        <v>9.0909090909090917</v>
      </c>
      <c r="HX8" s="230">
        <f t="shared" si="9"/>
        <v>18.181818181818183</v>
      </c>
      <c r="HY8" s="230">
        <f t="shared" si="9"/>
        <v>90.909090909090907</v>
      </c>
      <c r="HZ8" s="230">
        <f t="shared" si="9"/>
        <v>100</v>
      </c>
      <c r="IA8" s="230">
        <f t="shared" si="9"/>
        <v>109.09090909090909</v>
      </c>
    </row>
    <row r="9" spans="1:235" x14ac:dyDescent="0.25">
      <c r="A9" s="203">
        <f t="shared" si="13"/>
        <v>500</v>
      </c>
      <c r="B9" s="231" t="s">
        <v>69</v>
      </c>
      <c r="C9" s="232" t="s">
        <v>269</v>
      </c>
      <c r="D9" s="173" t="s">
        <v>70</v>
      </c>
      <c r="E9" s="168"/>
      <c r="F9" s="233" t="s">
        <v>69</v>
      </c>
      <c r="G9" s="173" t="s">
        <v>269</v>
      </c>
      <c r="H9" s="173" t="s">
        <v>70</v>
      </c>
      <c r="I9" s="234"/>
      <c r="J9" s="234"/>
      <c r="K9" s="234">
        <v>100</v>
      </c>
      <c r="L9" s="234">
        <v>100</v>
      </c>
      <c r="M9" s="234"/>
      <c r="N9" s="234"/>
      <c r="O9" s="234"/>
      <c r="P9" s="234">
        <v>100</v>
      </c>
      <c r="Q9" s="234">
        <v>200</v>
      </c>
      <c r="R9" s="234"/>
      <c r="S9" s="234"/>
      <c r="T9" s="168"/>
      <c r="U9" s="23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68"/>
      <c r="AJ9" s="233"/>
      <c r="AK9" s="173"/>
      <c r="AL9" s="173"/>
      <c r="AM9" s="173"/>
      <c r="AN9" s="254"/>
      <c r="AO9" s="239"/>
      <c r="AP9" s="173"/>
      <c r="AQ9" s="173"/>
      <c r="AR9" s="173"/>
      <c r="AS9" s="173"/>
      <c r="AT9" s="173"/>
      <c r="AU9" s="173"/>
      <c r="AV9" s="173"/>
      <c r="AW9" s="173"/>
      <c r="AX9" s="168"/>
      <c r="AY9" s="23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68"/>
      <c r="BN9" s="235"/>
      <c r="BO9" s="236"/>
      <c r="BP9" s="236"/>
      <c r="BQ9" s="237"/>
      <c r="BR9" s="237"/>
      <c r="BS9" s="237"/>
      <c r="BT9" s="237"/>
      <c r="BU9" s="237"/>
      <c r="BV9" s="237"/>
      <c r="BW9" s="237"/>
      <c r="BX9" s="237"/>
      <c r="BY9" s="237"/>
      <c r="BZ9" s="238"/>
      <c r="CA9" s="239"/>
      <c r="CB9" s="239"/>
      <c r="CC9" s="168"/>
      <c r="CD9" s="240"/>
      <c r="CE9" s="236"/>
      <c r="CF9" s="237"/>
      <c r="CG9" s="237"/>
      <c r="CH9" s="237"/>
      <c r="CI9" s="237"/>
      <c r="CJ9" s="237"/>
      <c r="CK9" s="237"/>
      <c r="CL9" s="237"/>
      <c r="CM9" s="237"/>
      <c r="CN9" s="237"/>
      <c r="CO9" s="238"/>
      <c r="CP9" s="239"/>
      <c r="CQ9" s="239"/>
      <c r="CR9" s="168"/>
      <c r="CS9" s="235"/>
      <c r="CT9" s="236"/>
      <c r="CU9" s="236"/>
      <c r="CV9" s="237"/>
      <c r="CW9" s="237"/>
      <c r="CX9" s="237"/>
      <c r="CY9" s="237"/>
      <c r="CZ9" s="237"/>
      <c r="DA9" s="237"/>
      <c r="DB9" s="237"/>
      <c r="DC9" s="237"/>
      <c r="DD9" s="242"/>
      <c r="DE9" s="242"/>
      <c r="DF9" s="173"/>
      <c r="DG9" s="168"/>
      <c r="DH9" s="233"/>
      <c r="DI9" s="174"/>
      <c r="DJ9" s="174"/>
      <c r="DK9" s="173"/>
      <c r="DL9" s="173"/>
      <c r="DM9" s="173"/>
      <c r="DN9" s="173"/>
      <c r="DO9" s="173"/>
      <c r="DP9" s="173"/>
      <c r="DQ9" s="173"/>
      <c r="DR9" s="237"/>
      <c r="DS9" s="238"/>
      <c r="DT9" s="239"/>
      <c r="DU9" s="239"/>
      <c r="DV9" s="168"/>
      <c r="DW9" s="235"/>
      <c r="DX9" s="236"/>
      <c r="DY9" s="237"/>
      <c r="DZ9" s="243"/>
      <c r="EA9" s="243"/>
      <c r="EB9" s="243"/>
      <c r="EC9" s="243"/>
      <c r="ED9" s="243"/>
      <c r="EE9" s="243"/>
      <c r="EF9" s="243"/>
      <c r="EG9" s="243"/>
      <c r="EH9" s="245"/>
      <c r="EI9" s="243"/>
      <c r="EJ9" s="245"/>
      <c r="EK9" s="168"/>
      <c r="EL9" s="240"/>
      <c r="EM9" s="236"/>
      <c r="EN9" s="236"/>
      <c r="EO9" s="243"/>
      <c r="EP9" s="243"/>
      <c r="EQ9" s="243"/>
      <c r="ER9" s="243"/>
      <c r="ES9" s="243"/>
      <c r="ET9" s="243"/>
      <c r="EU9" s="243"/>
      <c r="EV9" s="244"/>
      <c r="EW9" s="245"/>
      <c r="EX9" s="245"/>
      <c r="EY9" s="234"/>
      <c r="EZ9" s="168"/>
      <c r="FA9" s="240"/>
      <c r="FB9" s="236"/>
      <c r="FC9" s="236"/>
      <c r="FD9" s="243"/>
      <c r="FE9" s="243"/>
      <c r="FF9" s="243"/>
      <c r="FG9" s="243"/>
      <c r="FH9" s="243"/>
      <c r="FI9" s="243"/>
      <c r="FJ9" s="243"/>
      <c r="FK9" s="244"/>
      <c r="FL9" s="245"/>
      <c r="FM9" s="245"/>
      <c r="FN9" s="245"/>
      <c r="FO9" s="168"/>
      <c r="FP9" s="246"/>
      <c r="FQ9" s="247"/>
      <c r="FR9" s="247"/>
      <c r="FS9" s="244"/>
      <c r="FT9" s="244"/>
      <c r="FU9" s="248"/>
      <c r="FV9" s="248"/>
      <c r="FW9" s="249"/>
      <c r="FZ9" s="227" t="str">
        <f t="shared" si="1"/>
        <v>Carya cordiformis</v>
      </c>
      <c r="GA9" s="228">
        <f t="shared" si="2"/>
        <v>0</v>
      </c>
      <c r="GB9" s="228">
        <f t="shared" si="2"/>
        <v>0</v>
      </c>
      <c r="GC9" s="228">
        <f t="shared" si="2"/>
        <v>0</v>
      </c>
      <c r="GD9" s="228">
        <f t="shared" si="2"/>
        <v>0</v>
      </c>
      <c r="GE9" s="228">
        <f t="shared" si="2"/>
        <v>0</v>
      </c>
      <c r="GF9" s="228">
        <f t="shared" si="2"/>
        <v>0</v>
      </c>
      <c r="GG9" s="228">
        <f t="shared" si="2"/>
        <v>0</v>
      </c>
      <c r="GH9" s="228">
        <f t="shared" si="2"/>
        <v>0</v>
      </c>
      <c r="GI9" s="228">
        <f t="shared" si="2"/>
        <v>0</v>
      </c>
      <c r="GJ9" s="228">
        <f t="shared" si="2"/>
        <v>0</v>
      </c>
      <c r="GK9" s="228">
        <f t="shared" si="2"/>
        <v>0</v>
      </c>
      <c r="GL9" s="229">
        <f>SUM(GA9:GK9)/11</f>
        <v>0</v>
      </c>
      <c r="GN9" s="227" t="str">
        <f t="shared" si="3"/>
        <v>Carya cordiformis</v>
      </c>
      <c r="GO9" s="228">
        <f t="shared" si="4"/>
        <v>0</v>
      </c>
      <c r="GP9" s="228">
        <f t="shared" si="4"/>
        <v>0</v>
      </c>
      <c r="GQ9" s="228">
        <f t="shared" si="4"/>
        <v>0</v>
      </c>
      <c r="GR9" s="228">
        <f t="shared" si="4"/>
        <v>0</v>
      </c>
      <c r="GS9" s="228">
        <f t="shared" si="4"/>
        <v>0</v>
      </c>
      <c r="GT9" s="228">
        <f t="shared" si="4"/>
        <v>0</v>
      </c>
      <c r="GU9" s="228">
        <f t="shared" si="4"/>
        <v>0</v>
      </c>
      <c r="GV9" s="228">
        <f t="shared" si="4"/>
        <v>0</v>
      </c>
      <c r="GW9" s="228">
        <f t="shared" si="4"/>
        <v>0</v>
      </c>
      <c r="GX9" s="228">
        <f t="shared" si="4"/>
        <v>0</v>
      </c>
      <c r="GY9" s="228">
        <f t="shared" si="4"/>
        <v>0</v>
      </c>
      <c r="GZ9" s="229">
        <f t="shared" si="5"/>
        <v>0</v>
      </c>
      <c r="HB9" s="227" t="str">
        <f t="shared" si="6"/>
        <v>Carya cordiformis</v>
      </c>
      <c r="HC9" s="227">
        <f t="shared" si="11"/>
        <v>0</v>
      </c>
      <c r="HD9" s="227">
        <f t="shared" si="7"/>
        <v>0</v>
      </c>
      <c r="HE9" s="227">
        <f t="shared" si="7"/>
        <v>25</v>
      </c>
      <c r="HF9" s="227">
        <f t="shared" si="7"/>
        <v>25</v>
      </c>
      <c r="HG9" s="227">
        <f t="shared" si="7"/>
        <v>0</v>
      </c>
      <c r="HH9" s="227">
        <f t="shared" si="7"/>
        <v>0</v>
      </c>
      <c r="HI9" s="227">
        <f t="shared" si="7"/>
        <v>0</v>
      </c>
      <c r="HJ9" s="227">
        <f t="shared" si="7"/>
        <v>25</v>
      </c>
      <c r="HK9" s="227">
        <f t="shared" si="7"/>
        <v>50</v>
      </c>
      <c r="HL9" s="227">
        <f t="shared" si="7"/>
        <v>0</v>
      </c>
      <c r="HM9" s="227">
        <f t="shared" si="7"/>
        <v>0</v>
      </c>
      <c r="HN9" s="229">
        <f t="shared" si="8"/>
        <v>11.363636363636363</v>
      </c>
      <c r="HP9" s="155" t="str">
        <f t="shared" si="0"/>
        <v>Carya cordiformis</v>
      </c>
      <c r="HQ9" s="230">
        <f t="shared" si="12"/>
        <v>0</v>
      </c>
      <c r="HR9" s="230">
        <f t="shared" si="9"/>
        <v>0</v>
      </c>
      <c r="HS9" s="230">
        <f t="shared" si="9"/>
        <v>9.0909090909090917</v>
      </c>
      <c r="HT9" s="230">
        <f t="shared" si="9"/>
        <v>9.0909090909090917</v>
      </c>
      <c r="HU9" s="230">
        <f t="shared" si="9"/>
        <v>0</v>
      </c>
      <c r="HV9" s="230">
        <f t="shared" si="9"/>
        <v>0</v>
      </c>
      <c r="HW9" s="230">
        <f t="shared" si="9"/>
        <v>0</v>
      </c>
      <c r="HX9" s="230">
        <f t="shared" si="9"/>
        <v>9.0909090909090917</v>
      </c>
      <c r="HY9" s="230">
        <f t="shared" si="9"/>
        <v>18.181818181818183</v>
      </c>
      <c r="HZ9" s="230">
        <f t="shared" si="9"/>
        <v>0</v>
      </c>
      <c r="IA9" s="230">
        <f t="shared" si="9"/>
        <v>0</v>
      </c>
    </row>
    <row r="10" spans="1:235" x14ac:dyDescent="0.25">
      <c r="A10" s="203">
        <f t="shared" si="13"/>
        <v>300</v>
      </c>
      <c r="B10" s="231" t="s">
        <v>71</v>
      </c>
      <c r="C10" s="232" t="s">
        <v>269</v>
      </c>
      <c r="D10" s="173" t="s">
        <v>15</v>
      </c>
      <c r="E10" s="168"/>
      <c r="F10" s="233" t="s">
        <v>71</v>
      </c>
      <c r="G10" s="173" t="s">
        <v>269</v>
      </c>
      <c r="H10" s="173" t="s">
        <v>15</v>
      </c>
      <c r="I10" s="234">
        <v>100</v>
      </c>
      <c r="J10" s="234"/>
      <c r="K10" s="234"/>
      <c r="L10" s="234">
        <v>100</v>
      </c>
      <c r="M10" s="234">
        <v>100</v>
      </c>
      <c r="N10" s="234"/>
      <c r="O10" s="234"/>
      <c r="P10" s="234"/>
      <c r="Q10" s="234"/>
      <c r="R10" s="234"/>
      <c r="S10" s="234"/>
      <c r="T10" s="168"/>
      <c r="U10" s="23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68"/>
      <c r="AJ10" s="233"/>
      <c r="AK10" s="173"/>
      <c r="AL10" s="173"/>
      <c r="AM10" s="173"/>
      <c r="AN10" s="254"/>
      <c r="AO10" s="239"/>
      <c r="AP10" s="173"/>
      <c r="AQ10" s="173"/>
      <c r="AR10" s="173"/>
      <c r="AS10" s="173"/>
      <c r="AT10" s="173"/>
      <c r="AU10" s="173"/>
      <c r="AV10" s="173"/>
      <c r="AW10" s="173"/>
      <c r="AX10" s="168"/>
      <c r="AY10" s="23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68"/>
      <c r="BN10" s="235"/>
      <c r="BO10" s="236"/>
      <c r="BP10" s="236"/>
      <c r="BQ10" s="237"/>
      <c r="BR10" s="237"/>
      <c r="BS10" s="237"/>
      <c r="BT10" s="237"/>
      <c r="BU10" s="237"/>
      <c r="BV10" s="237"/>
      <c r="BW10" s="237"/>
      <c r="BX10" s="237"/>
      <c r="BY10" s="237"/>
      <c r="BZ10" s="238"/>
      <c r="CA10" s="239"/>
      <c r="CB10" s="239"/>
      <c r="CC10" s="168"/>
      <c r="CD10" s="240"/>
      <c r="CE10" s="236"/>
      <c r="CF10" s="237"/>
      <c r="CG10" s="237"/>
      <c r="CH10" s="237"/>
      <c r="CI10" s="237"/>
      <c r="CJ10" s="237"/>
      <c r="CK10" s="237"/>
      <c r="CL10" s="237"/>
      <c r="CM10" s="237"/>
      <c r="CN10" s="237"/>
      <c r="CO10" s="238"/>
      <c r="CP10" s="239"/>
      <c r="CQ10" s="239"/>
      <c r="CR10" s="168"/>
      <c r="CS10" s="255"/>
      <c r="CT10" s="236"/>
      <c r="CU10" s="236"/>
      <c r="CV10" s="237"/>
      <c r="CW10" s="237"/>
      <c r="CX10" s="237"/>
      <c r="CY10" s="237"/>
      <c r="CZ10" s="237"/>
      <c r="DA10" s="252"/>
      <c r="DB10" s="252"/>
      <c r="DC10" s="237"/>
      <c r="DD10" s="242"/>
      <c r="DE10" s="242"/>
      <c r="DF10" s="173"/>
      <c r="DG10" s="168"/>
      <c r="DH10" s="233"/>
      <c r="DI10" s="174"/>
      <c r="DJ10" s="174"/>
      <c r="DK10" s="173"/>
      <c r="DL10" s="173"/>
      <c r="DM10" s="173"/>
      <c r="DN10" s="173"/>
      <c r="DO10" s="173"/>
      <c r="DP10" s="173"/>
      <c r="DQ10" s="173"/>
      <c r="DR10" s="237"/>
      <c r="DS10" s="238"/>
      <c r="DT10" s="239"/>
      <c r="DU10" s="239"/>
      <c r="DV10" s="168"/>
      <c r="DW10" s="235"/>
      <c r="DX10" s="236"/>
      <c r="DY10" s="237"/>
      <c r="DZ10" s="243"/>
      <c r="EA10" s="243"/>
      <c r="EB10" s="243"/>
      <c r="EC10" s="243"/>
      <c r="ED10" s="243"/>
      <c r="EE10" s="243"/>
      <c r="EF10" s="243"/>
      <c r="EG10" s="243"/>
      <c r="EH10" s="245"/>
      <c r="EI10" s="243"/>
      <c r="EJ10" s="245"/>
      <c r="EK10" s="168"/>
      <c r="EL10" s="240"/>
      <c r="EM10" s="236"/>
      <c r="EN10" s="236"/>
      <c r="EO10" s="243"/>
      <c r="EP10" s="243"/>
      <c r="EQ10" s="243"/>
      <c r="ER10" s="243"/>
      <c r="ES10" s="243"/>
      <c r="ET10" s="243"/>
      <c r="EU10" s="243"/>
      <c r="EV10" s="244"/>
      <c r="EW10" s="245"/>
      <c r="EX10" s="245"/>
      <c r="EY10" s="234"/>
      <c r="EZ10" s="168"/>
      <c r="FA10" s="240"/>
      <c r="FB10" s="236"/>
      <c r="FC10" s="236"/>
      <c r="FD10" s="243"/>
      <c r="FE10" s="243"/>
      <c r="FF10" s="243"/>
      <c r="FG10" s="243"/>
      <c r="FH10" s="243"/>
      <c r="FI10" s="243"/>
      <c r="FJ10" s="243"/>
      <c r="FK10" s="244"/>
      <c r="FL10" s="245"/>
      <c r="FM10" s="245"/>
      <c r="FN10" s="245"/>
      <c r="FO10" s="168"/>
      <c r="FP10" s="246"/>
      <c r="FQ10" s="247"/>
      <c r="FR10" s="247"/>
      <c r="FS10" s="244"/>
      <c r="FT10" s="244"/>
      <c r="FU10" s="248"/>
      <c r="FV10" s="248"/>
      <c r="FW10" s="249"/>
      <c r="FZ10" s="227" t="str">
        <f t="shared" si="1"/>
        <v>Carya glabra</v>
      </c>
      <c r="GA10" s="228">
        <f t="shared" si="2"/>
        <v>0</v>
      </c>
      <c r="GB10" s="228">
        <f t="shared" si="2"/>
        <v>0</v>
      </c>
      <c r="GC10" s="228">
        <f t="shared" si="2"/>
        <v>0</v>
      </c>
      <c r="GD10" s="228">
        <f t="shared" si="2"/>
        <v>0</v>
      </c>
      <c r="GE10" s="228">
        <f t="shared" si="2"/>
        <v>0</v>
      </c>
      <c r="GF10" s="228">
        <f t="shared" si="2"/>
        <v>0</v>
      </c>
      <c r="GG10" s="228">
        <f t="shared" si="2"/>
        <v>0</v>
      </c>
      <c r="GH10" s="228">
        <f t="shared" si="2"/>
        <v>0</v>
      </c>
      <c r="GI10" s="228">
        <f t="shared" si="2"/>
        <v>0</v>
      </c>
      <c r="GJ10" s="228">
        <f t="shared" si="2"/>
        <v>0</v>
      </c>
      <c r="GK10" s="228">
        <f t="shared" si="2"/>
        <v>0</v>
      </c>
      <c r="GL10" s="229">
        <f t="shared" ref="GL10:GL11" si="14">SUM(GA10:GK10)/11</f>
        <v>0</v>
      </c>
      <c r="GN10" s="227" t="str">
        <f t="shared" si="3"/>
        <v>Carya glabra</v>
      </c>
      <c r="GO10" s="228">
        <f t="shared" si="4"/>
        <v>0</v>
      </c>
      <c r="GP10" s="228">
        <f t="shared" si="4"/>
        <v>0</v>
      </c>
      <c r="GQ10" s="228">
        <f t="shared" si="4"/>
        <v>0</v>
      </c>
      <c r="GR10" s="228">
        <f t="shared" si="4"/>
        <v>0</v>
      </c>
      <c r="GS10" s="228">
        <f t="shared" si="4"/>
        <v>0</v>
      </c>
      <c r="GT10" s="228">
        <f t="shared" si="4"/>
        <v>0</v>
      </c>
      <c r="GU10" s="228">
        <f t="shared" si="4"/>
        <v>0</v>
      </c>
      <c r="GV10" s="228">
        <f t="shared" si="4"/>
        <v>0</v>
      </c>
      <c r="GW10" s="228">
        <f t="shared" si="4"/>
        <v>0</v>
      </c>
      <c r="GX10" s="228">
        <f t="shared" si="4"/>
        <v>0</v>
      </c>
      <c r="GY10" s="228">
        <f t="shared" si="4"/>
        <v>0</v>
      </c>
      <c r="GZ10" s="229">
        <f t="shared" si="5"/>
        <v>0</v>
      </c>
      <c r="HB10" s="227" t="str">
        <f t="shared" si="6"/>
        <v>Carya glabra</v>
      </c>
      <c r="HC10" s="227">
        <f t="shared" si="11"/>
        <v>25</v>
      </c>
      <c r="HD10" s="227">
        <f t="shared" si="7"/>
        <v>0</v>
      </c>
      <c r="HE10" s="227">
        <f t="shared" si="7"/>
        <v>0</v>
      </c>
      <c r="HF10" s="227">
        <f t="shared" si="7"/>
        <v>25</v>
      </c>
      <c r="HG10" s="227">
        <f t="shared" si="7"/>
        <v>25</v>
      </c>
      <c r="HH10" s="227">
        <f t="shared" si="7"/>
        <v>0</v>
      </c>
      <c r="HI10" s="227">
        <f t="shared" si="7"/>
        <v>0</v>
      </c>
      <c r="HJ10" s="227">
        <f t="shared" si="7"/>
        <v>0</v>
      </c>
      <c r="HK10" s="227">
        <f t="shared" si="7"/>
        <v>0</v>
      </c>
      <c r="HL10" s="227">
        <f t="shared" si="7"/>
        <v>0</v>
      </c>
      <c r="HM10" s="227">
        <f t="shared" si="7"/>
        <v>0</v>
      </c>
      <c r="HN10" s="229">
        <f t="shared" si="8"/>
        <v>4.5454545454545459</v>
      </c>
      <c r="HP10" s="155" t="str">
        <f t="shared" si="0"/>
        <v>Carya glabra</v>
      </c>
      <c r="HQ10" s="230">
        <f t="shared" si="12"/>
        <v>9.0909090909090917</v>
      </c>
      <c r="HR10" s="230">
        <f t="shared" si="9"/>
        <v>0</v>
      </c>
      <c r="HS10" s="230">
        <f t="shared" si="9"/>
        <v>0</v>
      </c>
      <c r="HT10" s="230">
        <f t="shared" si="9"/>
        <v>9.0909090909090917</v>
      </c>
      <c r="HU10" s="230">
        <f t="shared" si="9"/>
        <v>9.0909090909090917</v>
      </c>
      <c r="HV10" s="230">
        <f t="shared" si="9"/>
        <v>0</v>
      </c>
      <c r="HW10" s="230">
        <f t="shared" si="9"/>
        <v>0</v>
      </c>
      <c r="HX10" s="230">
        <f t="shared" si="9"/>
        <v>0</v>
      </c>
      <c r="HY10" s="230">
        <f t="shared" si="9"/>
        <v>0</v>
      </c>
      <c r="HZ10" s="230">
        <f t="shared" si="9"/>
        <v>0</v>
      </c>
      <c r="IA10" s="230">
        <f t="shared" si="9"/>
        <v>0</v>
      </c>
    </row>
    <row r="11" spans="1:235" x14ac:dyDescent="0.25">
      <c r="A11" s="203">
        <f t="shared" si="13"/>
        <v>2300</v>
      </c>
      <c r="B11" s="231" t="s">
        <v>72</v>
      </c>
      <c r="C11" s="232" t="s">
        <v>269</v>
      </c>
      <c r="D11" s="173" t="s">
        <v>15</v>
      </c>
      <c r="E11" s="168"/>
      <c r="F11" s="233" t="s">
        <v>72</v>
      </c>
      <c r="G11" s="173" t="s">
        <v>269</v>
      </c>
      <c r="H11" s="173" t="s">
        <v>15</v>
      </c>
      <c r="I11" s="234">
        <v>100</v>
      </c>
      <c r="J11" s="234">
        <v>200</v>
      </c>
      <c r="K11" s="234">
        <v>100</v>
      </c>
      <c r="L11" s="234"/>
      <c r="M11" s="234"/>
      <c r="N11" s="234"/>
      <c r="O11" s="234">
        <v>200</v>
      </c>
      <c r="P11" s="234">
        <v>100</v>
      </c>
      <c r="Q11" s="234">
        <v>100</v>
      </c>
      <c r="R11" s="234">
        <v>300</v>
      </c>
      <c r="S11" s="234"/>
      <c r="T11" s="168"/>
      <c r="U11" s="23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68"/>
      <c r="AJ11" s="233"/>
      <c r="AK11" s="173"/>
      <c r="AL11" s="173"/>
      <c r="AM11" s="173"/>
      <c r="AN11" s="254"/>
      <c r="AO11" s="239"/>
      <c r="AP11" s="173"/>
      <c r="AQ11" s="173"/>
      <c r="AR11" s="173"/>
      <c r="AS11" s="173"/>
      <c r="AT11" s="173"/>
      <c r="AU11" s="173"/>
      <c r="AV11" s="173"/>
      <c r="AW11" s="173"/>
      <c r="AX11" s="168"/>
      <c r="AY11" s="23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68"/>
      <c r="BN11" s="235"/>
      <c r="BO11" s="236"/>
      <c r="BP11" s="236"/>
      <c r="BQ11" s="237"/>
      <c r="BR11" s="237"/>
      <c r="BS11" s="237"/>
      <c r="BT11" s="237"/>
      <c r="BU11" s="237"/>
      <c r="BV11" s="237"/>
      <c r="BW11" s="237"/>
      <c r="BX11" s="237"/>
      <c r="BY11" s="237"/>
      <c r="BZ11" s="238"/>
      <c r="CA11" s="239"/>
      <c r="CB11" s="239"/>
      <c r="CC11" s="168"/>
      <c r="CD11" s="240"/>
      <c r="CE11" s="236"/>
      <c r="CF11" s="237"/>
      <c r="CG11" s="237"/>
      <c r="CH11" s="237"/>
      <c r="CI11" s="237"/>
      <c r="CJ11" s="237"/>
      <c r="CK11" s="237"/>
      <c r="CL11" s="237"/>
      <c r="CM11" s="237"/>
      <c r="CN11" s="237"/>
      <c r="CO11" s="238"/>
      <c r="CP11" s="239"/>
      <c r="CQ11" s="239"/>
      <c r="CR11" s="168"/>
      <c r="CS11" s="255"/>
      <c r="CT11" s="236"/>
      <c r="CU11" s="236"/>
      <c r="CV11" s="237"/>
      <c r="CW11" s="237"/>
      <c r="CX11" s="237"/>
      <c r="CY11" s="237"/>
      <c r="CZ11" s="237"/>
      <c r="DA11" s="252"/>
      <c r="DB11" s="252"/>
      <c r="DC11" s="237"/>
      <c r="DD11" s="242"/>
      <c r="DE11" s="242"/>
      <c r="DF11" s="173"/>
      <c r="DG11" s="168"/>
      <c r="DH11" s="233"/>
      <c r="DI11" s="174"/>
      <c r="DJ11" s="174"/>
      <c r="DK11" s="173"/>
      <c r="DL11" s="173"/>
      <c r="DM11" s="173"/>
      <c r="DN11" s="173"/>
      <c r="DO11" s="173"/>
      <c r="DP11" s="173"/>
      <c r="DQ11" s="173"/>
      <c r="DR11" s="237"/>
      <c r="DS11" s="238"/>
      <c r="DT11" s="239"/>
      <c r="DU11" s="239"/>
      <c r="DV11" s="168"/>
      <c r="DW11" s="235"/>
      <c r="DX11" s="236"/>
      <c r="DY11" s="237"/>
      <c r="DZ11" s="243"/>
      <c r="EA11" s="243"/>
      <c r="EB11" s="243"/>
      <c r="EC11" s="243"/>
      <c r="ED11" s="243"/>
      <c r="EE11" s="243"/>
      <c r="EF11" s="243"/>
      <c r="EG11" s="243"/>
      <c r="EH11" s="245"/>
      <c r="EI11" s="243"/>
      <c r="EJ11" s="245"/>
      <c r="EK11" s="168"/>
      <c r="EL11" s="240"/>
      <c r="EM11" s="236"/>
      <c r="EN11" s="236"/>
      <c r="EO11" s="243"/>
      <c r="EP11" s="243"/>
      <c r="EQ11" s="243"/>
      <c r="ER11" s="243"/>
      <c r="ES11" s="243"/>
      <c r="ET11" s="243"/>
      <c r="EU11" s="243"/>
      <c r="EV11" s="244"/>
      <c r="EW11" s="245"/>
      <c r="EX11" s="245"/>
      <c r="EY11" s="234"/>
      <c r="EZ11" s="168"/>
      <c r="FA11" s="246" t="s">
        <v>72</v>
      </c>
      <c r="FB11" s="247" t="s">
        <v>269</v>
      </c>
      <c r="FC11" s="247" t="s">
        <v>15</v>
      </c>
      <c r="FD11" s="243"/>
      <c r="FE11" s="244">
        <v>100</v>
      </c>
      <c r="FF11" s="244">
        <v>100</v>
      </c>
      <c r="FG11" s="244">
        <v>100</v>
      </c>
      <c r="FH11" s="244">
        <v>100</v>
      </c>
      <c r="FI11" s="244">
        <v>100</v>
      </c>
      <c r="FJ11" s="244">
        <v>200</v>
      </c>
      <c r="FK11" s="244">
        <v>100</v>
      </c>
      <c r="FL11" s="245">
        <v>100</v>
      </c>
      <c r="FM11" s="245">
        <v>200</v>
      </c>
      <c r="FN11" s="245">
        <v>100</v>
      </c>
      <c r="FO11" s="168"/>
      <c r="FP11" s="246"/>
      <c r="FQ11" s="247"/>
      <c r="FR11" s="247"/>
      <c r="FS11" s="244"/>
      <c r="FT11" s="244"/>
      <c r="FU11" s="248"/>
      <c r="FV11" s="248"/>
      <c r="FW11" s="249"/>
      <c r="FZ11" s="227" t="str">
        <f t="shared" si="1"/>
        <v>Carya ovata</v>
      </c>
      <c r="GA11" s="228">
        <f t="shared" si="2"/>
        <v>0</v>
      </c>
      <c r="GB11" s="228">
        <f t="shared" si="2"/>
        <v>0</v>
      </c>
      <c r="GC11" s="228">
        <f t="shared" si="2"/>
        <v>0</v>
      </c>
      <c r="GD11" s="228">
        <f t="shared" si="2"/>
        <v>0</v>
      </c>
      <c r="GE11" s="228">
        <f t="shared" si="2"/>
        <v>0</v>
      </c>
      <c r="GF11" s="228">
        <f t="shared" si="2"/>
        <v>0</v>
      </c>
      <c r="GG11" s="228">
        <f t="shared" si="2"/>
        <v>0</v>
      </c>
      <c r="GH11" s="228">
        <f t="shared" si="2"/>
        <v>0</v>
      </c>
      <c r="GI11" s="228">
        <f t="shared" si="2"/>
        <v>0</v>
      </c>
      <c r="GJ11" s="228">
        <f t="shared" si="2"/>
        <v>0</v>
      </c>
      <c r="GK11" s="228">
        <f t="shared" si="2"/>
        <v>0</v>
      </c>
      <c r="GL11" s="229">
        <f t="shared" si="14"/>
        <v>0</v>
      </c>
      <c r="GN11" s="227" t="str">
        <f t="shared" si="3"/>
        <v>Carya ovata</v>
      </c>
      <c r="GO11" s="228">
        <f t="shared" si="4"/>
        <v>0</v>
      </c>
      <c r="GP11" s="228">
        <f t="shared" si="4"/>
        <v>0</v>
      </c>
      <c r="GQ11" s="228">
        <f t="shared" si="4"/>
        <v>0</v>
      </c>
      <c r="GR11" s="228">
        <f t="shared" si="4"/>
        <v>0</v>
      </c>
      <c r="GS11" s="228">
        <f t="shared" si="4"/>
        <v>0</v>
      </c>
      <c r="GT11" s="228">
        <f t="shared" si="4"/>
        <v>0</v>
      </c>
      <c r="GU11" s="228">
        <f t="shared" si="4"/>
        <v>0</v>
      </c>
      <c r="GV11" s="228">
        <f t="shared" si="4"/>
        <v>0</v>
      </c>
      <c r="GW11" s="228">
        <f t="shared" si="4"/>
        <v>0</v>
      </c>
      <c r="GX11" s="228">
        <f t="shared" si="4"/>
        <v>0</v>
      </c>
      <c r="GY11" s="228">
        <f t="shared" si="4"/>
        <v>0</v>
      </c>
      <c r="GZ11" s="229">
        <f t="shared" si="5"/>
        <v>0</v>
      </c>
      <c r="HB11" s="227" t="str">
        <f t="shared" si="6"/>
        <v>Carya ovata</v>
      </c>
      <c r="HC11" s="227">
        <f t="shared" si="11"/>
        <v>25</v>
      </c>
      <c r="HD11" s="227">
        <f t="shared" si="7"/>
        <v>75</v>
      </c>
      <c r="HE11" s="227">
        <f t="shared" si="7"/>
        <v>50</v>
      </c>
      <c r="HF11" s="227">
        <f t="shared" si="7"/>
        <v>25</v>
      </c>
      <c r="HG11" s="227">
        <f t="shared" si="7"/>
        <v>25</v>
      </c>
      <c r="HH11" s="227">
        <f t="shared" si="7"/>
        <v>25</v>
      </c>
      <c r="HI11" s="227">
        <f t="shared" si="7"/>
        <v>100</v>
      </c>
      <c r="HJ11" s="227">
        <f t="shared" si="7"/>
        <v>50</v>
      </c>
      <c r="HK11" s="227">
        <f t="shared" si="7"/>
        <v>50</v>
      </c>
      <c r="HL11" s="227">
        <f t="shared" si="7"/>
        <v>125</v>
      </c>
      <c r="HM11" s="227">
        <f t="shared" si="7"/>
        <v>25</v>
      </c>
      <c r="HN11" s="229">
        <f t="shared" si="8"/>
        <v>50</v>
      </c>
      <c r="HP11" s="155" t="str">
        <f t="shared" si="0"/>
        <v>Carya ovata</v>
      </c>
      <c r="HQ11" s="230">
        <f t="shared" si="12"/>
        <v>9.0909090909090917</v>
      </c>
      <c r="HR11" s="230">
        <f t="shared" si="9"/>
        <v>27.272727272727273</v>
      </c>
      <c r="HS11" s="230">
        <f t="shared" si="9"/>
        <v>18.181818181818183</v>
      </c>
      <c r="HT11" s="230">
        <f t="shared" si="9"/>
        <v>9.0909090909090917</v>
      </c>
      <c r="HU11" s="230">
        <f t="shared" si="9"/>
        <v>9.0909090909090917</v>
      </c>
      <c r="HV11" s="230">
        <f t="shared" si="9"/>
        <v>9.0909090909090917</v>
      </c>
      <c r="HW11" s="230">
        <f t="shared" si="9"/>
        <v>36.363636363636367</v>
      </c>
      <c r="HX11" s="230">
        <f t="shared" si="9"/>
        <v>18.181818181818183</v>
      </c>
      <c r="HY11" s="230">
        <f t="shared" si="9"/>
        <v>18.181818181818183</v>
      </c>
      <c r="HZ11" s="230">
        <f t="shared" si="9"/>
        <v>45.454545454545453</v>
      </c>
      <c r="IA11" s="230">
        <f t="shared" si="9"/>
        <v>9.0909090909090917</v>
      </c>
    </row>
    <row r="12" spans="1:235" x14ac:dyDescent="0.25">
      <c r="A12" s="203">
        <f t="shared" si="13"/>
        <v>33100</v>
      </c>
      <c r="B12" s="231" t="s">
        <v>0</v>
      </c>
      <c r="C12" s="232" t="s">
        <v>269</v>
      </c>
      <c r="D12" s="173" t="s">
        <v>21</v>
      </c>
      <c r="E12" s="168"/>
      <c r="F12" s="233" t="s">
        <v>441</v>
      </c>
      <c r="G12" s="173" t="s">
        <v>269</v>
      </c>
      <c r="H12" s="173" t="s">
        <v>21</v>
      </c>
      <c r="I12" s="234"/>
      <c r="J12" s="234"/>
      <c r="K12" s="234"/>
      <c r="L12" s="234"/>
      <c r="M12" s="234"/>
      <c r="N12" s="234"/>
      <c r="O12" s="234"/>
      <c r="P12" s="234"/>
      <c r="Q12" s="234">
        <v>900</v>
      </c>
      <c r="R12" s="234">
        <v>400</v>
      </c>
      <c r="S12" s="234">
        <v>2000</v>
      </c>
      <c r="T12" s="168"/>
      <c r="U12" s="233" t="s">
        <v>0</v>
      </c>
      <c r="V12" s="173" t="s">
        <v>442</v>
      </c>
      <c r="W12" s="173" t="s">
        <v>21</v>
      </c>
      <c r="X12" s="173"/>
      <c r="Y12" s="173"/>
      <c r="Z12" s="173"/>
      <c r="AA12" s="173"/>
      <c r="AB12" s="173">
        <v>500</v>
      </c>
      <c r="AC12" s="173"/>
      <c r="AD12" s="173">
        <v>800</v>
      </c>
      <c r="AE12" s="173">
        <v>1500</v>
      </c>
      <c r="AF12" s="173">
        <v>2200</v>
      </c>
      <c r="AG12" s="173">
        <v>600</v>
      </c>
      <c r="AH12" s="173">
        <v>1200</v>
      </c>
      <c r="AI12" s="168"/>
      <c r="AJ12" s="233"/>
      <c r="AK12" s="173"/>
      <c r="AL12" s="173"/>
      <c r="AM12" s="173"/>
      <c r="AN12" s="254"/>
      <c r="AO12" s="239"/>
      <c r="AP12" s="173"/>
      <c r="AQ12" s="173"/>
      <c r="AR12" s="173"/>
      <c r="AS12" s="173"/>
      <c r="AT12" s="173"/>
      <c r="AU12" s="173"/>
      <c r="AV12" s="173"/>
      <c r="AW12" s="173"/>
      <c r="AX12" s="168"/>
      <c r="AY12" s="23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168"/>
      <c r="BN12" s="235" t="s">
        <v>270</v>
      </c>
      <c r="BO12" s="236" t="s">
        <v>269</v>
      </c>
      <c r="BP12" s="236" t="s">
        <v>21</v>
      </c>
      <c r="BQ12" s="237"/>
      <c r="BR12" s="237"/>
      <c r="BS12" s="237"/>
      <c r="BT12" s="237"/>
      <c r="BU12" s="243"/>
      <c r="BV12" s="243"/>
      <c r="BW12" s="237">
        <v>200</v>
      </c>
      <c r="BX12" s="235">
        <v>300</v>
      </c>
      <c r="BY12" s="235">
        <v>300</v>
      </c>
      <c r="BZ12" s="238">
        <v>600</v>
      </c>
      <c r="CA12" s="239">
        <v>100</v>
      </c>
      <c r="CB12" s="239"/>
      <c r="CC12" s="168"/>
      <c r="CD12" s="240" t="s">
        <v>0</v>
      </c>
      <c r="CE12" s="174" t="s">
        <v>269</v>
      </c>
      <c r="CF12" s="236" t="s">
        <v>21</v>
      </c>
      <c r="CG12" s="250">
        <v>200</v>
      </c>
      <c r="CH12" s="237">
        <v>100</v>
      </c>
      <c r="CI12" s="243">
        <v>200</v>
      </c>
      <c r="CJ12" s="237"/>
      <c r="CK12" s="243">
        <v>700</v>
      </c>
      <c r="CL12" s="243"/>
      <c r="CM12" s="237">
        <v>100</v>
      </c>
      <c r="CN12" s="237">
        <v>100</v>
      </c>
      <c r="CO12" s="238">
        <v>200</v>
      </c>
      <c r="CP12" s="239"/>
      <c r="CQ12" s="239"/>
      <c r="CR12" s="168"/>
      <c r="CS12" s="255"/>
      <c r="CT12" s="236"/>
      <c r="CU12" s="236"/>
      <c r="CV12" s="237"/>
      <c r="CW12" s="237"/>
      <c r="CX12" s="237"/>
      <c r="CY12" s="237"/>
      <c r="CZ12" s="237"/>
      <c r="DA12" s="252"/>
      <c r="DB12" s="252"/>
      <c r="DC12" s="237"/>
      <c r="DD12" s="242"/>
      <c r="DE12" s="242"/>
      <c r="DF12" s="173"/>
      <c r="DG12" s="168"/>
      <c r="DH12" s="233"/>
      <c r="DI12" s="174"/>
      <c r="DJ12" s="174"/>
      <c r="DK12" s="173"/>
      <c r="DL12" s="173"/>
      <c r="DM12" s="173"/>
      <c r="DN12" s="173"/>
      <c r="DO12" s="173"/>
      <c r="DP12" s="173"/>
      <c r="DQ12" s="173"/>
      <c r="DR12" s="237"/>
      <c r="DS12" s="238"/>
      <c r="DT12" s="239"/>
      <c r="DU12" s="239"/>
      <c r="DV12" s="168"/>
      <c r="DW12" s="235" t="s">
        <v>0</v>
      </c>
      <c r="DX12" s="236" t="s">
        <v>269</v>
      </c>
      <c r="DY12" s="237" t="s">
        <v>21</v>
      </c>
      <c r="DZ12" s="243"/>
      <c r="EA12" s="243">
        <v>600</v>
      </c>
      <c r="EB12" s="243">
        <v>300</v>
      </c>
      <c r="EC12" s="243"/>
      <c r="ED12" s="243">
        <v>200</v>
      </c>
      <c r="EE12" s="243">
        <v>100</v>
      </c>
      <c r="EF12" s="243"/>
      <c r="EG12" s="243">
        <v>100</v>
      </c>
      <c r="EH12" s="245">
        <v>300</v>
      </c>
      <c r="EI12" s="243">
        <v>500</v>
      </c>
      <c r="EJ12" s="245">
        <v>500</v>
      </c>
      <c r="EK12" s="168"/>
      <c r="EL12" s="240"/>
      <c r="EM12" s="236"/>
      <c r="EN12" s="236"/>
      <c r="EO12" s="243"/>
      <c r="EP12" s="243"/>
      <c r="EQ12" s="243"/>
      <c r="ER12" s="243"/>
      <c r="ES12" s="243"/>
      <c r="ET12" s="243"/>
      <c r="EU12" s="243"/>
      <c r="EV12" s="244"/>
      <c r="EW12" s="245"/>
      <c r="EX12" s="245"/>
      <c r="EY12" s="234"/>
      <c r="EZ12" s="168"/>
      <c r="FA12" s="240"/>
      <c r="FB12" s="236"/>
      <c r="FC12" s="236"/>
      <c r="FD12" s="243"/>
      <c r="FE12" s="243"/>
      <c r="FF12" s="243"/>
      <c r="FG12" s="243"/>
      <c r="FH12" s="243"/>
      <c r="FI12" s="243"/>
      <c r="FJ12" s="243"/>
      <c r="FK12" s="244"/>
      <c r="FL12" s="245"/>
      <c r="FM12" s="245"/>
      <c r="FN12" s="245"/>
      <c r="FO12" s="168"/>
      <c r="FP12" s="256" t="s">
        <v>0</v>
      </c>
      <c r="FQ12" s="257" t="s">
        <v>269</v>
      </c>
      <c r="FR12" s="257" t="s">
        <v>21</v>
      </c>
      <c r="FS12" s="244"/>
      <c r="FT12" s="244">
        <v>5200</v>
      </c>
      <c r="FU12" s="245">
        <v>3300</v>
      </c>
      <c r="FV12" s="258">
        <v>5000</v>
      </c>
      <c r="FW12" s="259">
        <v>3800</v>
      </c>
      <c r="FZ12" s="227" t="str">
        <f t="shared" si="1"/>
        <v>Cephalanthus occidentalis</v>
      </c>
      <c r="GA12" s="228">
        <f t="shared" si="2"/>
        <v>0</v>
      </c>
      <c r="GB12" s="228">
        <f t="shared" si="2"/>
        <v>0</v>
      </c>
      <c r="GC12" s="228">
        <f t="shared" si="2"/>
        <v>0</v>
      </c>
      <c r="GD12" s="228">
        <f t="shared" si="2"/>
        <v>0</v>
      </c>
      <c r="GE12" s="228">
        <f t="shared" si="2"/>
        <v>0</v>
      </c>
      <c r="GF12" s="228">
        <f t="shared" si="2"/>
        <v>0</v>
      </c>
      <c r="GG12" s="228">
        <f t="shared" si="2"/>
        <v>66.666666666666671</v>
      </c>
      <c r="GH12" s="228">
        <f t="shared" si="2"/>
        <v>100</v>
      </c>
      <c r="GI12" s="228">
        <f t="shared" si="2"/>
        <v>100</v>
      </c>
      <c r="GJ12" s="228">
        <f t="shared" si="2"/>
        <v>200</v>
      </c>
      <c r="GK12" s="228">
        <f t="shared" si="2"/>
        <v>33.333333333333336</v>
      </c>
      <c r="GL12" s="229">
        <f>SUM(GA12:GK12)/11</f>
        <v>45.454545454545453</v>
      </c>
      <c r="GN12" s="227" t="str">
        <f t="shared" si="3"/>
        <v>Cephalanthus occidentalis</v>
      </c>
      <c r="GO12" s="228">
        <f t="shared" si="4"/>
        <v>50</v>
      </c>
      <c r="GP12" s="228">
        <f t="shared" si="4"/>
        <v>175</v>
      </c>
      <c r="GQ12" s="228">
        <f t="shared" si="4"/>
        <v>125</v>
      </c>
      <c r="GR12" s="228">
        <f t="shared" si="4"/>
        <v>0</v>
      </c>
      <c r="GS12" s="228">
        <f t="shared" si="4"/>
        <v>350</v>
      </c>
      <c r="GT12" s="228">
        <f t="shared" si="4"/>
        <v>25</v>
      </c>
      <c r="GU12" s="228">
        <f t="shared" si="4"/>
        <v>225</v>
      </c>
      <c r="GV12" s="228">
        <f t="shared" si="4"/>
        <v>425</v>
      </c>
      <c r="GW12" s="228">
        <f t="shared" si="4"/>
        <v>675</v>
      </c>
      <c r="GX12" s="228">
        <f t="shared" si="4"/>
        <v>275</v>
      </c>
      <c r="GY12" s="228">
        <f t="shared" si="4"/>
        <v>425</v>
      </c>
      <c r="GZ12" s="229">
        <f t="shared" si="5"/>
        <v>245.45454545454547</v>
      </c>
      <c r="HB12" s="227" t="str">
        <f t="shared" si="6"/>
        <v>Cephalanthus occidentalis</v>
      </c>
      <c r="HC12" s="227">
        <f t="shared" si="11"/>
        <v>0</v>
      </c>
      <c r="HD12" s="227">
        <f t="shared" si="7"/>
        <v>0</v>
      </c>
      <c r="HE12" s="227">
        <f t="shared" si="7"/>
        <v>0</v>
      </c>
      <c r="HF12" s="227">
        <f t="shared" si="7"/>
        <v>0</v>
      </c>
      <c r="HG12" s="227">
        <f t="shared" si="7"/>
        <v>0</v>
      </c>
      <c r="HH12" s="227">
        <f t="shared" si="7"/>
        <v>0</v>
      </c>
      <c r="HI12" s="227">
        <f t="shared" si="7"/>
        <v>0</v>
      </c>
      <c r="HJ12" s="227">
        <f t="shared" si="7"/>
        <v>0</v>
      </c>
      <c r="HK12" s="227">
        <f t="shared" si="7"/>
        <v>225</v>
      </c>
      <c r="HL12" s="227">
        <f t="shared" si="7"/>
        <v>100</v>
      </c>
      <c r="HM12" s="227">
        <f t="shared" si="7"/>
        <v>500</v>
      </c>
      <c r="HN12" s="229">
        <f t="shared" si="8"/>
        <v>75</v>
      </c>
      <c r="HP12" s="155" t="str">
        <f t="shared" si="0"/>
        <v>Cephalanthus occidentalis</v>
      </c>
      <c r="HQ12" s="230">
        <f t="shared" si="12"/>
        <v>18.181818181818183</v>
      </c>
      <c r="HR12" s="230">
        <f t="shared" si="9"/>
        <v>63.636363636363633</v>
      </c>
      <c r="HS12" s="230">
        <f t="shared" si="9"/>
        <v>45.454545454545453</v>
      </c>
      <c r="HT12" s="230">
        <f t="shared" si="9"/>
        <v>0</v>
      </c>
      <c r="HU12" s="230">
        <f t="shared" si="9"/>
        <v>127.27272727272727</v>
      </c>
      <c r="HV12" s="230">
        <f t="shared" si="9"/>
        <v>9.0909090909090917</v>
      </c>
      <c r="HW12" s="230">
        <f t="shared" si="9"/>
        <v>100</v>
      </c>
      <c r="HX12" s="230">
        <f t="shared" si="9"/>
        <v>181.81818181818181</v>
      </c>
      <c r="HY12" s="230">
        <f t="shared" si="9"/>
        <v>354.54545454545456</v>
      </c>
      <c r="HZ12" s="230">
        <f t="shared" si="9"/>
        <v>190.90909090909091</v>
      </c>
      <c r="IA12" s="230">
        <f t="shared" si="9"/>
        <v>345.45454545454544</v>
      </c>
    </row>
    <row r="13" spans="1:235" x14ac:dyDescent="0.25">
      <c r="A13" s="203">
        <f t="shared" si="13"/>
        <v>193300</v>
      </c>
      <c r="B13" s="231" t="s">
        <v>75</v>
      </c>
      <c r="C13" s="232" t="s">
        <v>269</v>
      </c>
      <c r="D13" s="173" t="s">
        <v>13</v>
      </c>
      <c r="E13" s="168"/>
      <c r="F13" s="233" t="s">
        <v>75</v>
      </c>
      <c r="G13" s="173" t="s">
        <v>269</v>
      </c>
      <c r="H13" s="173" t="s">
        <v>13</v>
      </c>
      <c r="I13" s="234"/>
      <c r="J13" s="234"/>
      <c r="K13" s="234"/>
      <c r="L13" s="234"/>
      <c r="M13" s="234"/>
      <c r="N13" s="234"/>
      <c r="O13" s="234"/>
      <c r="P13" s="234"/>
      <c r="Q13" s="234">
        <v>200</v>
      </c>
      <c r="R13" s="234"/>
      <c r="S13" s="234">
        <v>100</v>
      </c>
      <c r="T13" s="168"/>
      <c r="U13" s="233" t="s">
        <v>271</v>
      </c>
      <c r="V13" s="173" t="s">
        <v>442</v>
      </c>
      <c r="W13" s="173" t="s">
        <v>13</v>
      </c>
      <c r="X13" s="173"/>
      <c r="Y13" s="173">
        <v>100</v>
      </c>
      <c r="Z13" s="173">
        <v>400</v>
      </c>
      <c r="AA13" s="173">
        <v>600</v>
      </c>
      <c r="AB13" s="173">
        <v>400</v>
      </c>
      <c r="AC13" s="173"/>
      <c r="AD13" s="173">
        <v>1100</v>
      </c>
      <c r="AE13" s="173">
        <v>1400</v>
      </c>
      <c r="AF13" s="173">
        <v>3100</v>
      </c>
      <c r="AG13" s="173">
        <v>3600</v>
      </c>
      <c r="AH13" s="173">
        <v>5200</v>
      </c>
      <c r="AI13" s="168"/>
      <c r="AJ13" s="233" t="s">
        <v>75</v>
      </c>
      <c r="AK13" s="173" t="s">
        <v>269</v>
      </c>
      <c r="AL13" s="173" t="s">
        <v>13</v>
      </c>
      <c r="AM13" s="173"/>
      <c r="AN13" s="254"/>
      <c r="AO13" s="239"/>
      <c r="AP13" s="173">
        <v>200</v>
      </c>
      <c r="AQ13" s="173">
        <v>1200</v>
      </c>
      <c r="AR13" s="173">
        <v>800</v>
      </c>
      <c r="AS13" s="173"/>
      <c r="AT13" s="173">
        <v>1000</v>
      </c>
      <c r="AU13" s="173">
        <v>100</v>
      </c>
      <c r="AV13" s="173">
        <v>400</v>
      </c>
      <c r="AW13" s="173">
        <v>200</v>
      </c>
      <c r="AX13" s="168"/>
      <c r="AY13" s="23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168"/>
      <c r="BN13" s="235" t="s">
        <v>75</v>
      </c>
      <c r="BO13" s="236" t="s">
        <v>269</v>
      </c>
      <c r="BP13" s="236" t="s">
        <v>13</v>
      </c>
      <c r="BQ13" s="250">
        <v>2400</v>
      </c>
      <c r="BR13" s="243">
        <v>1800</v>
      </c>
      <c r="BS13" s="243">
        <v>1200</v>
      </c>
      <c r="BT13" s="237">
        <v>800</v>
      </c>
      <c r="BU13" s="243">
        <v>3400</v>
      </c>
      <c r="BV13" s="243"/>
      <c r="BW13" s="237">
        <v>1200</v>
      </c>
      <c r="BX13" s="235">
        <v>300</v>
      </c>
      <c r="BY13" s="235">
        <v>300</v>
      </c>
      <c r="BZ13" s="238">
        <v>100</v>
      </c>
      <c r="CA13" s="239">
        <v>100</v>
      </c>
      <c r="CB13" s="239">
        <v>100</v>
      </c>
      <c r="CC13" s="168"/>
      <c r="CD13" s="240" t="s">
        <v>75</v>
      </c>
      <c r="CE13" s="174" t="s">
        <v>269</v>
      </c>
      <c r="CF13" s="236" t="s">
        <v>13</v>
      </c>
      <c r="CG13" s="250">
        <v>2000</v>
      </c>
      <c r="CH13" s="243">
        <v>1400</v>
      </c>
      <c r="CI13" s="243">
        <v>2600</v>
      </c>
      <c r="CJ13" s="243">
        <v>6600</v>
      </c>
      <c r="CK13" s="243">
        <v>4100</v>
      </c>
      <c r="CL13" s="243">
        <v>4600</v>
      </c>
      <c r="CM13" s="237">
        <v>11100</v>
      </c>
      <c r="CN13" s="237">
        <v>10700</v>
      </c>
      <c r="CO13" s="238">
        <v>8900</v>
      </c>
      <c r="CP13" s="239">
        <v>6600</v>
      </c>
      <c r="CQ13" s="239">
        <v>6600</v>
      </c>
      <c r="CR13" s="168"/>
      <c r="CS13" s="235" t="s">
        <v>75</v>
      </c>
      <c r="CT13" s="236" t="s">
        <v>269</v>
      </c>
      <c r="CU13" s="236" t="s">
        <v>13</v>
      </c>
      <c r="CV13" s="243">
        <v>1900</v>
      </c>
      <c r="CW13" s="243">
        <v>2200</v>
      </c>
      <c r="CX13" s="243">
        <v>800</v>
      </c>
      <c r="CY13" s="243">
        <v>3500</v>
      </c>
      <c r="CZ13" s="243">
        <v>2900</v>
      </c>
      <c r="DA13" s="243">
        <v>500</v>
      </c>
      <c r="DB13" s="237">
        <v>10000</v>
      </c>
      <c r="DC13" s="237">
        <v>7500</v>
      </c>
      <c r="DD13" s="238">
        <v>4600</v>
      </c>
      <c r="DE13" s="239">
        <v>5100</v>
      </c>
      <c r="DF13" s="239">
        <v>3900</v>
      </c>
      <c r="DG13" s="168"/>
      <c r="DH13" s="235" t="s">
        <v>75</v>
      </c>
      <c r="DI13" s="236" t="s">
        <v>269</v>
      </c>
      <c r="DJ13" s="236" t="s">
        <v>13</v>
      </c>
      <c r="DK13" s="243"/>
      <c r="DL13" s="243">
        <v>200</v>
      </c>
      <c r="DM13" s="243">
        <v>1000</v>
      </c>
      <c r="DN13" s="243">
        <v>400</v>
      </c>
      <c r="DO13" s="252">
        <v>200</v>
      </c>
      <c r="DP13" s="243"/>
      <c r="DQ13" s="243">
        <v>1800</v>
      </c>
      <c r="DR13" s="237">
        <v>2000</v>
      </c>
      <c r="DS13" s="238">
        <v>700</v>
      </c>
      <c r="DT13" s="239">
        <v>300</v>
      </c>
      <c r="DU13" s="239">
        <v>300</v>
      </c>
      <c r="DV13" s="168"/>
      <c r="DW13" s="235" t="s">
        <v>75</v>
      </c>
      <c r="DX13" s="236" t="s">
        <v>269</v>
      </c>
      <c r="DY13" s="237" t="s">
        <v>13</v>
      </c>
      <c r="DZ13" s="243">
        <v>600</v>
      </c>
      <c r="EA13" s="243">
        <v>100</v>
      </c>
      <c r="EB13" s="243">
        <v>200</v>
      </c>
      <c r="EC13" s="243">
        <v>100</v>
      </c>
      <c r="ED13" s="243">
        <v>200</v>
      </c>
      <c r="EE13" s="243"/>
      <c r="EF13" s="243"/>
      <c r="EG13" s="243"/>
      <c r="EH13" s="245"/>
      <c r="EI13" s="243"/>
      <c r="EJ13" s="245"/>
      <c r="EK13" s="168"/>
      <c r="EL13" s="240" t="s">
        <v>75</v>
      </c>
      <c r="EM13" s="247" t="s">
        <v>269</v>
      </c>
      <c r="EN13" s="247" t="s">
        <v>13</v>
      </c>
      <c r="EO13" s="244"/>
      <c r="EP13" s="244"/>
      <c r="EQ13" s="244"/>
      <c r="ER13" s="244"/>
      <c r="ES13" s="243"/>
      <c r="ET13" s="244"/>
      <c r="EU13" s="244"/>
      <c r="EV13" s="244">
        <v>500</v>
      </c>
      <c r="EW13" s="245">
        <v>100</v>
      </c>
      <c r="EX13" s="245">
        <v>900</v>
      </c>
      <c r="EY13" s="234">
        <v>200</v>
      </c>
      <c r="EZ13" s="168"/>
      <c r="FA13" s="240"/>
      <c r="FB13" s="236"/>
      <c r="FC13" s="236"/>
      <c r="FD13" s="243"/>
      <c r="FE13" s="243"/>
      <c r="FF13" s="243"/>
      <c r="FG13" s="243"/>
      <c r="FH13" s="243"/>
      <c r="FI13" s="243"/>
      <c r="FJ13" s="243"/>
      <c r="FK13" s="244"/>
      <c r="FL13" s="245"/>
      <c r="FM13" s="245"/>
      <c r="FN13" s="245"/>
      <c r="FO13" s="168"/>
      <c r="FP13" s="256" t="s">
        <v>75</v>
      </c>
      <c r="FQ13" s="257" t="s">
        <v>269</v>
      </c>
      <c r="FR13" s="257" t="s">
        <v>13</v>
      </c>
      <c r="FS13" s="244">
        <v>10600</v>
      </c>
      <c r="FT13" s="244">
        <v>8200</v>
      </c>
      <c r="FU13" s="245">
        <v>7900</v>
      </c>
      <c r="FV13" s="258">
        <v>7800</v>
      </c>
      <c r="FW13" s="259">
        <v>9700</v>
      </c>
      <c r="FZ13" s="227" t="str">
        <f t="shared" si="1"/>
        <v>Cornus amomum</v>
      </c>
      <c r="GA13" s="228">
        <f t="shared" si="2"/>
        <v>800</v>
      </c>
      <c r="GB13" s="228">
        <f t="shared" si="2"/>
        <v>666.66666666666663</v>
      </c>
      <c r="GC13" s="228">
        <f t="shared" si="2"/>
        <v>733.33333333333337</v>
      </c>
      <c r="GD13" s="228">
        <f t="shared" si="2"/>
        <v>466.66666666666669</v>
      </c>
      <c r="GE13" s="228">
        <f t="shared" si="2"/>
        <v>1600</v>
      </c>
      <c r="GF13" s="228">
        <f t="shared" si="2"/>
        <v>266.66666666666669</v>
      </c>
      <c r="GG13" s="228">
        <f t="shared" si="2"/>
        <v>1000</v>
      </c>
      <c r="GH13" s="228">
        <f t="shared" si="2"/>
        <v>1100</v>
      </c>
      <c r="GI13" s="228">
        <f t="shared" si="2"/>
        <v>366.66666666666669</v>
      </c>
      <c r="GJ13" s="228">
        <f t="shared" si="2"/>
        <v>266.66666666666669</v>
      </c>
      <c r="GK13" s="228">
        <f t="shared" si="2"/>
        <v>200</v>
      </c>
      <c r="GL13" s="229">
        <f>SUM(GA13:GK13)/11</f>
        <v>678.78787878787887</v>
      </c>
      <c r="GN13" s="227" t="str">
        <f t="shared" si="3"/>
        <v>Cornus amomum</v>
      </c>
      <c r="GO13" s="228">
        <f t="shared" si="4"/>
        <v>650</v>
      </c>
      <c r="GP13" s="228">
        <f t="shared" si="4"/>
        <v>400</v>
      </c>
      <c r="GQ13" s="228">
        <f t="shared" si="4"/>
        <v>800</v>
      </c>
      <c r="GR13" s="228">
        <f t="shared" si="4"/>
        <v>1825</v>
      </c>
      <c r="GS13" s="228">
        <f t="shared" si="4"/>
        <v>1175</v>
      </c>
      <c r="GT13" s="228">
        <f t="shared" si="4"/>
        <v>1150</v>
      </c>
      <c r="GU13" s="228">
        <f t="shared" si="4"/>
        <v>3050</v>
      </c>
      <c r="GV13" s="228">
        <f t="shared" si="4"/>
        <v>3150</v>
      </c>
      <c r="GW13" s="228">
        <f t="shared" si="4"/>
        <v>3025</v>
      </c>
      <c r="GX13" s="228">
        <f t="shared" si="4"/>
        <v>2775</v>
      </c>
      <c r="GY13" s="228">
        <f t="shared" si="4"/>
        <v>3000</v>
      </c>
      <c r="GZ13" s="229">
        <f t="shared" si="5"/>
        <v>1850</v>
      </c>
      <c r="HB13" s="227" t="str">
        <f t="shared" si="6"/>
        <v>Cornus amomum</v>
      </c>
      <c r="HC13" s="227">
        <f t="shared" si="11"/>
        <v>475</v>
      </c>
      <c r="HD13" s="227">
        <f t="shared" si="7"/>
        <v>550</v>
      </c>
      <c r="HE13" s="227">
        <f t="shared" si="7"/>
        <v>200</v>
      </c>
      <c r="HF13" s="227">
        <f t="shared" si="7"/>
        <v>875</v>
      </c>
      <c r="HG13" s="227">
        <f t="shared" si="7"/>
        <v>725</v>
      </c>
      <c r="HH13" s="227">
        <f t="shared" si="7"/>
        <v>125</v>
      </c>
      <c r="HI13" s="227">
        <f t="shared" si="7"/>
        <v>2500</v>
      </c>
      <c r="HJ13" s="227">
        <f t="shared" si="7"/>
        <v>1875</v>
      </c>
      <c r="HK13" s="227">
        <f t="shared" si="7"/>
        <v>1200</v>
      </c>
      <c r="HL13" s="227">
        <f t="shared" si="7"/>
        <v>1275</v>
      </c>
      <c r="HM13" s="227">
        <f t="shared" si="7"/>
        <v>1000</v>
      </c>
      <c r="HN13" s="229">
        <f t="shared" si="8"/>
        <v>938.63636363636363</v>
      </c>
      <c r="HP13" s="155" t="str">
        <f t="shared" si="0"/>
        <v>Cornus amomum</v>
      </c>
      <c r="HQ13" s="230">
        <f t="shared" si="12"/>
        <v>627.27272727272725</v>
      </c>
      <c r="HR13" s="230">
        <f t="shared" si="9"/>
        <v>527.27272727272725</v>
      </c>
      <c r="HS13" s="230">
        <f t="shared" si="9"/>
        <v>563.63636363636363</v>
      </c>
      <c r="HT13" s="230">
        <f t="shared" si="9"/>
        <v>1109.090909090909</v>
      </c>
      <c r="HU13" s="230">
        <f t="shared" si="9"/>
        <v>1127.2727272727273</v>
      </c>
      <c r="HV13" s="230">
        <f t="shared" si="9"/>
        <v>536.36363636363637</v>
      </c>
      <c r="HW13" s="230">
        <f t="shared" si="9"/>
        <v>2290.909090909091</v>
      </c>
      <c r="HX13" s="230">
        <f t="shared" si="9"/>
        <v>2127.2727272727275</v>
      </c>
      <c r="HY13" s="230">
        <f t="shared" si="9"/>
        <v>1636.3636363636363</v>
      </c>
      <c r="HZ13" s="230">
        <f t="shared" si="9"/>
        <v>1545.4545454545455</v>
      </c>
      <c r="IA13" s="230">
        <f t="shared" si="9"/>
        <v>1509.090909090909</v>
      </c>
    </row>
    <row r="14" spans="1:235" x14ac:dyDescent="0.25">
      <c r="A14" s="203">
        <f t="shared" si="13"/>
        <v>100</v>
      </c>
      <c r="B14" s="231" t="s">
        <v>144</v>
      </c>
      <c r="C14" s="232" t="s">
        <v>269</v>
      </c>
      <c r="D14" s="173" t="s">
        <v>15</v>
      </c>
      <c r="E14" s="168"/>
      <c r="F14" s="233"/>
      <c r="G14" s="173"/>
      <c r="H14" s="173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168"/>
      <c r="U14" s="23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>
        <v>0</v>
      </c>
      <c r="AI14" s="168"/>
      <c r="AJ14" s="233"/>
      <c r="AK14" s="173"/>
      <c r="AL14" s="173"/>
      <c r="AM14" s="173"/>
      <c r="AN14" s="254"/>
      <c r="AO14" s="239"/>
      <c r="AP14" s="173"/>
      <c r="AQ14" s="173"/>
      <c r="AR14" s="173"/>
      <c r="AS14" s="173"/>
      <c r="AT14" s="173"/>
      <c r="AU14" s="173"/>
      <c r="AV14" s="173"/>
      <c r="AW14" s="173"/>
      <c r="AX14" s="168"/>
      <c r="AY14" s="23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168"/>
      <c r="BN14" s="235"/>
      <c r="BO14" s="236"/>
      <c r="BP14" s="236"/>
      <c r="BQ14" s="237"/>
      <c r="BR14" s="237"/>
      <c r="BS14" s="237"/>
      <c r="BT14" s="237"/>
      <c r="BU14" s="237"/>
      <c r="BV14" s="237"/>
      <c r="BW14" s="237"/>
      <c r="BX14" s="237"/>
      <c r="BY14" s="237"/>
      <c r="BZ14" s="238"/>
      <c r="CA14" s="239"/>
      <c r="CB14" s="239"/>
      <c r="CC14" s="168"/>
      <c r="CD14" s="240"/>
      <c r="CE14" s="174"/>
      <c r="CF14" s="237"/>
      <c r="CG14" s="237"/>
      <c r="CH14" s="237"/>
      <c r="CI14" s="237"/>
      <c r="CJ14" s="237"/>
      <c r="CK14" s="237"/>
      <c r="CL14" s="237"/>
      <c r="CM14" s="237"/>
      <c r="CN14" s="235"/>
      <c r="CO14" s="238"/>
      <c r="CP14" s="239"/>
      <c r="CQ14" s="239"/>
      <c r="CR14" s="168"/>
      <c r="CS14" s="255" t="s">
        <v>144</v>
      </c>
      <c r="CT14" s="236" t="s">
        <v>269</v>
      </c>
      <c r="CU14" s="236" t="s">
        <v>15</v>
      </c>
      <c r="CV14" s="237"/>
      <c r="CW14" s="237">
        <v>100</v>
      </c>
      <c r="CX14" s="237"/>
      <c r="CY14" s="237"/>
      <c r="CZ14" s="237"/>
      <c r="DA14" s="252"/>
      <c r="DB14" s="237"/>
      <c r="DC14" s="237"/>
      <c r="DD14" s="238"/>
      <c r="DE14" s="239"/>
      <c r="DF14" s="239"/>
      <c r="DG14" s="168"/>
      <c r="DH14" s="233"/>
      <c r="DI14" s="174"/>
      <c r="DJ14" s="174"/>
      <c r="DK14" s="173"/>
      <c r="DL14" s="173"/>
      <c r="DM14" s="173"/>
      <c r="DN14" s="173"/>
      <c r="DO14" s="173"/>
      <c r="DP14" s="173"/>
      <c r="DQ14" s="173"/>
      <c r="DR14" s="237"/>
      <c r="DS14" s="238"/>
      <c r="DT14" s="239"/>
      <c r="DU14" s="239"/>
      <c r="DV14" s="168"/>
      <c r="DW14" s="235"/>
      <c r="DX14" s="236"/>
      <c r="DY14" s="237"/>
      <c r="DZ14" s="243"/>
      <c r="EA14" s="243"/>
      <c r="EB14" s="243"/>
      <c r="EC14" s="243"/>
      <c r="ED14" s="243"/>
      <c r="EE14" s="243"/>
      <c r="EF14" s="243"/>
      <c r="EG14" s="243"/>
      <c r="EH14" s="245"/>
      <c r="EI14" s="243"/>
      <c r="EJ14" s="245"/>
      <c r="EK14" s="168"/>
      <c r="EL14" s="240"/>
      <c r="EM14" s="236"/>
      <c r="EN14" s="236"/>
      <c r="EO14" s="243"/>
      <c r="EP14" s="243"/>
      <c r="EQ14" s="243"/>
      <c r="ER14" s="243"/>
      <c r="ES14" s="243"/>
      <c r="ET14" s="243"/>
      <c r="EU14" s="243"/>
      <c r="EV14" s="244"/>
      <c r="EW14" s="245"/>
      <c r="EX14" s="245"/>
      <c r="EY14" s="234"/>
      <c r="EZ14" s="168"/>
      <c r="FA14" s="240"/>
      <c r="FB14" s="236"/>
      <c r="FC14" s="236"/>
      <c r="FD14" s="243"/>
      <c r="FE14" s="243"/>
      <c r="FF14" s="243"/>
      <c r="FG14" s="243"/>
      <c r="FH14" s="243"/>
      <c r="FI14" s="243"/>
      <c r="FJ14" s="243"/>
      <c r="FK14" s="244"/>
      <c r="FL14" s="245"/>
      <c r="FM14" s="245"/>
      <c r="FN14" s="245"/>
      <c r="FO14" s="168"/>
      <c r="FP14" s="240"/>
      <c r="FQ14" s="236"/>
      <c r="FR14" s="236"/>
      <c r="FS14" s="243"/>
      <c r="FT14" s="244"/>
      <c r="FU14" s="245"/>
      <c r="FV14" s="258"/>
      <c r="FW14" s="259"/>
      <c r="FZ14" s="227" t="str">
        <f t="shared" si="1"/>
        <v>Cornus florida</v>
      </c>
      <c r="GA14" s="228">
        <f t="shared" si="2"/>
        <v>0</v>
      </c>
      <c r="GB14" s="228">
        <f t="shared" si="2"/>
        <v>0</v>
      </c>
      <c r="GC14" s="228">
        <f t="shared" si="2"/>
        <v>0</v>
      </c>
      <c r="GD14" s="228">
        <f t="shared" si="2"/>
        <v>0</v>
      </c>
      <c r="GE14" s="228">
        <f t="shared" si="2"/>
        <v>0</v>
      </c>
      <c r="GF14" s="228">
        <f t="shared" si="2"/>
        <v>0</v>
      </c>
      <c r="GG14" s="228">
        <f t="shared" si="2"/>
        <v>0</v>
      </c>
      <c r="GH14" s="228">
        <f t="shared" si="2"/>
        <v>0</v>
      </c>
      <c r="GI14" s="228">
        <f t="shared" si="2"/>
        <v>0</v>
      </c>
      <c r="GJ14" s="228">
        <f t="shared" si="2"/>
        <v>0</v>
      </c>
      <c r="GK14" s="228">
        <f t="shared" si="2"/>
        <v>0</v>
      </c>
      <c r="GL14" s="229">
        <f t="shared" ref="GL14:GL52" si="15">SUM(GA14:GK14)/11</f>
        <v>0</v>
      </c>
      <c r="GN14" s="227" t="str">
        <f t="shared" si="3"/>
        <v>Cornus florida</v>
      </c>
      <c r="GO14" s="228">
        <f t="shared" si="4"/>
        <v>0</v>
      </c>
      <c r="GP14" s="228">
        <f t="shared" si="4"/>
        <v>0</v>
      </c>
      <c r="GQ14" s="228">
        <f t="shared" si="4"/>
        <v>0</v>
      </c>
      <c r="GR14" s="228">
        <f t="shared" si="4"/>
        <v>0</v>
      </c>
      <c r="GS14" s="228">
        <f t="shared" si="4"/>
        <v>0</v>
      </c>
      <c r="GT14" s="228">
        <f t="shared" si="4"/>
        <v>0</v>
      </c>
      <c r="GU14" s="228">
        <f t="shared" si="4"/>
        <v>0</v>
      </c>
      <c r="GV14" s="228">
        <f t="shared" si="4"/>
        <v>0</v>
      </c>
      <c r="GW14" s="228">
        <f t="shared" si="4"/>
        <v>0</v>
      </c>
      <c r="GX14" s="228">
        <f t="shared" si="4"/>
        <v>0</v>
      </c>
      <c r="GY14" s="228">
        <f t="shared" si="4"/>
        <v>0</v>
      </c>
      <c r="GZ14" s="229">
        <f t="shared" si="5"/>
        <v>0</v>
      </c>
      <c r="HB14" s="227" t="str">
        <f t="shared" si="6"/>
        <v>Cornus florida</v>
      </c>
      <c r="HC14" s="227">
        <f t="shared" si="11"/>
        <v>0</v>
      </c>
      <c r="HD14" s="227">
        <f t="shared" si="7"/>
        <v>25</v>
      </c>
      <c r="HE14" s="227">
        <f t="shared" si="7"/>
        <v>0</v>
      </c>
      <c r="HF14" s="227">
        <f t="shared" si="7"/>
        <v>0</v>
      </c>
      <c r="HG14" s="227">
        <f t="shared" si="7"/>
        <v>0</v>
      </c>
      <c r="HH14" s="227">
        <f t="shared" si="7"/>
        <v>0</v>
      </c>
      <c r="HI14" s="227">
        <f t="shared" si="7"/>
        <v>0</v>
      </c>
      <c r="HJ14" s="227">
        <f t="shared" si="7"/>
        <v>0</v>
      </c>
      <c r="HK14" s="227">
        <f t="shared" si="7"/>
        <v>0</v>
      </c>
      <c r="HL14" s="227">
        <f t="shared" si="7"/>
        <v>0</v>
      </c>
      <c r="HM14" s="227">
        <f t="shared" si="7"/>
        <v>0</v>
      </c>
      <c r="HN14" s="229">
        <f t="shared" si="8"/>
        <v>2.2727272727272729</v>
      </c>
      <c r="HP14" s="155" t="str">
        <f t="shared" si="0"/>
        <v>Cornus florida</v>
      </c>
      <c r="HQ14" s="230">
        <f t="shared" si="12"/>
        <v>0</v>
      </c>
      <c r="HR14" s="230">
        <f t="shared" si="9"/>
        <v>9.0909090909090917</v>
      </c>
      <c r="HS14" s="230">
        <f t="shared" si="9"/>
        <v>0</v>
      </c>
      <c r="HT14" s="230">
        <f t="shared" si="9"/>
        <v>0</v>
      </c>
      <c r="HU14" s="230">
        <f t="shared" si="9"/>
        <v>0</v>
      </c>
      <c r="HV14" s="230">
        <f t="shared" si="9"/>
        <v>0</v>
      </c>
      <c r="HW14" s="230">
        <f t="shared" si="9"/>
        <v>0</v>
      </c>
      <c r="HX14" s="230">
        <f t="shared" si="9"/>
        <v>0</v>
      </c>
      <c r="HY14" s="230">
        <f t="shared" si="9"/>
        <v>0</v>
      </c>
      <c r="HZ14" s="230">
        <f t="shared" si="9"/>
        <v>0</v>
      </c>
      <c r="IA14" s="230">
        <f t="shared" si="9"/>
        <v>0</v>
      </c>
    </row>
    <row r="15" spans="1:235" x14ac:dyDescent="0.25">
      <c r="A15" s="203">
        <f t="shared" si="13"/>
        <v>800</v>
      </c>
      <c r="B15" s="231" t="s">
        <v>81</v>
      </c>
      <c r="C15" s="232" t="s">
        <v>269</v>
      </c>
      <c r="D15" s="173" t="s">
        <v>82</v>
      </c>
      <c r="E15" s="168"/>
      <c r="F15" s="233"/>
      <c r="G15" s="173"/>
      <c r="H15" s="173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168"/>
      <c r="U15" s="233" t="s">
        <v>81</v>
      </c>
      <c r="V15" s="173" t="s">
        <v>269</v>
      </c>
      <c r="W15" s="173" t="s">
        <v>82</v>
      </c>
      <c r="X15" s="173"/>
      <c r="Y15" s="173"/>
      <c r="Z15" s="173"/>
      <c r="AA15" s="173"/>
      <c r="AB15" s="173"/>
      <c r="AC15" s="173"/>
      <c r="AD15" s="173"/>
      <c r="AE15" s="173"/>
      <c r="AF15" s="173"/>
      <c r="AG15" s="173">
        <v>800</v>
      </c>
      <c r="AH15" s="173"/>
      <c r="AI15" s="168"/>
      <c r="AJ15" s="233"/>
      <c r="AK15" s="173"/>
      <c r="AL15" s="173"/>
      <c r="AM15" s="173"/>
      <c r="AN15" s="254"/>
      <c r="AO15" s="239"/>
      <c r="AP15" s="173"/>
      <c r="AQ15" s="173"/>
      <c r="AR15" s="173"/>
      <c r="AS15" s="173"/>
      <c r="AT15" s="173"/>
      <c r="AU15" s="173"/>
      <c r="AV15" s="173"/>
      <c r="AW15" s="173"/>
      <c r="AX15" s="168"/>
      <c r="AY15" s="23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68"/>
      <c r="BN15" s="235"/>
      <c r="BO15" s="236"/>
      <c r="BP15" s="236"/>
      <c r="BQ15" s="237"/>
      <c r="BR15" s="237"/>
      <c r="BS15" s="237"/>
      <c r="BT15" s="237"/>
      <c r="BU15" s="237"/>
      <c r="BV15" s="237"/>
      <c r="BW15" s="237"/>
      <c r="BX15" s="237"/>
      <c r="BY15" s="237"/>
      <c r="BZ15" s="238"/>
      <c r="CA15" s="239"/>
      <c r="CB15" s="239"/>
      <c r="CC15" s="168"/>
      <c r="CD15" s="240"/>
      <c r="CE15" s="236"/>
      <c r="CF15" s="237"/>
      <c r="CG15" s="237"/>
      <c r="CH15" s="237"/>
      <c r="CI15" s="237"/>
      <c r="CJ15" s="237"/>
      <c r="CK15" s="237"/>
      <c r="CL15" s="237"/>
      <c r="CM15" s="237"/>
      <c r="CN15" s="237"/>
      <c r="CO15" s="238"/>
      <c r="CP15" s="239"/>
      <c r="CQ15" s="239"/>
      <c r="CR15" s="168"/>
      <c r="CS15" s="235"/>
      <c r="CT15" s="236"/>
      <c r="CU15" s="236"/>
      <c r="CV15" s="237"/>
      <c r="CW15" s="237"/>
      <c r="CX15" s="237"/>
      <c r="CY15" s="237"/>
      <c r="CZ15" s="237"/>
      <c r="DA15" s="237"/>
      <c r="DB15" s="237"/>
      <c r="DC15" s="237"/>
      <c r="DD15" s="238"/>
      <c r="DE15" s="239"/>
      <c r="DF15" s="173"/>
      <c r="DG15" s="168"/>
      <c r="DH15" s="233"/>
      <c r="DI15" s="174"/>
      <c r="DJ15" s="174"/>
      <c r="DK15" s="173"/>
      <c r="DL15" s="173"/>
      <c r="DM15" s="173"/>
      <c r="DN15" s="173"/>
      <c r="DO15" s="173"/>
      <c r="DP15" s="173"/>
      <c r="DQ15" s="173"/>
      <c r="DR15" s="237"/>
      <c r="DS15" s="238"/>
      <c r="DT15" s="239"/>
      <c r="DU15" s="239"/>
      <c r="DV15" s="168"/>
      <c r="DW15" s="235"/>
      <c r="DX15" s="236"/>
      <c r="DY15" s="237"/>
      <c r="DZ15" s="243"/>
      <c r="EA15" s="243"/>
      <c r="EB15" s="243"/>
      <c r="EC15" s="243"/>
      <c r="ED15" s="243"/>
      <c r="EE15" s="243"/>
      <c r="EF15" s="243"/>
      <c r="EG15" s="243"/>
      <c r="EH15" s="245"/>
      <c r="EI15" s="243"/>
      <c r="EJ15" s="245"/>
      <c r="EK15" s="168"/>
      <c r="EL15" s="240"/>
      <c r="EM15" s="236"/>
      <c r="EN15" s="236"/>
      <c r="EO15" s="243"/>
      <c r="EP15" s="243"/>
      <c r="EQ15" s="243"/>
      <c r="ER15" s="243"/>
      <c r="ES15" s="243"/>
      <c r="ET15" s="243"/>
      <c r="EU15" s="243"/>
      <c r="EV15" s="244"/>
      <c r="EW15" s="245"/>
      <c r="EX15" s="245"/>
      <c r="EY15" s="234"/>
      <c r="EZ15" s="168"/>
      <c r="FA15" s="240"/>
      <c r="FB15" s="236"/>
      <c r="FC15" s="236"/>
      <c r="FD15" s="243"/>
      <c r="FE15" s="243"/>
      <c r="FF15" s="243"/>
      <c r="FG15" s="243"/>
      <c r="FH15" s="243"/>
      <c r="FI15" s="243"/>
      <c r="FJ15" s="243"/>
      <c r="FK15" s="244"/>
      <c r="FL15" s="245"/>
      <c r="FM15" s="245"/>
      <c r="FN15" s="245"/>
      <c r="FO15" s="168"/>
      <c r="FP15" s="240"/>
      <c r="FQ15" s="236"/>
      <c r="FR15" s="236"/>
      <c r="FS15" s="243"/>
      <c r="FT15" s="244"/>
      <c r="FU15" s="245"/>
      <c r="FV15" s="258"/>
      <c r="FW15" s="259"/>
      <c r="FZ15" s="227" t="str">
        <f t="shared" si="1"/>
        <v>Cornus racemosa</v>
      </c>
      <c r="GA15" s="228">
        <f t="shared" si="2"/>
        <v>0</v>
      </c>
      <c r="GB15" s="228">
        <f t="shared" si="2"/>
        <v>0</v>
      </c>
      <c r="GC15" s="228">
        <f t="shared" si="2"/>
        <v>0</v>
      </c>
      <c r="GD15" s="228">
        <f t="shared" si="2"/>
        <v>0</v>
      </c>
      <c r="GE15" s="228">
        <f t="shared" si="2"/>
        <v>0</v>
      </c>
      <c r="GF15" s="228">
        <f t="shared" si="2"/>
        <v>0</v>
      </c>
      <c r="GG15" s="228">
        <f t="shared" si="2"/>
        <v>0</v>
      </c>
      <c r="GH15" s="228">
        <f t="shared" si="2"/>
        <v>0</v>
      </c>
      <c r="GI15" s="228">
        <f t="shared" si="2"/>
        <v>0</v>
      </c>
      <c r="GJ15" s="228">
        <f t="shared" si="2"/>
        <v>0</v>
      </c>
      <c r="GK15" s="228">
        <f t="shared" si="2"/>
        <v>0</v>
      </c>
      <c r="GL15" s="229">
        <f t="shared" si="15"/>
        <v>0</v>
      </c>
      <c r="GN15" s="227" t="str">
        <f t="shared" si="3"/>
        <v>Cornus racemosa</v>
      </c>
      <c r="GO15" s="228">
        <f t="shared" si="4"/>
        <v>0</v>
      </c>
      <c r="GP15" s="228">
        <f t="shared" si="4"/>
        <v>0</v>
      </c>
      <c r="GQ15" s="228">
        <f t="shared" si="4"/>
        <v>0</v>
      </c>
      <c r="GR15" s="228">
        <f t="shared" si="4"/>
        <v>0</v>
      </c>
      <c r="GS15" s="228">
        <f t="shared" si="4"/>
        <v>0</v>
      </c>
      <c r="GT15" s="228">
        <f t="shared" si="4"/>
        <v>0</v>
      </c>
      <c r="GU15" s="228">
        <f t="shared" si="4"/>
        <v>0</v>
      </c>
      <c r="GV15" s="228">
        <f t="shared" si="4"/>
        <v>0</v>
      </c>
      <c r="GW15" s="228">
        <f t="shared" si="4"/>
        <v>0</v>
      </c>
      <c r="GX15" s="228">
        <f t="shared" si="4"/>
        <v>200</v>
      </c>
      <c r="GY15" s="228">
        <f t="shared" si="4"/>
        <v>0</v>
      </c>
      <c r="GZ15" s="229">
        <f t="shared" si="5"/>
        <v>18.181818181818183</v>
      </c>
      <c r="HB15" s="227" t="str">
        <f t="shared" si="6"/>
        <v>Cornus racemosa</v>
      </c>
      <c r="HC15" s="227">
        <f t="shared" si="11"/>
        <v>0</v>
      </c>
      <c r="HD15" s="227">
        <f t="shared" si="7"/>
        <v>0</v>
      </c>
      <c r="HE15" s="227">
        <f t="shared" si="7"/>
        <v>0</v>
      </c>
      <c r="HF15" s="227">
        <f t="shared" si="7"/>
        <v>0</v>
      </c>
      <c r="HG15" s="227">
        <f t="shared" si="7"/>
        <v>0</v>
      </c>
      <c r="HH15" s="227">
        <f t="shared" si="7"/>
        <v>0</v>
      </c>
      <c r="HI15" s="227">
        <f t="shared" si="7"/>
        <v>0</v>
      </c>
      <c r="HJ15" s="227">
        <f t="shared" si="7"/>
        <v>0</v>
      </c>
      <c r="HK15" s="227">
        <f t="shared" si="7"/>
        <v>0</v>
      </c>
      <c r="HL15" s="227">
        <f t="shared" si="7"/>
        <v>0</v>
      </c>
      <c r="HM15" s="227">
        <f t="shared" si="7"/>
        <v>0</v>
      </c>
      <c r="HN15" s="229">
        <f t="shared" si="8"/>
        <v>0</v>
      </c>
      <c r="HP15" s="155" t="str">
        <f t="shared" si="0"/>
        <v>Cornus racemosa</v>
      </c>
      <c r="HQ15" s="230">
        <f t="shared" si="12"/>
        <v>0</v>
      </c>
      <c r="HR15" s="230">
        <f t="shared" si="9"/>
        <v>0</v>
      </c>
      <c r="HS15" s="230">
        <f t="shared" si="9"/>
        <v>0</v>
      </c>
      <c r="HT15" s="230">
        <f t="shared" si="9"/>
        <v>0</v>
      </c>
      <c r="HU15" s="230">
        <f t="shared" si="9"/>
        <v>0</v>
      </c>
      <c r="HV15" s="230">
        <f t="shared" si="9"/>
        <v>0</v>
      </c>
      <c r="HW15" s="230">
        <f t="shared" si="9"/>
        <v>0</v>
      </c>
      <c r="HX15" s="230">
        <f t="shared" si="9"/>
        <v>0</v>
      </c>
      <c r="HY15" s="230">
        <f t="shared" si="9"/>
        <v>0</v>
      </c>
      <c r="HZ15" s="230">
        <f t="shared" si="9"/>
        <v>72.727272727272734</v>
      </c>
      <c r="IA15" s="230">
        <f t="shared" si="9"/>
        <v>0</v>
      </c>
    </row>
    <row r="16" spans="1:235" x14ac:dyDescent="0.25">
      <c r="A16" s="203">
        <f t="shared" si="13"/>
        <v>10700</v>
      </c>
      <c r="B16" s="231" t="s">
        <v>193</v>
      </c>
      <c r="C16" s="232" t="s">
        <v>269</v>
      </c>
      <c r="D16" s="173" t="s">
        <v>40</v>
      </c>
      <c r="E16" s="168"/>
      <c r="F16" s="233"/>
      <c r="G16" s="173"/>
      <c r="H16" s="173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168"/>
      <c r="U16" s="23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68"/>
      <c r="AJ16" s="233"/>
      <c r="AK16" s="173"/>
      <c r="AL16" s="173"/>
      <c r="AM16" s="173"/>
      <c r="AN16" s="254"/>
      <c r="AO16" s="239"/>
      <c r="AP16" s="173"/>
      <c r="AQ16" s="173"/>
      <c r="AR16" s="173"/>
      <c r="AS16" s="173"/>
      <c r="AT16" s="173"/>
      <c r="AU16" s="173"/>
      <c r="AV16" s="173"/>
      <c r="AW16" s="173"/>
      <c r="AX16" s="168"/>
      <c r="AY16" s="23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68"/>
      <c r="BN16" s="235"/>
      <c r="BO16" s="236"/>
      <c r="BP16" s="236"/>
      <c r="BQ16" s="237"/>
      <c r="BR16" s="237"/>
      <c r="BS16" s="237"/>
      <c r="BT16" s="237"/>
      <c r="BU16" s="237"/>
      <c r="BV16" s="237"/>
      <c r="BW16" s="237"/>
      <c r="BX16" s="237"/>
      <c r="BY16" s="237"/>
      <c r="BZ16" s="238"/>
      <c r="CA16" s="239"/>
      <c r="CB16" s="239"/>
      <c r="CC16" s="168"/>
      <c r="CD16" s="240"/>
      <c r="CE16" s="236"/>
      <c r="CF16" s="237"/>
      <c r="CG16" s="237"/>
      <c r="CH16" s="237"/>
      <c r="CI16" s="237"/>
      <c r="CJ16" s="237"/>
      <c r="CK16" s="237"/>
      <c r="CL16" s="237"/>
      <c r="CM16" s="237"/>
      <c r="CN16" s="237"/>
      <c r="CO16" s="238"/>
      <c r="CP16" s="239"/>
      <c r="CQ16" s="239"/>
      <c r="CR16" s="168"/>
      <c r="CS16" s="235"/>
      <c r="CT16" s="236"/>
      <c r="CU16" s="236"/>
      <c r="CV16" s="237"/>
      <c r="CW16" s="237"/>
      <c r="CX16" s="237"/>
      <c r="CY16" s="237"/>
      <c r="CZ16" s="237"/>
      <c r="DA16" s="237"/>
      <c r="DB16" s="237"/>
      <c r="DC16" s="237"/>
      <c r="DD16" s="238"/>
      <c r="DE16" s="239"/>
      <c r="DF16" s="173"/>
      <c r="DG16" s="168"/>
      <c r="DH16" s="233"/>
      <c r="DI16" s="174"/>
      <c r="DJ16" s="174"/>
      <c r="DK16" s="173"/>
      <c r="DL16" s="173"/>
      <c r="DM16" s="173"/>
      <c r="DN16" s="173"/>
      <c r="DO16" s="173"/>
      <c r="DP16" s="173"/>
      <c r="DQ16" s="173"/>
      <c r="DR16" s="237"/>
      <c r="DS16" s="238"/>
      <c r="DT16" s="239"/>
      <c r="DU16" s="239"/>
      <c r="DV16" s="168"/>
      <c r="DW16" s="235"/>
      <c r="DX16" s="236"/>
      <c r="DY16" s="237"/>
      <c r="DZ16" s="243"/>
      <c r="EA16" s="243"/>
      <c r="EB16" s="243"/>
      <c r="EC16" s="243"/>
      <c r="ED16" s="243"/>
      <c r="EE16" s="243"/>
      <c r="EF16" s="243"/>
      <c r="EG16" s="243"/>
      <c r="EH16" s="245"/>
      <c r="EI16" s="243"/>
      <c r="EJ16" s="245"/>
      <c r="EK16" s="168"/>
      <c r="EL16" s="240"/>
      <c r="EM16" s="236"/>
      <c r="EN16" s="236"/>
      <c r="EO16" s="243"/>
      <c r="EP16" s="243"/>
      <c r="EQ16" s="243"/>
      <c r="ER16" s="243"/>
      <c r="ES16" s="243"/>
      <c r="ET16" s="243"/>
      <c r="EU16" s="243"/>
      <c r="EV16" s="244"/>
      <c r="EW16" s="245"/>
      <c r="EX16" s="245"/>
      <c r="EY16" s="234"/>
      <c r="EZ16" s="168"/>
      <c r="FA16" s="246" t="s">
        <v>193</v>
      </c>
      <c r="FB16" s="247" t="s">
        <v>269</v>
      </c>
      <c r="FC16" s="247" t="s">
        <v>40</v>
      </c>
      <c r="FD16" s="260">
        <v>1000</v>
      </c>
      <c r="FE16" s="244">
        <v>1200</v>
      </c>
      <c r="FF16" s="244">
        <v>1100</v>
      </c>
      <c r="FG16" s="244">
        <v>900</v>
      </c>
      <c r="FH16" s="244">
        <v>1300</v>
      </c>
      <c r="FI16" s="244">
        <v>200</v>
      </c>
      <c r="FJ16" s="244">
        <v>800</v>
      </c>
      <c r="FK16" s="244">
        <v>1000</v>
      </c>
      <c r="FL16" s="245">
        <v>1100</v>
      </c>
      <c r="FM16" s="245">
        <v>1100</v>
      </c>
      <c r="FN16" s="245">
        <v>1000</v>
      </c>
      <c r="FO16" s="168"/>
      <c r="FP16" s="240"/>
      <c r="FQ16" s="236"/>
      <c r="FR16" s="236"/>
      <c r="FS16" s="243"/>
      <c r="FT16" s="244"/>
      <c r="FU16" s="245"/>
      <c r="FV16" s="258"/>
      <c r="FW16" s="259"/>
      <c r="FZ16" s="227" t="str">
        <f t="shared" si="1"/>
        <v>Crataegus punctata</v>
      </c>
      <c r="GA16" s="228">
        <f t="shared" si="2"/>
        <v>0</v>
      </c>
      <c r="GB16" s="228">
        <f t="shared" si="2"/>
        <v>0</v>
      </c>
      <c r="GC16" s="228">
        <f t="shared" si="2"/>
        <v>0</v>
      </c>
      <c r="GD16" s="228">
        <f t="shared" si="2"/>
        <v>0</v>
      </c>
      <c r="GE16" s="228">
        <f t="shared" si="2"/>
        <v>0</v>
      </c>
      <c r="GF16" s="228">
        <f t="shared" si="2"/>
        <v>0</v>
      </c>
      <c r="GG16" s="228">
        <f t="shared" si="2"/>
        <v>0</v>
      </c>
      <c r="GH16" s="228">
        <f t="shared" si="2"/>
        <v>0</v>
      </c>
      <c r="GI16" s="228">
        <f t="shared" si="2"/>
        <v>0</v>
      </c>
      <c r="GJ16" s="228">
        <f t="shared" si="2"/>
        <v>0</v>
      </c>
      <c r="GK16" s="228">
        <f t="shared" si="2"/>
        <v>0</v>
      </c>
      <c r="GL16" s="229">
        <f t="shared" si="15"/>
        <v>0</v>
      </c>
      <c r="GN16" s="227" t="str">
        <f t="shared" si="3"/>
        <v>Crataegus punctata</v>
      </c>
      <c r="GO16" s="228">
        <f t="shared" si="4"/>
        <v>0</v>
      </c>
      <c r="GP16" s="228">
        <f t="shared" si="4"/>
        <v>0</v>
      </c>
      <c r="GQ16" s="228">
        <f t="shared" si="4"/>
        <v>0</v>
      </c>
      <c r="GR16" s="228">
        <f t="shared" si="4"/>
        <v>0</v>
      </c>
      <c r="GS16" s="228">
        <f t="shared" si="4"/>
        <v>0</v>
      </c>
      <c r="GT16" s="228">
        <f t="shared" si="4"/>
        <v>0</v>
      </c>
      <c r="GU16" s="228">
        <f t="shared" si="4"/>
        <v>0</v>
      </c>
      <c r="GV16" s="228">
        <f t="shared" si="4"/>
        <v>0</v>
      </c>
      <c r="GW16" s="228">
        <f t="shared" si="4"/>
        <v>0</v>
      </c>
      <c r="GX16" s="228">
        <f t="shared" si="4"/>
        <v>0</v>
      </c>
      <c r="GY16" s="228">
        <f t="shared" si="4"/>
        <v>0</v>
      </c>
      <c r="GZ16" s="229">
        <f t="shared" si="5"/>
        <v>0</v>
      </c>
      <c r="HB16" s="227" t="str">
        <f t="shared" si="6"/>
        <v>Crataegus punctata</v>
      </c>
      <c r="HC16" s="227">
        <f t="shared" si="11"/>
        <v>250</v>
      </c>
      <c r="HD16" s="227">
        <f t="shared" si="7"/>
        <v>300</v>
      </c>
      <c r="HE16" s="227">
        <f t="shared" si="7"/>
        <v>275</v>
      </c>
      <c r="HF16" s="227">
        <f t="shared" si="7"/>
        <v>225</v>
      </c>
      <c r="HG16" s="227">
        <f t="shared" si="7"/>
        <v>325</v>
      </c>
      <c r="HH16" s="227">
        <f t="shared" si="7"/>
        <v>50</v>
      </c>
      <c r="HI16" s="227">
        <f t="shared" si="7"/>
        <v>200</v>
      </c>
      <c r="HJ16" s="227">
        <f t="shared" si="7"/>
        <v>250</v>
      </c>
      <c r="HK16" s="227">
        <f t="shared" si="7"/>
        <v>275</v>
      </c>
      <c r="HL16" s="227">
        <f t="shared" si="7"/>
        <v>275</v>
      </c>
      <c r="HM16" s="227">
        <f t="shared" si="7"/>
        <v>250</v>
      </c>
      <c r="HN16" s="229">
        <f t="shared" si="8"/>
        <v>220.45454545454547</v>
      </c>
      <c r="HP16" s="155" t="str">
        <f t="shared" si="0"/>
        <v>Crataegus punctata</v>
      </c>
      <c r="HQ16" s="230">
        <f t="shared" si="12"/>
        <v>90.909090909090907</v>
      </c>
      <c r="HR16" s="230">
        <f t="shared" si="9"/>
        <v>109.09090909090909</v>
      </c>
      <c r="HS16" s="230">
        <f t="shared" si="9"/>
        <v>100</v>
      </c>
      <c r="HT16" s="230">
        <f t="shared" si="9"/>
        <v>81.818181818181813</v>
      </c>
      <c r="HU16" s="230">
        <f t="shared" si="9"/>
        <v>118.18181818181819</v>
      </c>
      <c r="HV16" s="230">
        <f t="shared" si="9"/>
        <v>18.181818181818183</v>
      </c>
      <c r="HW16" s="230">
        <f t="shared" si="9"/>
        <v>72.727272727272734</v>
      </c>
      <c r="HX16" s="230">
        <f t="shared" si="9"/>
        <v>90.909090909090907</v>
      </c>
      <c r="HY16" s="230">
        <f t="shared" si="9"/>
        <v>100</v>
      </c>
      <c r="HZ16" s="230">
        <f t="shared" si="9"/>
        <v>100</v>
      </c>
      <c r="IA16" s="230">
        <f t="shared" si="9"/>
        <v>90.909090909090907</v>
      </c>
    </row>
    <row r="17" spans="1:235" x14ac:dyDescent="0.25">
      <c r="A17" s="203">
        <f t="shared" si="13"/>
        <v>2000</v>
      </c>
      <c r="B17" s="231" t="s">
        <v>89</v>
      </c>
      <c r="C17" s="261" t="s">
        <v>268</v>
      </c>
      <c r="D17" s="173" t="s">
        <v>40</v>
      </c>
      <c r="E17" s="168"/>
      <c r="F17" s="233"/>
      <c r="G17" s="173"/>
      <c r="H17" s="173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168"/>
      <c r="U17" s="23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  <c r="AH17" s="173"/>
      <c r="AI17" s="168"/>
      <c r="AJ17" s="233"/>
      <c r="AK17" s="173"/>
      <c r="AL17" s="173"/>
      <c r="AM17" s="173"/>
      <c r="AN17" s="173"/>
      <c r="AO17" s="173"/>
      <c r="AP17" s="173"/>
      <c r="AQ17" s="173"/>
      <c r="AR17" s="173"/>
      <c r="AS17" s="173"/>
      <c r="AT17" s="173"/>
      <c r="AU17" s="173"/>
      <c r="AV17" s="173"/>
      <c r="AW17" s="173"/>
      <c r="AX17" s="168"/>
      <c r="AY17" s="233" t="s">
        <v>89</v>
      </c>
      <c r="AZ17" s="173" t="s">
        <v>268</v>
      </c>
      <c r="BA17" s="173" t="s">
        <v>33</v>
      </c>
      <c r="BB17" s="173"/>
      <c r="BC17" s="173"/>
      <c r="BD17" s="173">
        <v>200</v>
      </c>
      <c r="BE17" s="173">
        <v>200</v>
      </c>
      <c r="BF17" s="173">
        <v>100</v>
      </c>
      <c r="BG17" s="173">
        <v>100</v>
      </c>
      <c r="BH17" s="173"/>
      <c r="BI17" s="173"/>
      <c r="BJ17" s="173"/>
      <c r="BK17" s="173"/>
      <c r="BL17" s="173"/>
      <c r="BM17" s="168"/>
      <c r="BN17" s="235"/>
      <c r="BO17" s="236"/>
      <c r="BP17" s="236"/>
      <c r="BQ17" s="237"/>
      <c r="BR17" s="237"/>
      <c r="BS17" s="237"/>
      <c r="BT17" s="237"/>
      <c r="BU17" s="237"/>
      <c r="BV17" s="237"/>
      <c r="BW17" s="237"/>
      <c r="BX17" s="237"/>
      <c r="BY17" s="237"/>
      <c r="BZ17" s="238"/>
      <c r="CA17" s="239"/>
      <c r="CB17" s="239"/>
      <c r="CC17" s="168"/>
      <c r="CD17" s="240"/>
      <c r="CE17" s="236"/>
      <c r="CF17" s="237"/>
      <c r="CG17" s="237"/>
      <c r="CH17" s="237"/>
      <c r="CI17" s="237"/>
      <c r="CJ17" s="237"/>
      <c r="CK17" s="237"/>
      <c r="CL17" s="237"/>
      <c r="CM17" s="237"/>
      <c r="CN17" s="237"/>
      <c r="CO17" s="238"/>
      <c r="CP17" s="239"/>
      <c r="CQ17" s="239"/>
      <c r="CR17" s="168"/>
      <c r="CS17" s="235"/>
      <c r="CT17" s="236"/>
      <c r="CU17" s="236"/>
      <c r="CV17" s="237"/>
      <c r="CW17" s="237"/>
      <c r="CX17" s="237"/>
      <c r="CY17" s="237"/>
      <c r="CZ17" s="237"/>
      <c r="DA17" s="237"/>
      <c r="DB17" s="252"/>
      <c r="DC17" s="237"/>
      <c r="DD17" s="238"/>
      <c r="DE17" s="239"/>
      <c r="DF17" s="173"/>
      <c r="DG17" s="168"/>
      <c r="DH17" s="233"/>
      <c r="DI17" s="174"/>
      <c r="DJ17" s="174"/>
      <c r="DK17" s="173"/>
      <c r="DL17" s="173"/>
      <c r="DM17" s="173"/>
      <c r="DN17" s="173"/>
      <c r="DO17" s="173"/>
      <c r="DP17" s="173"/>
      <c r="DQ17" s="173"/>
      <c r="DR17" s="237"/>
      <c r="DS17" s="238"/>
      <c r="DT17" s="239"/>
      <c r="DU17" s="239"/>
      <c r="DV17" s="168"/>
      <c r="DW17" s="235"/>
      <c r="DX17" s="236"/>
      <c r="DY17" s="237"/>
      <c r="DZ17" s="243"/>
      <c r="EA17" s="243"/>
      <c r="EB17" s="243"/>
      <c r="EC17" s="243"/>
      <c r="ED17" s="243"/>
      <c r="EE17" s="243"/>
      <c r="EF17" s="243"/>
      <c r="EG17" s="243"/>
      <c r="EH17" s="245"/>
      <c r="EI17" s="243"/>
      <c r="EJ17" s="245"/>
      <c r="EK17" s="168"/>
      <c r="EL17" s="240"/>
      <c r="EM17" s="236"/>
      <c r="EN17" s="236"/>
      <c r="EO17" s="243"/>
      <c r="EP17" s="243"/>
      <c r="EQ17" s="243"/>
      <c r="ER17" s="243"/>
      <c r="ES17" s="243"/>
      <c r="ET17" s="243"/>
      <c r="EU17" s="243"/>
      <c r="EV17" s="244"/>
      <c r="EW17" s="245"/>
      <c r="EX17" s="245"/>
      <c r="EY17" s="234"/>
      <c r="EZ17" s="168"/>
      <c r="FA17" s="246" t="s">
        <v>89</v>
      </c>
      <c r="FB17" s="247" t="s">
        <v>268</v>
      </c>
      <c r="FC17" s="247" t="s">
        <v>40</v>
      </c>
      <c r="FD17" s="260">
        <v>1000</v>
      </c>
      <c r="FE17" s="244">
        <v>400</v>
      </c>
      <c r="FF17" s="244"/>
      <c r="FG17" s="244"/>
      <c r="FH17" s="244"/>
      <c r="FI17" s="244"/>
      <c r="FJ17" s="244"/>
      <c r="FK17" s="244"/>
      <c r="FL17" s="245"/>
      <c r="FM17" s="245"/>
      <c r="FN17" s="245"/>
      <c r="FO17" s="168"/>
      <c r="FP17" s="246"/>
      <c r="FQ17" s="247"/>
      <c r="FR17" s="247"/>
      <c r="FS17" s="244"/>
      <c r="FT17" s="244"/>
      <c r="FU17" s="245"/>
      <c r="FV17" s="258"/>
      <c r="FW17" s="259"/>
      <c r="FZ17" s="227" t="str">
        <f t="shared" si="1"/>
        <v>Euonymus alatus</v>
      </c>
      <c r="GA17" s="228">
        <f t="shared" si="2"/>
        <v>0</v>
      </c>
      <c r="GB17" s="228">
        <f t="shared" si="2"/>
        <v>0</v>
      </c>
      <c r="GC17" s="228">
        <f t="shared" si="2"/>
        <v>0</v>
      </c>
      <c r="GD17" s="228">
        <f t="shared" si="2"/>
        <v>0</v>
      </c>
      <c r="GE17" s="228">
        <f t="shared" si="2"/>
        <v>0</v>
      </c>
      <c r="GF17" s="228">
        <f t="shared" si="2"/>
        <v>0</v>
      </c>
      <c r="GG17" s="228">
        <f t="shared" si="2"/>
        <v>0</v>
      </c>
      <c r="GH17" s="228">
        <f t="shared" si="2"/>
        <v>0</v>
      </c>
      <c r="GI17" s="228">
        <f t="shared" si="2"/>
        <v>0</v>
      </c>
      <c r="GJ17" s="228">
        <f t="shared" si="2"/>
        <v>0</v>
      </c>
      <c r="GK17" s="228">
        <f t="shared" si="2"/>
        <v>0</v>
      </c>
      <c r="GL17" s="229">
        <f t="shared" si="15"/>
        <v>0</v>
      </c>
      <c r="GN17" s="227" t="str">
        <f t="shared" si="3"/>
        <v>Euonymus alatus</v>
      </c>
      <c r="GO17" s="228">
        <f t="shared" si="4"/>
        <v>0</v>
      </c>
      <c r="GP17" s="228">
        <f t="shared" si="4"/>
        <v>0</v>
      </c>
      <c r="GQ17" s="228">
        <f t="shared" si="4"/>
        <v>0</v>
      </c>
      <c r="GR17" s="228">
        <f t="shared" si="4"/>
        <v>0</v>
      </c>
      <c r="GS17" s="228">
        <f t="shared" si="4"/>
        <v>0</v>
      </c>
      <c r="GT17" s="228">
        <f t="shared" si="4"/>
        <v>0</v>
      </c>
      <c r="GU17" s="228">
        <f t="shared" si="4"/>
        <v>0</v>
      </c>
      <c r="GV17" s="228">
        <f t="shared" si="4"/>
        <v>0</v>
      </c>
      <c r="GW17" s="228">
        <f t="shared" si="4"/>
        <v>0</v>
      </c>
      <c r="GX17" s="228">
        <f t="shared" si="4"/>
        <v>0</v>
      </c>
      <c r="GY17" s="228">
        <f t="shared" si="4"/>
        <v>0</v>
      </c>
      <c r="GZ17" s="229">
        <f t="shared" si="5"/>
        <v>0</v>
      </c>
      <c r="HB17" s="227" t="str">
        <f t="shared" si="6"/>
        <v>Euonymus alatus</v>
      </c>
      <c r="HC17" s="227">
        <f t="shared" si="11"/>
        <v>250</v>
      </c>
      <c r="HD17" s="227">
        <f t="shared" si="7"/>
        <v>100</v>
      </c>
      <c r="HE17" s="227">
        <f t="shared" si="7"/>
        <v>50</v>
      </c>
      <c r="HF17" s="227">
        <f t="shared" si="7"/>
        <v>50</v>
      </c>
      <c r="HG17" s="227">
        <f t="shared" si="7"/>
        <v>25</v>
      </c>
      <c r="HH17" s="227">
        <f t="shared" si="7"/>
        <v>25</v>
      </c>
      <c r="HI17" s="227">
        <f t="shared" si="7"/>
        <v>0</v>
      </c>
      <c r="HJ17" s="227">
        <f t="shared" si="7"/>
        <v>0</v>
      </c>
      <c r="HK17" s="227">
        <f t="shared" si="7"/>
        <v>0</v>
      </c>
      <c r="HL17" s="227">
        <f t="shared" si="7"/>
        <v>0</v>
      </c>
      <c r="HM17" s="227">
        <f t="shared" si="7"/>
        <v>0</v>
      </c>
      <c r="HN17" s="229">
        <f t="shared" si="8"/>
        <v>22.727272727272727</v>
      </c>
      <c r="HP17" s="155" t="str">
        <f t="shared" si="0"/>
        <v>Euonymus alatus</v>
      </c>
      <c r="HQ17" s="230">
        <f t="shared" si="12"/>
        <v>90.909090909090907</v>
      </c>
      <c r="HR17" s="230">
        <f t="shared" si="9"/>
        <v>36.363636363636367</v>
      </c>
      <c r="HS17" s="230">
        <f t="shared" si="9"/>
        <v>18.181818181818183</v>
      </c>
      <c r="HT17" s="230">
        <f t="shared" si="9"/>
        <v>18.181818181818183</v>
      </c>
      <c r="HU17" s="230">
        <f t="shared" si="9"/>
        <v>9.0909090909090917</v>
      </c>
      <c r="HV17" s="230">
        <f t="shared" si="9"/>
        <v>9.0909090909090917</v>
      </c>
      <c r="HW17" s="230">
        <f t="shared" si="9"/>
        <v>0</v>
      </c>
      <c r="HX17" s="230">
        <f t="shared" si="9"/>
        <v>0</v>
      </c>
      <c r="HY17" s="230">
        <f t="shared" si="9"/>
        <v>0</v>
      </c>
      <c r="HZ17" s="230">
        <f t="shared" si="9"/>
        <v>0</v>
      </c>
      <c r="IA17" s="230">
        <f t="shared" si="9"/>
        <v>0</v>
      </c>
    </row>
    <row r="18" spans="1:235" x14ac:dyDescent="0.25">
      <c r="A18" s="203">
        <f t="shared" si="13"/>
        <v>300</v>
      </c>
      <c r="B18" s="262" t="s">
        <v>147</v>
      </c>
      <c r="C18" s="263" t="s">
        <v>269</v>
      </c>
      <c r="D18" s="264" t="s">
        <v>13</v>
      </c>
      <c r="E18" s="265"/>
      <c r="F18" s="233"/>
      <c r="G18" s="173"/>
      <c r="H18" s="173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168"/>
      <c r="U18" s="233" t="s">
        <v>147</v>
      </c>
      <c r="V18" s="173" t="s">
        <v>269</v>
      </c>
      <c r="W18" s="173" t="s">
        <v>13</v>
      </c>
      <c r="X18" s="173">
        <v>100</v>
      </c>
      <c r="Y18" s="173"/>
      <c r="Z18" s="173">
        <v>200</v>
      </c>
      <c r="AA18" s="173"/>
      <c r="AB18" s="173"/>
      <c r="AC18" s="173"/>
      <c r="AD18" s="173"/>
      <c r="AE18" s="173"/>
      <c r="AF18" s="173"/>
      <c r="AG18" s="173"/>
      <c r="AH18" s="173"/>
      <c r="AI18" s="168"/>
      <c r="AJ18" s="233"/>
      <c r="AK18" s="173"/>
      <c r="AL18" s="173"/>
      <c r="AM18" s="173"/>
      <c r="AN18" s="173"/>
      <c r="AO18" s="173"/>
      <c r="AP18" s="173"/>
      <c r="AQ18" s="173"/>
      <c r="AR18" s="173"/>
      <c r="AS18" s="173"/>
      <c r="AT18" s="173"/>
      <c r="AU18" s="173"/>
      <c r="AV18" s="173"/>
      <c r="AW18" s="173"/>
      <c r="AX18" s="168"/>
      <c r="AY18" s="233"/>
      <c r="AZ18" s="173"/>
      <c r="BA18" s="173"/>
      <c r="BB18" s="173"/>
      <c r="BC18" s="173"/>
      <c r="BD18" s="173"/>
      <c r="BE18" s="173"/>
      <c r="BF18" s="173"/>
      <c r="BG18" s="173"/>
      <c r="BH18" s="173"/>
      <c r="BI18" s="173"/>
      <c r="BJ18" s="173"/>
      <c r="BK18" s="173"/>
      <c r="BL18" s="173"/>
      <c r="BM18" s="168"/>
      <c r="BN18" s="235"/>
      <c r="BO18" s="236"/>
      <c r="BP18" s="236"/>
      <c r="BQ18" s="237"/>
      <c r="BR18" s="237"/>
      <c r="BS18" s="237"/>
      <c r="BT18" s="237"/>
      <c r="BU18" s="237"/>
      <c r="BV18" s="237"/>
      <c r="BW18" s="237"/>
      <c r="BX18" s="235"/>
      <c r="BY18" s="235"/>
      <c r="BZ18" s="238"/>
      <c r="CA18" s="239"/>
      <c r="CB18" s="239"/>
      <c r="CC18" s="168"/>
      <c r="CD18" s="240"/>
      <c r="CE18" s="236"/>
      <c r="CF18" s="237"/>
      <c r="CG18" s="237"/>
      <c r="CH18" s="237"/>
      <c r="CI18" s="237"/>
      <c r="CJ18" s="237"/>
      <c r="CK18" s="237"/>
      <c r="CL18" s="237"/>
      <c r="CM18" s="237"/>
      <c r="CN18" s="237"/>
      <c r="CO18" s="238"/>
      <c r="CP18" s="239"/>
      <c r="CQ18" s="239"/>
      <c r="CR18" s="168"/>
      <c r="CS18" s="235"/>
      <c r="CT18" s="236"/>
      <c r="CU18" s="236"/>
      <c r="CV18" s="237"/>
      <c r="CW18" s="237"/>
      <c r="CX18" s="237"/>
      <c r="CY18" s="237"/>
      <c r="CZ18" s="237"/>
      <c r="DA18" s="237"/>
      <c r="DB18" s="237"/>
      <c r="DC18" s="237"/>
      <c r="DD18" s="238"/>
      <c r="DE18" s="239"/>
      <c r="DF18" s="173"/>
      <c r="DG18" s="168"/>
      <c r="DH18" s="233"/>
      <c r="DI18" s="174"/>
      <c r="DJ18" s="174"/>
      <c r="DK18" s="173"/>
      <c r="DL18" s="173"/>
      <c r="DM18" s="173"/>
      <c r="DN18" s="173"/>
      <c r="DO18" s="173"/>
      <c r="DP18" s="173"/>
      <c r="DQ18" s="173"/>
      <c r="DR18" s="237"/>
      <c r="DS18" s="238"/>
      <c r="DT18" s="239"/>
      <c r="DU18" s="239"/>
      <c r="DV18" s="168"/>
      <c r="DW18" s="235"/>
      <c r="DX18" s="236"/>
      <c r="DY18" s="237"/>
      <c r="DZ18" s="243"/>
      <c r="EA18" s="243"/>
      <c r="EB18" s="243"/>
      <c r="EC18" s="243"/>
      <c r="ED18" s="243"/>
      <c r="EE18" s="243"/>
      <c r="EF18" s="243"/>
      <c r="EG18" s="243"/>
      <c r="EH18" s="245"/>
      <c r="EI18" s="243"/>
      <c r="EJ18" s="245"/>
      <c r="EK18" s="168"/>
      <c r="EL18" s="240"/>
      <c r="EM18" s="236"/>
      <c r="EN18" s="236"/>
      <c r="EO18" s="243"/>
      <c r="EP18" s="243"/>
      <c r="EQ18" s="243"/>
      <c r="ER18" s="243"/>
      <c r="ES18" s="243"/>
      <c r="ET18" s="243"/>
      <c r="EU18" s="243"/>
      <c r="EV18" s="244"/>
      <c r="EW18" s="245"/>
      <c r="EX18" s="245"/>
      <c r="EY18" s="234"/>
      <c r="EZ18" s="168"/>
      <c r="FA18" s="240"/>
      <c r="FB18" s="236"/>
      <c r="FC18" s="236"/>
      <c r="FD18" s="243"/>
      <c r="FE18" s="243"/>
      <c r="FF18" s="243"/>
      <c r="FG18" s="243"/>
      <c r="FH18" s="243"/>
      <c r="FI18" s="243"/>
      <c r="FJ18" s="243"/>
      <c r="FK18" s="244"/>
      <c r="FL18" s="245"/>
      <c r="FM18" s="245"/>
      <c r="FN18" s="245"/>
      <c r="FO18" s="168"/>
      <c r="FP18" s="246"/>
      <c r="FQ18" s="247"/>
      <c r="FR18" s="247"/>
      <c r="FS18" s="244"/>
      <c r="FT18" s="244"/>
      <c r="FU18" s="245"/>
      <c r="FV18" s="258"/>
      <c r="FW18" s="259"/>
      <c r="FZ18" s="227" t="str">
        <f t="shared" si="1"/>
        <v>Fraxinus nigra</v>
      </c>
      <c r="GA18" s="228">
        <f t="shared" si="2"/>
        <v>0</v>
      </c>
      <c r="GB18" s="228">
        <f t="shared" si="2"/>
        <v>0</v>
      </c>
      <c r="GC18" s="228">
        <f t="shared" si="2"/>
        <v>0</v>
      </c>
      <c r="GD18" s="228">
        <f t="shared" si="2"/>
        <v>0</v>
      </c>
      <c r="GE18" s="228">
        <f t="shared" si="2"/>
        <v>0</v>
      </c>
      <c r="GF18" s="228">
        <f t="shared" si="2"/>
        <v>0</v>
      </c>
      <c r="GG18" s="228">
        <f t="shared" si="2"/>
        <v>0</v>
      </c>
      <c r="GH18" s="228">
        <f t="shared" si="2"/>
        <v>0</v>
      </c>
      <c r="GI18" s="228">
        <f t="shared" si="2"/>
        <v>0</v>
      </c>
      <c r="GJ18" s="228">
        <f t="shared" si="2"/>
        <v>0</v>
      </c>
      <c r="GK18" s="228">
        <f t="shared" si="2"/>
        <v>0</v>
      </c>
      <c r="GL18" s="229">
        <f t="shared" si="15"/>
        <v>0</v>
      </c>
      <c r="GN18" s="227" t="str">
        <f t="shared" si="3"/>
        <v>Fraxinus nigra</v>
      </c>
      <c r="GO18" s="228">
        <f t="shared" si="4"/>
        <v>25</v>
      </c>
      <c r="GP18" s="228">
        <f t="shared" si="4"/>
        <v>0</v>
      </c>
      <c r="GQ18" s="228">
        <f t="shared" si="4"/>
        <v>50</v>
      </c>
      <c r="GR18" s="228">
        <f t="shared" si="4"/>
        <v>0</v>
      </c>
      <c r="GS18" s="228">
        <f t="shared" si="4"/>
        <v>0</v>
      </c>
      <c r="GT18" s="228">
        <f t="shared" si="4"/>
        <v>0</v>
      </c>
      <c r="GU18" s="228">
        <f t="shared" si="4"/>
        <v>0</v>
      </c>
      <c r="GV18" s="228">
        <f t="shared" si="4"/>
        <v>0</v>
      </c>
      <c r="GW18" s="228">
        <f t="shared" si="4"/>
        <v>0</v>
      </c>
      <c r="GX18" s="228">
        <f t="shared" si="4"/>
        <v>0</v>
      </c>
      <c r="GY18" s="228">
        <f t="shared" si="4"/>
        <v>0</v>
      </c>
      <c r="GZ18" s="229">
        <f t="shared" si="5"/>
        <v>4.5454545454545459</v>
      </c>
      <c r="HB18" s="227" t="str">
        <f t="shared" si="6"/>
        <v>Fraxinus nigra</v>
      </c>
      <c r="HC18" s="227">
        <f t="shared" si="11"/>
        <v>0</v>
      </c>
      <c r="HD18" s="227">
        <f t="shared" si="7"/>
        <v>0</v>
      </c>
      <c r="HE18" s="227">
        <f t="shared" si="7"/>
        <v>0</v>
      </c>
      <c r="HF18" s="227">
        <f t="shared" si="7"/>
        <v>0</v>
      </c>
      <c r="HG18" s="227">
        <f t="shared" si="7"/>
        <v>0</v>
      </c>
      <c r="HH18" s="227">
        <f t="shared" si="7"/>
        <v>0</v>
      </c>
      <c r="HI18" s="227">
        <f t="shared" si="7"/>
        <v>0</v>
      </c>
      <c r="HJ18" s="227">
        <f t="shared" si="7"/>
        <v>0</v>
      </c>
      <c r="HK18" s="227">
        <f t="shared" si="7"/>
        <v>0</v>
      </c>
      <c r="HL18" s="227">
        <f t="shared" si="7"/>
        <v>0</v>
      </c>
      <c r="HM18" s="227">
        <f t="shared" si="7"/>
        <v>0</v>
      </c>
      <c r="HN18" s="229">
        <f t="shared" si="8"/>
        <v>0</v>
      </c>
      <c r="HP18" s="155" t="str">
        <f t="shared" si="0"/>
        <v>Fraxinus nigra</v>
      </c>
      <c r="HQ18" s="230">
        <f t="shared" si="12"/>
        <v>9.0909090909090917</v>
      </c>
      <c r="HR18" s="230">
        <f t="shared" si="9"/>
        <v>0</v>
      </c>
      <c r="HS18" s="230">
        <f t="shared" si="9"/>
        <v>18.181818181818183</v>
      </c>
      <c r="HT18" s="230">
        <f t="shared" si="9"/>
        <v>0</v>
      </c>
      <c r="HU18" s="230">
        <f t="shared" si="9"/>
        <v>0</v>
      </c>
      <c r="HV18" s="230">
        <f t="shared" si="9"/>
        <v>0</v>
      </c>
      <c r="HW18" s="230">
        <f t="shared" si="9"/>
        <v>0</v>
      </c>
      <c r="HX18" s="230">
        <f t="shared" si="9"/>
        <v>0</v>
      </c>
      <c r="HY18" s="230">
        <f t="shared" si="9"/>
        <v>0</v>
      </c>
      <c r="HZ18" s="230">
        <f t="shared" si="9"/>
        <v>0</v>
      </c>
      <c r="IA18" s="230">
        <f t="shared" si="9"/>
        <v>0</v>
      </c>
    </row>
    <row r="19" spans="1:235" x14ac:dyDescent="0.25">
      <c r="A19" s="203">
        <f t="shared" si="13"/>
        <v>175100</v>
      </c>
      <c r="B19" s="262" t="s">
        <v>42</v>
      </c>
      <c r="C19" s="263" t="s">
        <v>269</v>
      </c>
      <c r="D19" s="264" t="s">
        <v>13</v>
      </c>
      <c r="E19" s="265"/>
      <c r="F19" s="233" t="s">
        <v>42</v>
      </c>
      <c r="G19" s="264" t="s">
        <v>269</v>
      </c>
      <c r="H19" s="173" t="s">
        <v>13</v>
      </c>
      <c r="I19" s="234">
        <v>400</v>
      </c>
      <c r="J19" s="234">
        <v>500</v>
      </c>
      <c r="K19" s="234">
        <v>900</v>
      </c>
      <c r="L19" s="234">
        <v>600</v>
      </c>
      <c r="M19" s="234">
        <v>1300</v>
      </c>
      <c r="N19" s="234">
        <v>3100</v>
      </c>
      <c r="O19" s="234">
        <v>7400</v>
      </c>
      <c r="P19" s="234">
        <v>8200</v>
      </c>
      <c r="Q19" s="234">
        <v>8400</v>
      </c>
      <c r="R19" s="234">
        <v>8700</v>
      </c>
      <c r="S19" s="234">
        <v>8600</v>
      </c>
      <c r="T19" s="168"/>
      <c r="U19" s="233" t="s">
        <v>42</v>
      </c>
      <c r="V19" s="173" t="s">
        <v>269</v>
      </c>
      <c r="W19" s="173" t="s">
        <v>13</v>
      </c>
      <c r="X19" s="173">
        <v>1300</v>
      </c>
      <c r="Y19" s="173">
        <v>600</v>
      </c>
      <c r="Z19" s="173">
        <v>2600</v>
      </c>
      <c r="AA19" s="173">
        <v>1800</v>
      </c>
      <c r="AB19" s="173">
        <v>1800</v>
      </c>
      <c r="AC19" s="173">
        <v>1500</v>
      </c>
      <c r="AD19" s="173">
        <v>2000</v>
      </c>
      <c r="AE19" s="173">
        <v>2700</v>
      </c>
      <c r="AF19" s="173">
        <v>1600</v>
      </c>
      <c r="AG19" s="173">
        <v>2000</v>
      </c>
      <c r="AH19" s="173">
        <v>2600</v>
      </c>
      <c r="AI19" s="168"/>
      <c r="AJ19" s="233" t="s">
        <v>42</v>
      </c>
      <c r="AK19" s="173" t="s">
        <v>269</v>
      </c>
      <c r="AL19" s="173" t="s">
        <v>13</v>
      </c>
      <c r="AM19" s="173">
        <v>400</v>
      </c>
      <c r="AN19" s="173">
        <v>800</v>
      </c>
      <c r="AO19" s="173">
        <v>600</v>
      </c>
      <c r="AP19" s="173">
        <v>600</v>
      </c>
      <c r="AQ19" s="173">
        <v>600</v>
      </c>
      <c r="AR19" s="173">
        <v>600</v>
      </c>
      <c r="AS19" s="173">
        <v>600</v>
      </c>
      <c r="AT19" s="173">
        <v>1000</v>
      </c>
      <c r="AU19" s="173">
        <v>500</v>
      </c>
      <c r="AV19" s="173">
        <v>400</v>
      </c>
      <c r="AW19" s="173">
        <v>700</v>
      </c>
      <c r="AX19" s="168"/>
      <c r="AY19" s="233" t="s">
        <v>42</v>
      </c>
      <c r="AZ19" s="173" t="s">
        <v>269</v>
      </c>
      <c r="BA19" s="173" t="s">
        <v>13</v>
      </c>
      <c r="BB19" s="173">
        <v>1100</v>
      </c>
      <c r="BC19" s="173">
        <v>500</v>
      </c>
      <c r="BD19" s="173">
        <v>400</v>
      </c>
      <c r="BE19" s="173">
        <v>700</v>
      </c>
      <c r="BF19" s="173">
        <v>1200</v>
      </c>
      <c r="BG19" s="173">
        <v>4400</v>
      </c>
      <c r="BH19" s="173">
        <v>4300</v>
      </c>
      <c r="BI19" s="173">
        <v>5000</v>
      </c>
      <c r="BJ19" s="173">
        <v>5500</v>
      </c>
      <c r="BK19" s="173">
        <v>5500</v>
      </c>
      <c r="BL19" s="173">
        <v>7200</v>
      </c>
      <c r="BM19" s="168"/>
      <c r="BN19" s="233" t="s">
        <v>42</v>
      </c>
      <c r="BO19" s="174" t="s">
        <v>269</v>
      </c>
      <c r="BP19" s="174" t="s">
        <v>13</v>
      </c>
      <c r="BQ19" s="173"/>
      <c r="BR19" s="173"/>
      <c r="BS19" s="173"/>
      <c r="BT19" s="173"/>
      <c r="BU19" s="173"/>
      <c r="BV19" s="237"/>
      <c r="BW19" s="237"/>
      <c r="BX19" s="235"/>
      <c r="BY19" s="235"/>
      <c r="BZ19" s="238"/>
      <c r="CA19" s="239">
        <v>400</v>
      </c>
      <c r="CB19" s="239"/>
      <c r="CC19" s="168"/>
      <c r="CD19" s="240" t="s">
        <v>42</v>
      </c>
      <c r="CE19" s="236" t="s">
        <v>269</v>
      </c>
      <c r="CF19" s="237" t="s">
        <v>13</v>
      </c>
      <c r="CG19" s="237">
        <v>100</v>
      </c>
      <c r="CH19" s="237"/>
      <c r="CI19" s="243"/>
      <c r="CJ19" s="243"/>
      <c r="CK19" s="243">
        <v>400</v>
      </c>
      <c r="CL19" s="243">
        <v>1000</v>
      </c>
      <c r="CM19" s="237">
        <v>1400</v>
      </c>
      <c r="CN19" s="237">
        <v>500</v>
      </c>
      <c r="CO19" s="238">
        <v>700</v>
      </c>
      <c r="CP19" s="239">
        <v>600</v>
      </c>
      <c r="CQ19" s="239">
        <v>600</v>
      </c>
      <c r="CR19" s="168"/>
      <c r="CS19" s="235"/>
      <c r="CT19" s="236"/>
      <c r="CU19" s="236"/>
      <c r="CV19" s="237"/>
      <c r="CW19" s="237"/>
      <c r="CX19" s="237"/>
      <c r="CY19" s="237"/>
      <c r="CZ19" s="237"/>
      <c r="DA19" s="237"/>
      <c r="DB19" s="237"/>
      <c r="DC19" s="237"/>
      <c r="DD19" s="238"/>
      <c r="DE19" s="239"/>
      <c r="DF19" s="173"/>
      <c r="DG19" s="168"/>
      <c r="DH19" s="235" t="s">
        <v>42</v>
      </c>
      <c r="DI19" s="236" t="s">
        <v>269</v>
      </c>
      <c r="DJ19" s="236" t="s">
        <v>13</v>
      </c>
      <c r="DK19" s="243">
        <v>200</v>
      </c>
      <c r="DL19" s="237">
        <v>200</v>
      </c>
      <c r="DM19" s="243"/>
      <c r="DN19" s="243">
        <v>600</v>
      </c>
      <c r="DO19" s="243">
        <v>400</v>
      </c>
      <c r="DP19" s="243">
        <v>400</v>
      </c>
      <c r="DQ19" s="243">
        <v>200</v>
      </c>
      <c r="DR19" s="237">
        <v>800</v>
      </c>
      <c r="DS19" s="238">
        <v>300</v>
      </c>
      <c r="DT19" s="239">
        <v>400</v>
      </c>
      <c r="DU19" s="239">
        <v>400</v>
      </c>
      <c r="DV19" s="168"/>
      <c r="DW19" s="235" t="s">
        <v>42</v>
      </c>
      <c r="DX19" s="236" t="s">
        <v>269</v>
      </c>
      <c r="DY19" s="237" t="s">
        <v>33</v>
      </c>
      <c r="DZ19" s="243">
        <v>400</v>
      </c>
      <c r="EA19" s="243">
        <v>300</v>
      </c>
      <c r="EB19" s="243">
        <v>100</v>
      </c>
      <c r="EC19" s="243">
        <v>700</v>
      </c>
      <c r="ED19" s="243">
        <v>1400</v>
      </c>
      <c r="EE19" s="243">
        <v>1400</v>
      </c>
      <c r="EF19" s="243">
        <v>1500</v>
      </c>
      <c r="EG19" s="243">
        <v>1100</v>
      </c>
      <c r="EH19" s="245">
        <v>700</v>
      </c>
      <c r="EI19" s="244">
        <v>1000</v>
      </c>
      <c r="EJ19" s="245">
        <v>800</v>
      </c>
      <c r="EK19" s="168"/>
      <c r="EL19" s="240" t="s">
        <v>42</v>
      </c>
      <c r="EM19" s="247" t="s">
        <v>269</v>
      </c>
      <c r="EN19" s="247" t="s">
        <v>13</v>
      </c>
      <c r="EO19" s="244">
        <v>400</v>
      </c>
      <c r="EP19" s="244">
        <v>500</v>
      </c>
      <c r="EQ19" s="244">
        <v>200</v>
      </c>
      <c r="ER19" s="244">
        <v>400</v>
      </c>
      <c r="ES19" s="260">
        <v>1000</v>
      </c>
      <c r="ET19" s="244">
        <v>2000</v>
      </c>
      <c r="EU19" s="244">
        <v>4500</v>
      </c>
      <c r="EV19" s="244">
        <v>4500</v>
      </c>
      <c r="EW19" s="245">
        <v>6100</v>
      </c>
      <c r="EX19" s="245">
        <v>7000</v>
      </c>
      <c r="EY19" s="234">
        <v>7100</v>
      </c>
      <c r="EZ19" s="168"/>
      <c r="FA19" s="246" t="s">
        <v>42</v>
      </c>
      <c r="FB19" s="247" t="s">
        <v>269</v>
      </c>
      <c r="FC19" s="247" t="s">
        <v>13</v>
      </c>
      <c r="FD19" s="243"/>
      <c r="FE19" s="244"/>
      <c r="FF19" s="244">
        <v>100</v>
      </c>
      <c r="FG19" s="244"/>
      <c r="FH19" s="244"/>
      <c r="FI19" s="244"/>
      <c r="FJ19" s="244">
        <v>100</v>
      </c>
      <c r="FK19" s="244"/>
      <c r="FL19" s="245"/>
      <c r="FM19" s="245"/>
      <c r="FN19" s="245"/>
      <c r="FO19" s="168"/>
      <c r="FP19" s="246" t="s">
        <v>42</v>
      </c>
      <c r="FQ19" s="247" t="s">
        <v>269</v>
      </c>
      <c r="FR19" s="252" t="s">
        <v>13</v>
      </c>
      <c r="FS19" s="244">
        <v>1800</v>
      </c>
      <c r="FT19" s="244">
        <v>1900</v>
      </c>
      <c r="FU19" s="245">
        <v>2500</v>
      </c>
      <c r="FV19" s="258">
        <v>2100</v>
      </c>
      <c r="FW19" s="259">
        <v>3100</v>
      </c>
      <c r="FZ19" s="227" t="str">
        <f t="shared" si="1"/>
        <v>Fraxinus pennsylvanica</v>
      </c>
      <c r="GA19" s="228">
        <f t="shared" si="2"/>
        <v>200</v>
      </c>
      <c r="GB19" s="228">
        <f t="shared" si="2"/>
        <v>333.33333333333331</v>
      </c>
      <c r="GC19" s="228">
        <f t="shared" si="2"/>
        <v>200</v>
      </c>
      <c r="GD19" s="228">
        <f t="shared" si="2"/>
        <v>400</v>
      </c>
      <c r="GE19" s="228">
        <f t="shared" si="2"/>
        <v>333.33333333333331</v>
      </c>
      <c r="GF19" s="228">
        <f t="shared" si="2"/>
        <v>333.33333333333331</v>
      </c>
      <c r="GG19" s="228">
        <f t="shared" si="2"/>
        <v>266.66666666666669</v>
      </c>
      <c r="GH19" s="228">
        <f t="shared" si="2"/>
        <v>600</v>
      </c>
      <c r="GI19" s="228">
        <f t="shared" si="2"/>
        <v>266.66666666666669</v>
      </c>
      <c r="GJ19" s="228">
        <f t="shared" si="2"/>
        <v>266.66666666666669</v>
      </c>
      <c r="GK19" s="228">
        <f t="shared" si="2"/>
        <v>500</v>
      </c>
      <c r="GL19" s="229">
        <f t="shared" si="15"/>
        <v>336.36363636363632</v>
      </c>
      <c r="GN19" s="227" t="str">
        <f t="shared" si="3"/>
        <v>Fraxinus pennsylvanica</v>
      </c>
      <c r="GO19" s="228">
        <f t="shared" si="4"/>
        <v>550</v>
      </c>
      <c r="GP19" s="228">
        <f t="shared" si="4"/>
        <v>350</v>
      </c>
      <c r="GQ19" s="228">
        <f t="shared" si="4"/>
        <v>725</v>
      </c>
      <c r="GR19" s="228">
        <f t="shared" si="4"/>
        <v>725</v>
      </c>
      <c r="GS19" s="228">
        <f t="shared" si="4"/>
        <v>1150</v>
      </c>
      <c r="GT19" s="228">
        <f t="shared" si="4"/>
        <v>1475</v>
      </c>
      <c r="GU19" s="228">
        <f t="shared" si="4"/>
        <v>2350</v>
      </c>
      <c r="GV19" s="228">
        <f t="shared" si="4"/>
        <v>2200</v>
      </c>
      <c r="GW19" s="228">
        <f t="shared" si="4"/>
        <v>2275</v>
      </c>
      <c r="GX19" s="228">
        <f t="shared" si="4"/>
        <v>2650</v>
      </c>
      <c r="GY19" s="228">
        <f t="shared" si="4"/>
        <v>2775</v>
      </c>
      <c r="GZ19" s="229">
        <f t="shared" si="5"/>
        <v>1515.909090909091</v>
      </c>
      <c r="HB19" s="227" t="str">
        <f t="shared" si="6"/>
        <v>Fraxinus pennsylvanica</v>
      </c>
      <c r="HC19" s="227">
        <f t="shared" si="11"/>
        <v>375</v>
      </c>
      <c r="HD19" s="227">
        <f t="shared" si="7"/>
        <v>250</v>
      </c>
      <c r="HE19" s="227">
        <f t="shared" si="7"/>
        <v>350</v>
      </c>
      <c r="HF19" s="227">
        <f t="shared" si="7"/>
        <v>325</v>
      </c>
      <c r="HG19" s="227">
        <f t="shared" si="7"/>
        <v>625</v>
      </c>
      <c r="HH19" s="227">
        <f t="shared" si="7"/>
        <v>1875</v>
      </c>
      <c r="HI19" s="227">
        <f t="shared" si="7"/>
        <v>2950</v>
      </c>
      <c r="HJ19" s="227">
        <f t="shared" si="7"/>
        <v>3300</v>
      </c>
      <c r="HK19" s="227">
        <f t="shared" si="7"/>
        <v>3475</v>
      </c>
      <c r="HL19" s="227">
        <f t="shared" si="7"/>
        <v>3550</v>
      </c>
      <c r="HM19" s="227">
        <f t="shared" si="7"/>
        <v>3950</v>
      </c>
      <c r="HN19" s="229">
        <f t="shared" si="8"/>
        <v>1877.2727272727273</v>
      </c>
      <c r="HP19" s="155" t="str">
        <f t="shared" si="0"/>
        <v>Fraxinus pennsylvanica</v>
      </c>
      <c r="HQ19" s="230">
        <f t="shared" si="12"/>
        <v>390.90909090909093</v>
      </c>
      <c r="HR19" s="230">
        <f t="shared" si="9"/>
        <v>309.09090909090907</v>
      </c>
      <c r="HS19" s="230">
        <f t="shared" si="9"/>
        <v>445.45454545454544</v>
      </c>
      <c r="HT19" s="230">
        <f t="shared" si="9"/>
        <v>490.90909090909093</v>
      </c>
      <c r="HU19" s="230">
        <f t="shared" si="9"/>
        <v>736.36363636363637</v>
      </c>
      <c r="HV19" s="230">
        <f t="shared" si="9"/>
        <v>1309.090909090909</v>
      </c>
      <c r="HW19" s="230">
        <f t="shared" si="9"/>
        <v>2000</v>
      </c>
      <c r="HX19" s="230">
        <f t="shared" si="9"/>
        <v>2163.6363636363635</v>
      </c>
      <c r="HY19" s="230">
        <f t="shared" si="9"/>
        <v>2163.6363636363635</v>
      </c>
      <c r="HZ19" s="230">
        <f t="shared" si="9"/>
        <v>2327.2727272727275</v>
      </c>
      <c r="IA19" s="230">
        <f t="shared" si="9"/>
        <v>2581.818181818182</v>
      </c>
    </row>
    <row r="20" spans="1:235" x14ac:dyDescent="0.25">
      <c r="A20" s="203">
        <f t="shared" si="13"/>
        <v>309700</v>
      </c>
      <c r="B20" s="231" t="s">
        <v>52</v>
      </c>
      <c r="C20" s="232" t="s">
        <v>269</v>
      </c>
      <c r="D20" s="173" t="s">
        <v>23</v>
      </c>
      <c r="E20" s="168"/>
      <c r="F20" s="233" t="s">
        <v>52</v>
      </c>
      <c r="G20" s="173" t="s">
        <v>269</v>
      </c>
      <c r="H20" s="173" t="s">
        <v>23</v>
      </c>
      <c r="I20" s="234"/>
      <c r="J20" s="234"/>
      <c r="K20" s="234"/>
      <c r="L20" s="234"/>
      <c r="M20" s="234"/>
      <c r="N20" s="234"/>
      <c r="O20" s="234">
        <v>200</v>
      </c>
      <c r="P20" s="234"/>
      <c r="Q20" s="234">
        <v>100</v>
      </c>
      <c r="R20" s="234">
        <v>200</v>
      </c>
      <c r="S20" s="234">
        <v>300</v>
      </c>
      <c r="T20" s="168"/>
      <c r="U20" s="233" t="s">
        <v>52</v>
      </c>
      <c r="V20" s="173" t="s">
        <v>269</v>
      </c>
      <c r="W20" s="173" t="s">
        <v>23</v>
      </c>
      <c r="X20" s="173">
        <v>2400</v>
      </c>
      <c r="Y20" s="173">
        <v>4000</v>
      </c>
      <c r="Z20" s="173">
        <v>8000</v>
      </c>
      <c r="AA20" s="173">
        <v>1800</v>
      </c>
      <c r="AB20" s="173">
        <v>6200</v>
      </c>
      <c r="AC20" s="173">
        <v>1600</v>
      </c>
      <c r="AD20" s="173">
        <v>7000</v>
      </c>
      <c r="AE20" s="173">
        <v>6000</v>
      </c>
      <c r="AF20" s="173">
        <v>12500</v>
      </c>
      <c r="AG20" s="173">
        <v>10100</v>
      </c>
      <c r="AH20" s="173">
        <v>9900</v>
      </c>
      <c r="AI20" s="168"/>
      <c r="AJ20" s="233" t="s">
        <v>52</v>
      </c>
      <c r="AK20" s="173" t="s">
        <v>269</v>
      </c>
      <c r="AL20" s="173" t="s">
        <v>23</v>
      </c>
      <c r="AM20" s="173">
        <v>2800</v>
      </c>
      <c r="AN20" s="173">
        <v>4400</v>
      </c>
      <c r="AO20" s="173">
        <v>3000</v>
      </c>
      <c r="AP20" s="173">
        <v>4200</v>
      </c>
      <c r="AQ20" s="173">
        <v>800</v>
      </c>
      <c r="AR20" s="173">
        <v>600</v>
      </c>
      <c r="AS20" s="173">
        <v>3100</v>
      </c>
      <c r="AT20" s="173">
        <v>1000</v>
      </c>
      <c r="AU20" s="173">
        <v>1100</v>
      </c>
      <c r="AV20" s="173">
        <v>1800</v>
      </c>
      <c r="AW20" s="173">
        <v>1500</v>
      </c>
      <c r="AX20" s="168"/>
      <c r="AY20" s="233" t="s">
        <v>52</v>
      </c>
      <c r="AZ20" s="173" t="s">
        <v>269</v>
      </c>
      <c r="BA20" s="173" t="s">
        <v>23</v>
      </c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>
        <v>400</v>
      </c>
      <c r="BM20" s="168"/>
      <c r="BN20" s="235" t="s">
        <v>52</v>
      </c>
      <c r="BO20" s="236" t="s">
        <v>269</v>
      </c>
      <c r="BP20" s="247" t="s">
        <v>23</v>
      </c>
      <c r="BQ20" s="266"/>
      <c r="BR20" s="243">
        <v>200</v>
      </c>
      <c r="BS20" s="243">
        <v>200</v>
      </c>
      <c r="BT20" s="237">
        <v>200</v>
      </c>
      <c r="BU20" s="237">
        <v>200</v>
      </c>
      <c r="BV20" s="237"/>
      <c r="BW20" s="237"/>
      <c r="BX20" s="237"/>
      <c r="BY20" s="237">
        <v>200</v>
      </c>
      <c r="BZ20" s="238"/>
      <c r="CA20" s="239"/>
      <c r="CB20" s="239">
        <v>100</v>
      </c>
      <c r="CC20" s="168"/>
      <c r="CD20" s="240" t="s">
        <v>52</v>
      </c>
      <c r="CE20" s="236" t="s">
        <v>269</v>
      </c>
      <c r="CF20" s="236" t="s">
        <v>23</v>
      </c>
      <c r="CG20" s="250">
        <v>2900</v>
      </c>
      <c r="CH20" s="243">
        <v>2100</v>
      </c>
      <c r="CI20" s="243">
        <v>3000</v>
      </c>
      <c r="CJ20" s="243">
        <v>1400</v>
      </c>
      <c r="CK20" s="243">
        <v>3300</v>
      </c>
      <c r="CL20" s="243">
        <v>6100</v>
      </c>
      <c r="CM20" s="237">
        <v>6900</v>
      </c>
      <c r="CN20" s="237">
        <v>6100</v>
      </c>
      <c r="CO20" s="238">
        <v>6600</v>
      </c>
      <c r="CP20" s="239">
        <v>5400</v>
      </c>
      <c r="CQ20" s="239">
        <v>4800</v>
      </c>
      <c r="CR20" s="168"/>
      <c r="CS20" s="235"/>
      <c r="CT20" s="236"/>
      <c r="CU20" s="236"/>
      <c r="CV20" s="237"/>
      <c r="CW20" s="237"/>
      <c r="CX20" s="237"/>
      <c r="CY20" s="237"/>
      <c r="CZ20" s="237"/>
      <c r="DA20" s="237"/>
      <c r="DB20" s="237"/>
      <c r="DC20" s="237"/>
      <c r="DD20" s="238"/>
      <c r="DE20" s="239"/>
      <c r="DF20" s="173"/>
      <c r="DG20" s="168"/>
      <c r="DH20" s="235" t="s">
        <v>52</v>
      </c>
      <c r="DI20" s="236" t="s">
        <v>443</v>
      </c>
      <c r="DJ20" s="236" t="s">
        <v>23</v>
      </c>
      <c r="DK20" s="243">
        <v>13600</v>
      </c>
      <c r="DL20" s="243">
        <v>11800</v>
      </c>
      <c r="DM20" s="243">
        <v>6400</v>
      </c>
      <c r="DN20" s="243">
        <v>11000</v>
      </c>
      <c r="DO20" s="243">
        <v>16600</v>
      </c>
      <c r="DP20" s="243">
        <v>11800</v>
      </c>
      <c r="DQ20" s="243">
        <v>5100</v>
      </c>
      <c r="DR20" s="237">
        <v>7800</v>
      </c>
      <c r="DS20" s="238">
        <v>5400</v>
      </c>
      <c r="DT20" s="239">
        <v>2800</v>
      </c>
      <c r="DU20" s="239">
        <v>2800</v>
      </c>
      <c r="DV20" s="168"/>
      <c r="DW20" s="235" t="s">
        <v>52</v>
      </c>
      <c r="DX20" s="236" t="s">
        <v>269</v>
      </c>
      <c r="DY20" s="237" t="s">
        <v>23</v>
      </c>
      <c r="DZ20" s="243">
        <v>800</v>
      </c>
      <c r="EA20" s="243">
        <v>2300</v>
      </c>
      <c r="EB20" s="243">
        <v>800</v>
      </c>
      <c r="EC20" s="243">
        <v>2100</v>
      </c>
      <c r="ED20" s="243">
        <v>5400</v>
      </c>
      <c r="EE20" s="243">
        <v>3700</v>
      </c>
      <c r="EF20" s="243">
        <v>3100</v>
      </c>
      <c r="EG20" s="243">
        <v>3900</v>
      </c>
      <c r="EH20" s="245">
        <v>4900</v>
      </c>
      <c r="EI20" s="243">
        <v>5900</v>
      </c>
      <c r="EJ20" s="245">
        <v>4400</v>
      </c>
      <c r="EK20" s="168"/>
      <c r="EL20" s="240" t="s">
        <v>52</v>
      </c>
      <c r="EM20" s="247" t="s">
        <v>269</v>
      </c>
      <c r="EN20" s="247" t="s">
        <v>23</v>
      </c>
      <c r="EO20" s="244">
        <v>400</v>
      </c>
      <c r="EP20" s="244">
        <v>1100</v>
      </c>
      <c r="EQ20" s="244">
        <v>1000</v>
      </c>
      <c r="ER20" s="244">
        <v>700</v>
      </c>
      <c r="ES20" s="260">
        <v>1200</v>
      </c>
      <c r="ET20" s="244">
        <v>1100</v>
      </c>
      <c r="EU20" s="244">
        <v>3200</v>
      </c>
      <c r="EV20" s="244">
        <v>5400</v>
      </c>
      <c r="EW20" s="245">
        <v>5000</v>
      </c>
      <c r="EX20" s="245">
        <v>6400</v>
      </c>
      <c r="EY20" s="234">
        <v>7900</v>
      </c>
      <c r="EZ20" s="168"/>
      <c r="FA20" s="240"/>
      <c r="FB20" s="236"/>
      <c r="FC20" s="236"/>
      <c r="FD20" s="243"/>
      <c r="FE20" s="243"/>
      <c r="FF20" s="243"/>
      <c r="FG20" s="243"/>
      <c r="FH20" s="243"/>
      <c r="FI20" s="243"/>
      <c r="FJ20" s="243"/>
      <c r="FK20" s="244"/>
      <c r="FL20" s="245"/>
      <c r="FM20" s="245"/>
      <c r="FN20" s="245"/>
      <c r="FO20" s="168"/>
      <c r="FP20" s="240"/>
      <c r="FQ20" s="236"/>
      <c r="FR20" s="236"/>
      <c r="FS20" s="243"/>
      <c r="FT20" s="244"/>
      <c r="FU20" s="245"/>
      <c r="FV20" s="258"/>
      <c r="FW20" s="259"/>
      <c r="FZ20" s="227" t="str">
        <f t="shared" si="1"/>
        <v>Ilex verticillata</v>
      </c>
      <c r="GA20" s="228">
        <f t="shared" si="2"/>
        <v>5466.666666666667</v>
      </c>
      <c r="GB20" s="228">
        <f t="shared" si="2"/>
        <v>5466.666666666667</v>
      </c>
      <c r="GC20" s="228">
        <f t="shared" si="2"/>
        <v>3200</v>
      </c>
      <c r="GD20" s="228">
        <f t="shared" si="2"/>
        <v>5133.333333333333</v>
      </c>
      <c r="GE20" s="228">
        <f t="shared" si="2"/>
        <v>5866.666666666667</v>
      </c>
      <c r="GF20" s="228">
        <f t="shared" si="2"/>
        <v>4133.333333333333</v>
      </c>
      <c r="GG20" s="228">
        <f t="shared" si="2"/>
        <v>2733.3333333333335</v>
      </c>
      <c r="GH20" s="228">
        <f t="shared" si="2"/>
        <v>2933.3333333333335</v>
      </c>
      <c r="GI20" s="228">
        <f t="shared" si="2"/>
        <v>2233.3333333333335</v>
      </c>
      <c r="GJ20" s="228">
        <f t="shared" si="2"/>
        <v>1533.3333333333333</v>
      </c>
      <c r="GK20" s="228">
        <f t="shared" si="2"/>
        <v>1433.3333333333333</v>
      </c>
      <c r="GL20" s="229">
        <f t="shared" si="15"/>
        <v>3648.4848484848494</v>
      </c>
      <c r="GN20" s="227" t="str">
        <f t="shared" si="3"/>
        <v>Ilex verticillata</v>
      </c>
      <c r="GO20" s="228">
        <f t="shared" si="4"/>
        <v>1625</v>
      </c>
      <c r="GP20" s="228">
        <f t="shared" si="4"/>
        <v>2375</v>
      </c>
      <c r="GQ20" s="228">
        <f t="shared" si="4"/>
        <v>3200</v>
      </c>
      <c r="GR20" s="228">
        <f t="shared" si="4"/>
        <v>1500</v>
      </c>
      <c r="GS20" s="228">
        <f t="shared" si="4"/>
        <v>4025</v>
      </c>
      <c r="GT20" s="228">
        <f t="shared" si="4"/>
        <v>3125</v>
      </c>
      <c r="GU20" s="228">
        <f t="shared" si="4"/>
        <v>5050</v>
      </c>
      <c r="GV20" s="228">
        <f t="shared" si="4"/>
        <v>5350</v>
      </c>
      <c r="GW20" s="228">
        <f t="shared" si="4"/>
        <v>7250</v>
      </c>
      <c r="GX20" s="228">
        <f t="shared" si="4"/>
        <v>6950</v>
      </c>
      <c r="GY20" s="228">
        <f t="shared" si="4"/>
        <v>6750</v>
      </c>
      <c r="GZ20" s="229">
        <f t="shared" si="5"/>
        <v>4143.181818181818</v>
      </c>
      <c r="HB20" s="227" t="str">
        <f t="shared" si="6"/>
        <v>Ilex verticillata</v>
      </c>
      <c r="HC20" s="227">
        <f t="shared" si="11"/>
        <v>0</v>
      </c>
      <c r="HD20" s="227">
        <f t="shared" si="11"/>
        <v>0</v>
      </c>
      <c r="HE20" s="227">
        <f t="shared" si="11"/>
        <v>0</v>
      </c>
      <c r="HF20" s="227">
        <f t="shared" si="11"/>
        <v>0</v>
      </c>
      <c r="HG20" s="227">
        <f t="shared" si="11"/>
        <v>0</v>
      </c>
      <c r="HH20" s="227">
        <f t="shared" si="11"/>
        <v>0</v>
      </c>
      <c r="HI20" s="227">
        <f t="shared" si="11"/>
        <v>50</v>
      </c>
      <c r="HJ20" s="227">
        <f t="shared" si="11"/>
        <v>0</v>
      </c>
      <c r="HK20" s="227">
        <f t="shared" si="11"/>
        <v>25</v>
      </c>
      <c r="HL20" s="227">
        <f t="shared" si="11"/>
        <v>50</v>
      </c>
      <c r="HM20" s="227">
        <f t="shared" si="11"/>
        <v>175</v>
      </c>
      <c r="HN20" s="229">
        <f t="shared" si="8"/>
        <v>27.272727272727273</v>
      </c>
      <c r="HP20" s="155" t="str">
        <f t="shared" si="0"/>
        <v>Ilex verticillata</v>
      </c>
      <c r="HQ20" s="230">
        <f t="shared" si="12"/>
        <v>2081.818181818182</v>
      </c>
      <c r="HR20" s="230">
        <f t="shared" si="12"/>
        <v>2354.5454545454545</v>
      </c>
      <c r="HS20" s="230">
        <f t="shared" si="12"/>
        <v>2036.3636363636363</v>
      </c>
      <c r="HT20" s="230">
        <f t="shared" si="12"/>
        <v>1945.4545454545455</v>
      </c>
      <c r="HU20" s="230">
        <f t="shared" si="12"/>
        <v>3063.6363636363635</v>
      </c>
      <c r="HV20" s="230">
        <f t="shared" si="12"/>
        <v>2263.6363636363635</v>
      </c>
      <c r="HW20" s="230">
        <f t="shared" si="12"/>
        <v>2600</v>
      </c>
      <c r="HX20" s="230">
        <f t="shared" si="12"/>
        <v>2745.4545454545455</v>
      </c>
      <c r="HY20" s="230">
        <f t="shared" si="12"/>
        <v>3254.5454545454545</v>
      </c>
      <c r="HZ20" s="230">
        <f t="shared" si="12"/>
        <v>2963.6363636363635</v>
      </c>
      <c r="IA20" s="230">
        <f t="shared" si="12"/>
        <v>2909.090909090909</v>
      </c>
    </row>
    <row r="21" spans="1:235" x14ac:dyDescent="0.25">
      <c r="A21" s="203">
        <f t="shared" si="13"/>
        <v>800</v>
      </c>
      <c r="B21" s="231" t="s">
        <v>79</v>
      </c>
      <c r="C21" s="232" t="s">
        <v>269</v>
      </c>
      <c r="D21" s="173" t="s">
        <v>33</v>
      </c>
      <c r="E21" s="168"/>
      <c r="F21" s="233"/>
      <c r="G21" s="173"/>
      <c r="H21" s="173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168"/>
      <c r="U21" s="23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68"/>
      <c r="AJ21" s="23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68"/>
      <c r="AY21" s="23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68"/>
      <c r="BN21" s="235"/>
      <c r="BO21" s="236"/>
      <c r="BP21" s="236"/>
      <c r="BQ21" s="237"/>
      <c r="BR21" s="237"/>
      <c r="BS21" s="237"/>
      <c r="BT21" s="237"/>
      <c r="BU21" s="237"/>
      <c r="BV21" s="237"/>
      <c r="BW21" s="237"/>
      <c r="BX21" s="237"/>
      <c r="BY21" s="237"/>
      <c r="BZ21" s="238"/>
      <c r="CA21" s="239"/>
      <c r="CB21" s="239"/>
      <c r="CC21" s="168"/>
      <c r="CD21" s="240"/>
      <c r="CE21" s="236"/>
      <c r="CF21" s="237"/>
      <c r="CG21" s="237"/>
      <c r="CH21" s="237"/>
      <c r="CI21" s="237"/>
      <c r="CJ21" s="237"/>
      <c r="CK21" s="237"/>
      <c r="CL21" s="237"/>
      <c r="CM21" s="237"/>
      <c r="CN21" s="235"/>
      <c r="CO21" s="238"/>
      <c r="CP21" s="239"/>
      <c r="CQ21" s="239"/>
      <c r="CR21" s="168"/>
      <c r="CS21" s="235" t="s">
        <v>79</v>
      </c>
      <c r="CT21" s="236" t="s">
        <v>269</v>
      </c>
      <c r="CU21" s="236" t="s">
        <v>33</v>
      </c>
      <c r="CV21" s="243">
        <v>100</v>
      </c>
      <c r="CW21" s="243">
        <v>100</v>
      </c>
      <c r="CX21" s="243">
        <v>100</v>
      </c>
      <c r="CY21" s="243">
        <v>100</v>
      </c>
      <c r="CZ21" s="243">
        <v>100</v>
      </c>
      <c r="DA21" s="237">
        <v>100</v>
      </c>
      <c r="DB21" s="237">
        <v>200</v>
      </c>
      <c r="DC21" s="237"/>
      <c r="DD21" s="238"/>
      <c r="DE21" s="239"/>
      <c r="DF21" s="173"/>
      <c r="DG21" s="168"/>
      <c r="DH21" s="233"/>
      <c r="DI21" s="174"/>
      <c r="DJ21" s="174"/>
      <c r="DK21" s="173"/>
      <c r="DL21" s="173"/>
      <c r="DM21" s="173"/>
      <c r="DN21" s="173"/>
      <c r="DO21" s="173"/>
      <c r="DP21" s="173"/>
      <c r="DQ21" s="173"/>
      <c r="DR21" s="237"/>
      <c r="DS21" s="238"/>
      <c r="DT21" s="239"/>
      <c r="DU21" s="239"/>
      <c r="DV21" s="168"/>
      <c r="DW21" s="235"/>
      <c r="DX21" s="236"/>
      <c r="DY21" s="237"/>
      <c r="DZ21" s="243"/>
      <c r="EA21" s="243"/>
      <c r="EB21" s="243"/>
      <c r="EC21" s="243"/>
      <c r="ED21" s="243"/>
      <c r="EE21" s="243"/>
      <c r="EF21" s="243"/>
      <c r="EG21" s="243"/>
      <c r="EH21" s="245"/>
      <c r="EI21" s="243"/>
      <c r="EJ21" s="245"/>
      <c r="EK21" s="168"/>
      <c r="EL21" s="240"/>
      <c r="EM21" s="236"/>
      <c r="EN21" s="236"/>
      <c r="EO21" s="243"/>
      <c r="EP21" s="243"/>
      <c r="EQ21" s="243"/>
      <c r="ER21" s="243"/>
      <c r="ES21" s="243"/>
      <c r="ET21" s="243"/>
      <c r="EU21" s="243"/>
      <c r="EV21" s="244"/>
      <c r="EW21" s="245"/>
      <c r="EX21" s="245"/>
      <c r="EY21" s="234"/>
      <c r="EZ21" s="168"/>
      <c r="FA21" s="240"/>
      <c r="FB21" s="236"/>
      <c r="FC21" s="236"/>
      <c r="FD21" s="243"/>
      <c r="FE21" s="243"/>
      <c r="FF21" s="243"/>
      <c r="FG21" s="243"/>
      <c r="FH21" s="243"/>
      <c r="FI21" s="243"/>
      <c r="FJ21" s="243"/>
      <c r="FK21" s="244"/>
      <c r="FL21" s="245"/>
      <c r="FM21" s="245"/>
      <c r="FN21" s="245"/>
      <c r="FO21" s="168"/>
      <c r="FP21" s="240"/>
      <c r="FQ21" s="236"/>
      <c r="FR21" s="236"/>
      <c r="FS21" s="243"/>
      <c r="FT21" s="244"/>
      <c r="FU21" s="245"/>
      <c r="FV21" s="258"/>
      <c r="FW21" s="259"/>
      <c r="FZ21" s="227" t="str">
        <f t="shared" si="1"/>
        <v>Juglans nigra</v>
      </c>
      <c r="GA21" s="228">
        <f t="shared" si="2"/>
        <v>0</v>
      </c>
      <c r="GB21" s="228">
        <f t="shared" si="2"/>
        <v>0</v>
      </c>
      <c r="GC21" s="228">
        <f t="shared" si="2"/>
        <v>0</v>
      </c>
      <c r="GD21" s="228">
        <f t="shared" si="2"/>
        <v>0</v>
      </c>
      <c r="GE21" s="228">
        <f t="shared" si="2"/>
        <v>0</v>
      </c>
      <c r="GF21" s="228">
        <f t="shared" si="2"/>
        <v>0</v>
      </c>
      <c r="GG21" s="228">
        <f t="shared" si="2"/>
        <v>0</v>
      </c>
      <c r="GH21" s="228">
        <f t="shared" si="2"/>
        <v>0</v>
      </c>
      <c r="GI21" s="228">
        <f t="shared" si="2"/>
        <v>0</v>
      </c>
      <c r="GJ21" s="228">
        <f t="shared" si="2"/>
        <v>0</v>
      </c>
      <c r="GK21" s="228">
        <f t="shared" si="2"/>
        <v>0</v>
      </c>
      <c r="GL21" s="229">
        <f t="shared" si="15"/>
        <v>0</v>
      </c>
      <c r="GN21" s="227" t="str">
        <f t="shared" si="3"/>
        <v>Juglans nigra</v>
      </c>
      <c r="GO21" s="228">
        <f t="shared" si="4"/>
        <v>0</v>
      </c>
      <c r="GP21" s="228">
        <f t="shared" si="4"/>
        <v>0</v>
      </c>
      <c r="GQ21" s="228">
        <f t="shared" si="4"/>
        <v>0</v>
      </c>
      <c r="GR21" s="228">
        <f t="shared" si="4"/>
        <v>0</v>
      </c>
      <c r="GS21" s="228">
        <f t="shared" si="4"/>
        <v>0</v>
      </c>
      <c r="GT21" s="228">
        <f t="shared" si="4"/>
        <v>0</v>
      </c>
      <c r="GU21" s="228">
        <f t="shared" si="4"/>
        <v>0</v>
      </c>
      <c r="GV21" s="228">
        <f t="shared" si="4"/>
        <v>0</v>
      </c>
      <c r="GW21" s="228">
        <f t="shared" si="4"/>
        <v>0</v>
      </c>
      <c r="GX21" s="228">
        <f t="shared" si="4"/>
        <v>0</v>
      </c>
      <c r="GY21" s="228">
        <f t="shared" si="4"/>
        <v>0</v>
      </c>
      <c r="GZ21" s="229">
        <f t="shared" si="5"/>
        <v>0</v>
      </c>
      <c r="HB21" s="227" t="str">
        <f t="shared" si="6"/>
        <v>Juglans nigra</v>
      </c>
      <c r="HC21" s="227">
        <f t="shared" si="11"/>
        <v>25</v>
      </c>
      <c r="HD21" s="227">
        <f t="shared" si="11"/>
        <v>25</v>
      </c>
      <c r="HE21" s="227">
        <f t="shared" si="11"/>
        <v>25</v>
      </c>
      <c r="HF21" s="227">
        <f t="shared" si="11"/>
        <v>25</v>
      </c>
      <c r="HG21" s="227">
        <f t="shared" si="11"/>
        <v>25</v>
      </c>
      <c r="HH21" s="227">
        <f t="shared" si="11"/>
        <v>25</v>
      </c>
      <c r="HI21" s="227">
        <f t="shared" si="11"/>
        <v>50</v>
      </c>
      <c r="HJ21" s="227">
        <f t="shared" si="11"/>
        <v>0</v>
      </c>
      <c r="HK21" s="227">
        <f t="shared" si="11"/>
        <v>0</v>
      </c>
      <c r="HL21" s="227">
        <f t="shared" si="11"/>
        <v>0</v>
      </c>
      <c r="HM21" s="227">
        <f t="shared" si="11"/>
        <v>0</v>
      </c>
      <c r="HN21" s="229">
        <f t="shared" si="8"/>
        <v>15.909090909090908</v>
      </c>
      <c r="HP21" s="155" t="str">
        <f t="shared" si="0"/>
        <v>Juglans nigra</v>
      </c>
      <c r="HQ21" s="230">
        <f t="shared" si="12"/>
        <v>9.0909090909090917</v>
      </c>
      <c r="HR21" s="230">
        <f t="shared" si="12"/>
        <v>9.0909090909090917</v>
      </c>
      <c r="HS21" s="230">
        <f t="shared" si="12"/>
        <v>9.0909090909090917</v>
      </c>
      <c r="HT21" s="230">
        <f t="shared" si="12"/>
        <v>9.0909090909090917</v>
      </c>
      <c r="HU21" s="230">
        <f t="shared" si="12"/>
        <v>9.0909090909090917</v>
      </c>
      <c r="HV21" s="230">
        <f t="shared" si="12"/>
        <v>9.0909090909090917</v>
      </c>
      <c r="HW21" s="230">
        <f t="shared" si="12"/>
        <v>18.181818181818183</v>
      </c>
      <c r="HX21" s="230">
        <f t="shared" si="12"/>
        <v>0</v>
      </c>
      <c r="HY21" s="230">
        <f t="shared" si="12"/>
        <v>0</v>
      </c>
      <c r="HZ21" s="230">
        <f t="shared" si="12"/>
        <v>0</v>
      </c>
      <c r="IA21" s="230">
        <f t="shared" si="12"/>
        <v>0</v>
      </c>
    </row>
    <row r="22" spans="1:235" x14ac:dyDescent="0.25">
      <c r="A22" s="203">
        <f t="shared" si="13"/>
        <v>6000</v>
      </c>
      <c r="B22" s="231" t="s">
        <v>41</v>
      </c>
      <c r="C22" s="232" t="s">
        <v>269</v>
      </c>
      <c r="D22" s="173" t="s">
        <v>13</v>
      </c>
      <c r="E22" s="168"/>
      <c r="F22" s="233"/>
      <c r="G22" s="173"/>
      <c r="H22" s="173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168"/>
      <c r="U22" s="23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68"/>
      <c r="AJ22" s="233" t="s">
        <v>41</v>
      </c>
      <c r="AK22" s="173" t="s">
        <v>269</v>
      </c>
      <c r="AL22" s="173" t="s">
        <v>13</v>
      </c>
      <c r="AM22" s="173">
        <v>200</v>
      </c>
      <c r="AN22" s="173">
        <v>200</v>
      </c>
      <c r="AO22" s="173">
        <v>200</v>
      </c>
      <c r="AP22" s="173">
        <v>400</v>
      </c>
      <c r="AQ22" s="173">
        <v>200</v>
      </c>
      <c r="AR22" s="173">
        <v>200</v>
      </c>
      <c r="AS22" s="173">
        <v>200</v>
      </c>
      <c r="AT22" s="173">
        <v>200</v>
      </c>
      <c r="AU22" s="173">
        <v>100</v>
      </c>
      <c r="AV22" s="173">
        <v>100</v>
      </c>
      <c r="AW22" s="173">
        <v>100</v>
      </c>
      <c r="AX22" s="168"/>
      <c r="AY22" s="23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68"/>
      <c r="BN22" s="235" t="s">
        <v>41</v>
      </c>
      <c r="BO22" s="236" t="s">
        <v>269</v>
      </c>
      <c r="BP22" s="236" t="s">
        <v>13</v>
      </c>
      <c r="BQ22" s="250">
        <v>200</v>
      </c>
      <c r="BR22" s="243">
        <v>200</v>
      </c>
      <c r="BS22" s="243">
        <v>200</v>
      </c>
      <c r="BT22" s="243">
        <v>200</v>
      </c>
      <c r="BU22" s="243">
        <v>200</v>
      </c>
      <c r="BV22" s="243">
        <v>200</v>
      </c>
      <c r="BW22" s="237">
        <v>200</v>
      </c>
      <c r="BX22" s="237">
        <v>200</v>
      </c>
      <c r="BY22" s="237">
        <v>200</v>
      </c>
      <c r="BZ22" s="238"/>
      <c r="CA22" s="239"/>
      <c r="CB22" s="239"/>
      <c r="CC22" s="168"/>
      <c r="CD22" s="240"/>
      <c r="CE22" s="236"/>
      <c r="CF22" s="237"/>
      <c r="CG22" s="237"/>
      <c r="CH22" s="237"/>
      <c r="CI22" s="237"/>
      <c r="CJ22" s="237"/>
      <c r="CK22" s="237"/>
      <c r="CL22" s="237"/>
      <c r="CM22" s="237"/>
      <c r="CN22" s="237"/>
      <c r="CO22" s="238"/>
      <c r="CP22" s="239"/>
      <c r="CQ22" s="239"/>
      <c r="CR22" s="168"/>
      <c r="CS22" s="235"/>
      <c r="CT22" s="236"/>
      <c r="CU22" s="236"/>
      <c r="CV22" s="237"/>
      <c r="CW22" s="237"/>
      <c r="CX22" s="237"/>
      <c r="CY22" s="237"/>
      <c r="CZ22" s="237"/>
      <c r="DA22" s="237"/>
      <c r="DB22" s="252"/>
      <c r="DC22" s="237"/>
      <c r="DD22" s="238"/>
      <c r="DE22" s="239"/>
      <c r="DF22" s="173"/>
      <c r="DG22" s="168"/>
      <c r="DH22" s="235" t="s">
        <v>41</v>
      </c>
      <c r="DI22" s="236" t="s">
        <v>269</v>
      </c>
      <c r="DJ22" s="236" t="s">
        <v>13</v>
      </c>
      <c r="DK22" s="243">
        <v>200</v>
      </c>
      <c r="DL22" s="243">
        <v>200</v>
      </c>
      <c r="DM22" s="243">
        <v>200</v>
      </c>
      <c r="DN22" s="243">
        <v>400</v>
      </c>
      <c r="DO22" s="243">
        <v>200</v>
      </c>
      <c r="DP22" s="243">
        <v>200</v>
      </c>
      <c r="DQ22" s="243">
        <v>200</v>
      </c>
      <c r="DR22" s="237">
        <v>200</v>
      </c>
      <c r="DS22" s="238">
        <v>100</v>
      </c>
      <c r="DT22" s="239">
        <v>100</v>
      </c>
      <c r="DU22" s="239">
        <v>100</v>
      </c>
      <c r="DV22" s="168"/>
      <c r="DW22" s="235"/>
      <c r="DX22" s="236"/>
      <c r="DY22" s="237"/>
      <c r="DZ22" s="243"/>
      <c r="EA22" s="243"/>
      <c r="EB22" s="243"/>
      <c r="EC22" s="243"/>
      <c r="ED22" s="243"/>
      <c r="EE22" s="243"/>
      <c r="EF22" s="243"/>
      <c r="EG22" s="243"/>
      <c r="EH22" s="245"/>
      <c r="EI22" s="243"/>
      <c r="EJ22" s="245"/>
      <c r="EK22" s="168"/>
      <c r="EL22" s="240"/>
      <c r="EM22" s="236"/>
      <c r="EN22" s="236"/>
      <c r="EO22" s="243"/>
      <c r="EP22" s="243"/>
      <c r="EQ22" s="243"/>
      <c r="ER22" s="243"/>
      <c r="ES22" s="243"/>
      <c r="ET22" s="243"/>
      <c r="EU22" s="243"/>
      <c r="EV22" s="244"/>
      <c r="EW22" s="245"/>
      <c r="EX22" s="245"/>
      <c r="EY22" s="234"/>
      <c r="EZ22" s="168"/>
      <c r="FA22" s="240"/>
      <c r="FB22" s="236"/>
      <c r="FC22" s="236"/>
      <c r="FD22" s="243"/>
      <c r="FE22" s="243"/>
      <c r="FF22" s="243"/>
      <c r="FG22" s="243"/>
      <c r="FH22" s="243"/>
      <c r="FI22" s="243"/>
      <c r="FJ22" s="243"/>
      <c r="FK22" s="244"/>
      <c r="FL22" s="245"/>
      <c r="FM22" s="245"/>
      <c r="FN22" s="245"/>
      <c r="FO22" s="168"/>
      <c r="FP22" s="240"/>
      <c r="FQ22" s="236"/>
      <c r="FR22" s="236"/>
      <c r="FS22" s="243"/>
      <c r="FT22" s="244"/>
      <c r="FU22" s="245"/>
      <c r="FV22" s="258"/>
      <c r="FW22" s="259"/>
      <c r="FZ22" s="227" t="str">
        <f t="shared" si="1"/>
        <v>Larix laricina</v>
      </c>
      <c r="GA22" s="228">
        <f t="shared" si="2"/>
        <v>200</v>
      </c>
      <c r="GB22" s="228">
        <f t="shared" si="2"/>
        <v>200</v>
      </c>
      <c r="GC22" s="228">
        <f t="shared" si="2"/>
        <v>200</v>
      </c>
      <c r="GD22" s="228">
        <f t="shared" si="2"/>
        <v>333.33333333333331</v>
      </c>
      <c r="GE22" s="228">
        <f t="shared" si="2"/>
        <v>200</v>
      </c>
      <c r="GF22" s="228">
        <f t="shared" si="2"/>
        <v>200</v>
      </c>
      <c r="GG22" s="228">
        <f t="shared" si="2"/>
        <v>200</v>
      </c>
      <c r="GH22" s="228">
        <f t="shared" si="2"/>
        <v>200</v>
      </c>
      <c r="GI22" s="228">
        <f t="shared" si="2"/>
        <v>133.33333333333334</v>
      </c>
      <c r="GJ22" s="228">
        <f t="shared" si="2"/>
        <v>66.666666666666671</v>
      </c>
      <c r="GK22" s="228">
        <f t="shared" si="2"/>
        <v>66.666666666666671</v>
      </c>
      <c r="GL22" s="229">
        <f t="shared" si="15"/>
        <v>181.81818181818181</v>
      </c>
      <c r="GN22" s="227" t="str">
        <f t="shared" si="3"/>
        <v>Larix laricina</v>
      </c>
      <c r="GO22" s="228">
        <f t="shared" si="4"/>
        <v>0</v>
      </c>
      <c r="GP22" s="228">
        <f t="shared" si="4"/>
        <v>0</v>
      </c>
      <c r="GQ22" s="228">
        <f t="shared" si="4"/>
        <v>0</v>
      </c>
      <c r="GR22" s="228">
        <f t="shared" si="4"/>
        <v>0</v>
      </c>
      <c r="GS22" s="228">
        <f t="shared" si="4"/>
        <v>0</v>
      </c>
      <c r="GT22" s="228">
        <f t="shared" si="4"/>
        <v>0</v>
      </c>
      <c r="GU22" s="228">
        <f t="shared" si="4"/>
        <v>0</v>
      </c>
      <c r="GV22" s="228">
        <f t="shared" si="4"/>
        <v>0</v>
      </c>
      <c r="GW22" s="228">
        <f t="shared" si="4"/>
        <v>0</v>
      </c>
      <c r="GX22" s="228">
        <f t="shared" si="4"/>
        <v>0</v>
      </c>
      <c r="GY22" s="228">
        <f t="shared" si="4"/>
        <v>0</v>
      </c>
      <c r="GZ22" s="229">
        <f t="shared" si="5"/>
        <v>0</v>
      </c>
      <c r="HB22" s="227" t="str">
        <f t="shared" si="6"/>
        <v>Larix laricina</v>
      </c>
      <c r="HC22" s="227">
        <f t="shared" si="11"/>
        <v>0</v>
      </c>
      <c r="HD22" s="227">
        <f t="shared" si="11"/>
        <v>0</v>
      </c>
      <c r="HE22" s="227">
        <f t="shared" si="11"/>
        <v>0</v>
      </c>
      <c r="HF22" s="227">
        <f t="shared" si="11"/>
        <v>0</v>
      </c>
      <c r="HG22" s="227">
        <f t="shared" si="11"/>
        <v>0</v>
      </c>
      <c r="HH22" s="227">
        <f t="shared" si="11"/>
        <v>0</v>
      </c>
      <c r="HI22" s="227">
        <f t="shared" si="11"/>
        <v>0</v>
      </c>
      <c r="HJ22" s="227">
        <f t="shared" si="11"/>
        <v>0</v>
      </c>
      <c r="HK22" s="227">
        <f t="shared" si="11"/>
        <v>0</v>
      </c>
      <c r="HL22" s="227">
        <f t="shared" si="11"/>
        <v>0</v>
      </c>
      <c r="HM22" s="227">
        <f t="shared" si="11"/>
        <v>0</v>
      </c>
      <c r="HN22" s="229">
        <f t="shared" si="8"/>
        <v>0</v>
      </c>
      <c r="HP22" s="155" t="str">
        <f t="shared" si="0"/>
        <v>Larix laricina</v>
      </c>
      <c r="HQ22" s="230">
        <f t="shared" si="12"/>
        <v>54.545454545454547</v>
      </c>
      <c r="HR22" s="230">
        <f t="shared" si="12"/>
        <v>54.545454545454547</v>
      </c>
      <c r="HS22" s="230">
        <f t="shared" si="12"/>
        <v>54.545454545454547</v>
      </c>
      <c r="HT22" s="230">
        <f t="shared" si="12"/>
        <v>90.909090909090907</v>
      </c>
      <c r="HU22" s="230">
        <f t="shared" si="12"/>
        <v>54.545454545454547</v>
      </c>
      <c r="HV22" s="230">
        <f t="shared" si="12"/>
        <v>54.545454545454547</v>
      </c>
      <c r="HW22" s="230">
        <f t="shared" si="12"/>
        <v>54.545454545454547</v>
      </c>
      <c r="HX22" s="230">
        <f t="shared" si="12"/>
        <v>54.545454545454547</v>
      </c>
      <c r="HY22" s="230">
        <f t="shared" si="12"/>
        <v>36.363636363636367</v>
      </c>
      <c r="HZ22" s="230">
        <f t="shared" si="12"/>
        <v>18.181818181818183</v>
      </c>
      <c r="IA22" s="230">
        <f t="shared" si="12"/>
        <v>18.181818181818183</v>
      </c>
    </row>
    <row r="23" spans="1:235" x14ac:dyDescent="0.25">
      <c r="A23" s="203">
        <f t="shared" si="13"/>
        <v>900</v>
      </c>
      <c r="B23" s="231" t="s">
        <v>100</v>
      </c>
      <c r="C23" s="261" t="s">
        <v>268</v>
      </c>
      <c r="D23" s="173" t="s">
        <v>33</v>
      </c>
      <c r="E23" s="168"/>
      <c r="F23" s="233"/>
      <c r="G23" s="173"/>
      <c r="H23" s="173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168"/>
      <c r="U23" s="23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68"/>
      <c r="AJ23" s="23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68"/>
      <c r="AY23" s="23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68"/>
      <c r="BN23" s="235"/>
      <c r="BO23" s="236"/>
      <c r="BP23" s="236"/>
      <c r="BQ23" s="237"/>
      <c r="BR23" s="237"/>
      <c r="BS23" s="237"/>
      <c r="BT23" s="237"/>
      <c r="BU23" s="237"/>
      <c r="BV23" s="237"/>
      <c r="BW23" s="237"/>
      <c r="BX23" s="237"/>
      <c r="BY23" s="237"/>
      <c r="BZ23" s="238"/>
      <c r="CA23" s="239"/>
      <c r="CB23" s="239"/>
      <c r="CC23" s="168"/>
      <c r="CD23" s="240" t="s">
        <v>100</v>
      </c>
      <c r="CE23" s="236" t="s">
        <v>268</v>
      </c>
      <c r="CF23" s="237" t="s">
        <v>33</v>
      </c>
      <c r="CG23" s="237"/>
      <c r="CH23" s="243"/>
      <c r="CI23" s="237"/>
      <c r="CJ23" s="237">
        <v>200</v>
      </c>
      <c r="CK23" s="237"/>
      <c r="CL23" s="243"/>
      <c r="CM23" s="237"/>
      <c r="CN23" s="237">
        <v>200</v>
      </c>
      <c r="CO23" s="238"/>
      <c r="CP23" s="239"/>
      <c r="CQ23" s="239">
        <v>400</v>
      </c>
      <c r="CR23" s="168"/>
      <c r="CS23" s="235"/>
      <c r="CT23" s="236"/>
      <c r="CU23" s="236"/>
      <c r="CV23" s="237"/>
      <c r="CW23" s="237"/>
      <c r="CX23" s="237"/>
      <c r="CY23" s="237"/>
      <c r="CZ23" s="237"/>
      <c r="DA23" s="237"/>
      <c r="DB23" s="252"/>
      <c r="DC23" s="237"/>
      <c r="DD23" s="238"/>
      <c r="DE23" s="239"/>
      <c r="DF23" s="173"/>
      <c r="DG23" s="168"/>
      <c r="DH23" s="233"/>
      <c r="DI23" s="174"/>
      <c r="DJ23" s="174"/>
      <c r="DK23" s="173"/>
      <c r="DL23" s="173"/>
      <c r="DM23" s="173"/>
      <c r="DN23" s="173"/>
      <c r="DO23" s="173"/>
      <c r="DP23" s="173"/>
      <c r="DQ23" s="173"/>
      <c r="DR23" s="237"/>
      <c r="DS23" s="238"/>
      <c r="DT23" s="239"/>
      <c r="DU23" s="239"/>
      <c r="DV23" s="168"/>
      <c r="DW23" s="235"/>
      <c r="DX23" s="236"/>
      <c r="DY23" s="173"/>
      <c r="DZ23" s="243"/>
      <c r="EA23" s="243"/>
      <c r="EB23" s="243"/>
      <c r="EC23" s="243"/>
      <c r="ED23" s="243"/>
      <c r="EE23" s="243"/>
      <c r="EF23" s="243"/>
      <c r="EG23" s="243"/>
      <c r="EH23" s="245"/>
      <c r="EI23" s="243"/>
      <c r="EJ23" s="245"/>
      <c r="EK23" s="168"/>
      <c r="EL23" s="240" t="s">
        <v>100</v>
      </c>
      <c r="EM23" s="247" t="s">
        <v>268</v>
      </c>
      <c r="EN23" s="174" t="s">
        <v>33</v>
      </c>
      <c r="EO23" s="244"/>
      <c r="EP23" s="244">
        <v>100</v>
      </c>
      <c r="EQ23" s="244"/>
      <c r="ER23" s="244"/>
      <c r="ES23" s="243"/>
      <c r="ET23" s="244"/>
      <c r="EU23" s="244"/>
      <c r="EV23" s="244"/>
      <c r="EW23" s="245"/>
      <c r="EX23" s="245"/>
      <c r="EY23" s="234"/>
      <c r="EZ23" s="168"/>
      <c r="FA23" s="240"/>
      <c r="FB23" s="236"/>
      <c r="FC23" s="236"/>
      <c r="FD23" s="243"/>
      <c r="FE23" s="243"/>
      <c r="FF23" s="243"/>
      <c r="FG23" s="243"/>
      <c r="FH23" s="243"/>
      <c r="FI23" s="243"/>
      <c r="FJ23" s="243"/>
      <c r="FK23" s="244"/>
      <c r="FL23" s="245"/>
      <c r="FM23" s="245"/>
      <c r="FN23" s="245"/>
      <c r="FO23" s="168"/>
      <c r="FP23" s="246"/>
      <c r="FQ23" s="247"/>
      <c r="FR23" s="247"/>
      <c r="FS23" s="244"/>
      <c r="FT23" s="244"/>
      <c r="FU23" s="245"/>
      <c r="FV23" s="258"/>
      <c r="FW23" s="259"/>
      <c r="FZ23" s="227" t="str">
        <f t="shared" si="1"/>
        <v>Ligustrum vulgare</v>
      </c>
      <c r="GA23" s="228">
        <f t="shared" si="2"/>
        <v>0</v>
      </c>
      <c r="GB23" s="228">
        <f t="shared" si="2"/>
        <v>0</v>
      </c>
      <c r="GC23" s="228">
        <f t="shared" si="2"/>
        <v>0</v>
      </c>
      <c r="GD23" s="228">
        <f t="shared" si="2"/>
        <v>0</v>
      </c>
      <c r="GE23" s="228">
        <f t="shared" si="2"/>
        <v>0</v>
      </c>
      <c r="GF23" s="228">
        <f t="shared" si="2"/>
        <v>0</v>
      </c>
      <c r="GG23" s="228">
        <f t="shared" si="2"/>
        <v>0</v>
      </c>
      <c r="GH23" s="228">
        <f t="shared" si="2"/>
        <v>0</v>
      </c>
      <c r="GI23" s="228">
        <f t="shared" si="2"/>
        <v>0</v>
      </c>
      <c r="GJ23" s="228">
        <f t="shared" si="2"/>
        <v>0</v>
      </c>
      <c r="GK23" s="228">
        <f t="shared" si="2"/>
        <v>0</v>
      </c>
      <c r="GL23" s="229">
        <f t="shared" si="15"/>
        <v>0</v>
      </c>
      <c r="GN23" s="227" t="str">
        <f t="shared" si="3"/>
        <v>Ligustrum vulgare</v>
      </c>
      <c r="GO23" s="228">
        <f t="shared" si="4"/>
        <v>0</v>
      </c>
      <c r="GP23" s="228">
        <f t="shared" si="4"/>
        <v>25</v>
      </c>
      <c r="GQ23" s="228">
        <f t="shared" si="4"/>
        <v>0</v>
      </c>
      <c r="GR23" s="228">
        <f t="shared" si="4"/>
        <v>50</v>
      </c>
      <c r="GS23" s="228">
        <f t="shared" si="4"/>
        <v>0</v>
      </c>
      <c r="GT23" s="228">
        <f t="shared" si="4"/>
        <v>0</v>
      </c>
      <c r="GU23" s="228">
        <f t="shared" si="4"/>
        <v>0</v>
      </c>
      <c r="GV23" s="228">
        <f t="shared" si="4"/>
        <v>50</v>
      </c>
      <c r="GW23" s="228">
        <f t="shared" si="4"/>
        <v>0</v>
      </c>
      <c r="GX23" s="228">
        <f t="shared" si="4"/>
        <v>0</v>
      </c>
      <c r="GY23" s="228">
        <f t="shared" si="4"/>
        <v>100</v>
      </c>
      <c r="GZ23" s="229">
        <f t="shared" si="5"/>
        <v>20.454545454545453</v>
      </c>
      <c r="HB23" s="227" t="str">
        <f t="shared" si="6"/>
        <v>Ligustrum vulgare</v>
      </c>
      <c r="HC23" s="227">
        <f t="shared" si="11"/>
        <v>0</v>
      </c>
      <c r="HD23" s="227">
        <f t="shared" si="11"/>
        <v>0</v>
      </c>
      <c r="HE23" s="227">
        <f t="shared" si="11"/>
        <v>0</v>
      </c>
      <c r="HF23" s="227">
        <f t="shared" si="11"/>
        <v>0</v>
      </c>
      <c r="HG23" s="227">
        <f t="shared" si="11"/>
        <v>0</v>
      </c>
      <c r="HH23" s="227">
        <f t="shared" si="11"/>
        <v>0</v>
      </c>
      <c r="HI23" s="227">
        <f t="shared" si="11"/>
        <v>0</v>
      </c>
      <c r="HJ23" s="227">
        <f t="shared" si="11"/>
        <v>0</v>
      </c>
      <c r="HK23" s="227">
        <f t="shared" si="11"/>
        <v>0</v>
      </c>
      <c r="HL23" s="227">
        <f t="shared" si="11"/>
        <v>0</v>
      </c>
      <c r="HM23" s="227">
        <f t="shared" si="11"/>
        <v>0</v>
      </c>
      <c r="HN23" s="229">
        <f t="shared" si="8"/>
        <v>0</v>
      </c>
      <c r="HP23" s="155" t="str">
        <f t="shared" si="0"/>
        <v>Ligustrum vulgare</v>
      </c>
      <c r="HQ23" s="230">
        <f t="shared" si="12"/>
        <v>0</v>
      </c>
      <c r="HR23" s="230">
        <f t="shared" si="12"/>
        <v>9.0909090909090917</v>
      </c>
      <c r="HS23" s="230">
        <f t="shared" si="12"/>
        <v>0</v>
      </c>
      <c r="HT23" s="230">
        <f t="shared" si="12"/>
        <v>18.181818181818183</v>
      </c>
      <c r="HU23" s="230">
        <f t="shared" si="12"/>
        <v>0</v>
      </c>
      <c r="HV23" s="230">
        <f t="shared" si="12"/>
        <v>0</v>
      </c>
      <c r="HW23" s="230">
        <f t="shared" si="12"/>
        <v>0</v>
      </c>
      <c r="HX23" s="230">
        <f t="shared" si="12"/>
        <v>18.181818181818183</v>
      </c>
      <c r="HY23" s="230">
        <f t="shared" si="12"/>
        <v>0</v>
      </c>
      <c r="HZ23" s="230">
        <f t="shared" si="12"/>
        <v>0</v>
      </c>
      <c r="IA23" s="230">
        <f t="shared" si="12"/>
        <v>36.363636363636367</v>
      </c>
    </row>
    <row r="24" spans="1:235" x14ac:dyDescent="0.25">
      <c r="A24" s="203">
        <f t="shared" si="13"/>
        <v>4600</v>
      </c>
      <c r="B24" s="231" t="s">
        <v>150</v>
      </c>
      <c r="C24" s="232" t="s">
        <v>269</v>
      </c>
      <c r="D24" s="173" t="s">
        <v>39</v>
      </c>
      <c r="E24" s="168"/>
      <c r="F24" s="233"/>
      <c r="G24" s="173"/>
      <c r="H24" s="173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168"/>
      <c r="U24" s="233" t="s">
        <v>150</v>
      </c>
      <c r="V24" s="173" t="s">
        <v>269</v>
      </c>
      <c r="W24" s="173" t="s">
        <v>39</v>
      </c>
      <c r="X24" s="173"/>
      <c r="Y24" s="173"/>
      <c r="Z24" s="173"/>
      <c r="AA24" s="173">
        <v>1400</v>
      </c>
      <c r="AB24" s="173"/>
      <c r="AC24" s="173"/>
      <c r="AD24" s="173"/>
      <c r="AE24" s="173"/>
      <c r="AF24" s="173"/>
      <c r="AG24" s="173">
        <v>500</v>
      </c>
      <c r="AH24" s="173"/>
      <c r="AI24" s="168"/>
      <c r="AJ24" s="23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68"/>
      <c r="AY24" s="23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68"/>
      <c r="BN24" s="235"/>
      <c r="BO24" s="236"/>
      <c r="BP24" s="236"/>
      <c r="BQ24" s="237"/>
      <c r="BR24" s="237"/>
      <c r="BS24" s="237"/>
      <c r="BT24" s="237"/>
      <c r="BU24" s="237"/>
      <c r="BV24" s="237"/>
      <c r="BW24" s="237"/>
      <c r="BX24" s="237"/>
      <c r="BY24" s="237"/>
      <c r="BZ24" s="238"/>
      <c r="CA24" s="239"/>
      <c r="CB24" s="239"/>
      <c r="CC24" s="168"/>
      <c r="CD24" s="240"/>
      <c r="CE24" s="236"/>
      <c r="CF24" s="237"/>
      <c r="CG24" s="237"/>
      <c r="CH24" s="237"/>
      <c r="CI24" s="237"/>
      <c r="CJ24" s="237"/>
      <c r="CK24" s="237"/>
      <c r="CL24" s="237"/>
      <c r="CM24" s="237"/>
      <c r="CN24" s="237"/>
      <c r="CO24" s="238"/>
      <c r="CP24" s="239"/>
      <c r="CQ24" s="239"/>
      <c r="CR24" s="168"/>
      <c r="CS24" s="235"/>
      <c r="CT24" s="236"/>
      <c r="CU24" s="236"/>
      <c r="CV24" s="237"/>
      <c r="CW24" s="237"/>
      <c r="CX24" s="237"/>
      <c r="CY24" s="237"/>
      <c r="CZ24" s="237"/>
      <c r="DA24" s="237"/>
      <c r="DB24" s="237"/>
      <c r="DC24" s="237"/>
      <c r="DD24" s="238"/>
      <c r="DE24" s="239"/>
      <c r="DF24" s="173"/>
      <c r="DG24" s="168"/>
      <c r="DH24" s="233"/>
      <c r="DI24" s="174"/>
      <c r="DJ24" s="174"/>
      <c r="DK24" s="173"/>
      <c r="DL24" s="173"/>
      <c r="DM24" s="173"/>
      <c r="DN24" s="173"/>
      <c r="DO24" s="173"/>
      <c r="DP24" s="173"/>
      <c r="DQ24" s="173"/>
      <c r="DR24" s="237"/>
      <c r="DS24" s="238"/>
      <c r="DT24" s="239"/>
      <c r="DU24" s="239"/>
      <c r="DV24" s="168"/>
      <c r="DW24" s="235"/>
      <c r="DX24" s="236"/>
      <c r="DY24" s="173"/>
      <c r="DZ24" s="243"/>
      <c r="EA24" s="243"/>
      <c r="EB24" s="243"/>
      <c r="EC24" s="243"/>
      <c r="ED24" s="243"/>
      <c r="EE24" s="243"/>
      <c r="EF24" s="243"/>
      <c r="EG24" s="243"/>
      <c r="EH24" s="245"/>
      <c r="EI24" s="243"/>
      <c r="EJ24" s="245"/>
      <c r="EK24" s="168"/>
      <c r="EL24" s="240" t="s">
        <v>150</v>
      </c>
      <c r="EM24" s="247" t="s">
        <v>269</v>
      </c>
      <c r="EN24" s="174" t="s">
        <v>39</v>
      </c>
      <c r="EO24" s="244"/>
      <c r="EP24" s="244"/>
      <c r="EQ24" s="244"/>
      <c r="ER24" s="244">
        <v>100</v>
      </c>
      <c r="ES24" s="243"/>
      <c r="ET24" s="244"/>
      <c r="EU24" s="244"/>
      <c r="EV24" s="244">
        <v>500</v>
      </c>
      <c r="EW24" s="245"/>
      <c r="EX24" s="245"/>
      <c r="EY24" s="234">
        <v>2100</v>
      </c>
      <c r="EZ24" s="168"/>
      <c r="FA24" s="240"/>
      <c r="FB24" s="236"/>
      <c r="FC24" s="236"/>
      <c r="FD24" s="243"/>
      <c r="FE24" s="243"/>
      <c r="FF24" s="243"/>
      <c r="FG24" s="243"/>
      <c r="FH24" s="243"/>
      <c r="FI24" s="243"/>
      <c r="FJ24" s="243"/>
      <c r="FK24" s="244"/>
      <c r="FL24" s="245"/>
      <c r="FM24" s="245"/>
      <c r="FN24" s="245"/>
      <c r="FO24" s="168"/>
      <c r="FP24" s="246"/>
      <c r="FQ24" s="247"/>
      <c r="FR24" s="247"/>
      <c r="FS24" s="244"/>
      <c r="FT24" s="244"/>
      <c r="FU24" s="245"/>
      <c r="FV24" s="258"/>
      <c r="FW24" s="259"/>
      <c r="FZ24" s="227" t="str">
        <f t="shared" si="1"/>
        <v>Lindera benzoin</v>
      </c>
      <c r="GA24" s="228">
        <f t="shared" si="2"/>
        <v>0</v>
      </c>
      <c r="GB24" s="228">
        <f t="shared" si="2"/>
        <v>0</v>
      </c>
      <c r="GC24" s="228">
        <f t="shared" si="2"/>
        <v>0</v>
      </c>
      <c r="GD24" s="228">
        <f t="shared" si="2"/>
        <v>0</v>
      </c>
      <c r="GE24" s="228">
        <f t="shared" si="2"/>
        <v>0</v>
      </c>
      <c r="GF24" s="228">
        <f t="shared" si="2"/>
        <v>0</v>
      </c>
      <c r="GG24" s="228">
        <f t="shared" si="2"/>
        <v>0</v>
      </c>
      <c r="GH24" s="228">
        <f t="shared" si="2"/>
        <v>0</v>
      </c>
      <c r="GI24" s="228">
        <f t="shared" si="2"/>
        <v>0</v>
      </c>
      <c r="GJ24" s="228">
        <f t="shared" si="2"/>
        <v>0</v>
      </c>
      <c r="GK24" s="228">
        <f t="shared" si="2"/>
        <v>0</v>
      </c>
      <c r="GL24" s="229">
        <f t="shared" si="15"/>
        <v>0</v>
      </c>
      <c r="GN24" s="227" t="str">
        <f t="shared" si="3"/>
        <v>Lindera benzoin</v>
      </c>
      <c r="GO24" s="228">
        <f t="shared" si="4"/>
        <v>0</v>
      </c>
      <c r="GP24" s="228">
        <f t="shared" si="4"/>
        <v>0</v>
      </c>
      <c r="GQ24" s="228">
        <f t="shared" si="4"/>
        <v>0</v>
      </c>
      <c r="GR24" s="228">
        <f t="shared" si="4"/>
        <v>375</v>
      </c>
      <c r="GS24" s="228">
        <f t="shared" si="4"/>
        <v>0</v>
      </c>
      <c r="GT24" s="228">
        <f t="shared" si="4"/>
        <v>0</v>
      </c>
      <c r="GU24" s="228">
        <f t="shared" si="4"/>
        <v>0</v>
      </c>
      <c r="GV24" s="228">
        <f t="shared" si="4"/>
        <v>125</v>
      </c>
      <c r="GW24" s="228">
        <f t="shared" si="4"/>
        <v>0</v>
      </c>
      <c r="GX24" s="228">
        <f t="shared" si="4"/>
        <v>125</v>
      </c>
      <c r="GY24" s="228">
        <f t="shared" si="4"/>
        <v>525</v>
      </c>
      <c r="GZ24" s="229">
        <f t="shared" si="5"/>
        <v>104.54545454545455</v>
      </c>
      <c r="HB24" s="227" t="str">
        <f t="shared" si="6"/>
        <v>Lindera benzoin</v>
      </c>
      <c r="HC24" s="227">
        <f t="shared" si="11"/>
        <v>0</v>
      </c>
      <c r="HD24" s="227">
        <f t="shared" si="11"/>
        <v>0</v>
      </c>
      <c r="HE24" s="227">
        <f t="shared" si="11"/>
        <v>0</v>
      </c>
      <c r="HF24" s="227">
        <f t="shared" si="11"/>
        <v>0</v>
      </c>
      <c r="HG24" s="227">
        <f t="shared" si="11"/>
        <v>0</v>
      </c>
      <c r="HH24" s="227">
        <f t="shared" si="11"/>
        <v>0</v>
      </c>
      <c r="HI24" s="227">
        <f t="shared" si="11"/>
        <v>0</v>
      </c>
      <c r="HJ24" s="227">
        <f t="shared" si="11"/>
        <v>0</v>
      </c>
      <c r="HK24" s="227">
        <f t="shared" si="11"/>
        <v>0</v>
      </c>
      <c r="HL24" s="227">
        <f t="shared" si="11"/>
        <v>0</v>
      </c>
      <c r="HM24" s="227">
        <f t="shared" si="11"/>
        <v>0</v>
      </c>
      <c r="HN24" s="229">
        <f t="shared" si="8"/>
        <v>0</v>
      </c>
      <c r="HP24" s="155" t="str">
        <f t="shared" si="0"/>
        <v>Lindera benzoin</v>
      </c>
      <c r="HQ24" s="230">
        <f t="shared" si="12"/>
        <v>0</v>
      </c>
      <c r="HR24" s="230">
        <f t="shared" si="12"/>
        <v>0</v>
      </c>
      <c r="HS24" s="230">
        <f t="shared" si="12"/>
        <v>0</v>
      </c>
      <c r="HT24" s="230">
        <f t="shared" si="12"/>
        <v>136.36363636363637</v>
      </c>
      <c r="HU24" s="230">
        <f t="shared" si="12"/>
        <v>0</v>
      </c>
      <c r="HV24" s="230">
        <f t="shared" si="12"/>
        <v>0</v>
      </c>
      <c r="HW24" s="230">
        <f t="shared" si="12"/>
        <v>0</v>
      </c>
      <c r="HX24" s="230">
        <f t="shared" si="12"/>
        <v>45.454545454545453</v>
      </c>
      <c r="HY24" s="230">
        <f t="shared" si="12"/>
        <v>0</v>
      </c>
      <c r="HZ24" s="230">
        <f t="shared" si="12"/>
        <v>45.454545454545453</v>
      </c>
      <c r="IA24" s="230">
        <f t="shared" si="12"/>
        <v>190.90909090909091</v>
      </c>
    </row>
    <row r="25" spans="1:235" x14ac:dyDescent="0.25">
      <c r="A25" s="203">
        <f t="shared" si="13"/>
        <v>2900</v>
      </c>
      <c r="B25" s="231" t="s">
        <v>101</v>
      </c>
      <c r="C25" s="261" t="s">
        <v>268</v>
      </c>
      <c r="D25" s="173" t="s">
        <v>33</v>
      </c>
      <c r="E25" s="168"/>
      <c r="F25" s="233"/>
      <c r="G25" s="173"/>
      <c r="H25" s="173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168"/>
      <c r="U25" s="23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68"/>
      <c r="AJ25" s="23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68"/>
      <c r="AY25" s="23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68"/>
      <c r="BN25" s="233" t="s">
        <v>101</v>
      </c>
      <c r="BO25" s="174" t="s">
        <v>268</v>
      </c>
      <c r="BP25" s="174" t="s">
        <v>33</v>
      </c>
      <c r="BQ25" s="237"/>
      <c r="BR25" s="237"/>
      <c r="BS25" s="237">
        <v>200</v>
      </c>
      <c r="BT25" s="237"/>
      <c r="BU25" s="237"/>
      <c r="BV25" s="237"/>
      <c r="BW25" s="237"/>
      <c r="BX25" s="235"/>
      <c r="BY25" s="235"/>
      <c r="BZ25" s="238"/>
      <c r="CA25" s="239"/>
      <c r="CB25" s="239"/>
      <c r="CC25" s="168"/>
      <c r="CD25" s="240" t="s">
        <v>101</v>
      </c>
      <c r="CE25" s="236" t="s">
        <v>268</v>
      </c>
      <c r="CF25" s="237" t="s">
        <v>33</v>
      </c>
      <c r="CG25" s="237"/>
      <c r="CH25" s="237"/>
      <c r="CI25" s="237"/>
      <c r="CJ25" s="237"/>
      <c r="CK25" s="243"/>
      <c r="CL25" s="237"/>
      <c r="CM25" s="237">
        <v>100</v>
      </c>
      <c r="CN25" s="237"/>
      <c r="CO25" s="238"/>
      <c r="CP25" s="239"/>
      <c r="CQ25" s="239"/>
      <c r="CR25" s="168"/>
      <c r="CS25" s="235"/>
      <c r="CT25" s="236"/>
      <c r="CU25" s="236"/>
      <c r="CV25" s="237"/>
      <c r="CW25" s="237"/>
      <c r="CX25" s="237"/>
      <c r="CY25" s="237"/>
      <c r="CZ25" s="237"/>
      <c r="DA25" s="237"/>
      <c r="DB25" s="237"/>
      <c r="DC25" s="237"/>
      <c r="DD25" s="238"/>
      <c r="DE25" s="239"/>
      <c r="DF25" s="173"/>
      <c r="DG25" s="168"/>
      <c r="DH25" s="233"/>
      <c r="DI25" s="174"/>
      <c r="DJ25" s="174"/>
      <c r="DK25" s="173"/>
      <c r="DL25" s="173"/>
      <c r="DM25" s="173"/>
      <c r="DN25" s="173"/>
      <c r="DO25" s="173"/>
      <c r="DP25" s="173"/>
      <c r="DQ25" s="173"/>
      <c r="DR25" s="237"/>
      <c r="DS25" s="238"/>
      <c r="DT25" s="239"/>
      <c r="DU25" s="239"/>
      <c r="DV25" s="168"/>
      <c r="DW25" s="235"/>
      <c r="DX25" s="236"/>
      <c r="DY25" s="237"/>
      <c r="DZ25" s="243">
        <v>300</v>
      </c>
      <c r="EA25" s="243">
        <v>800</v>
      </c>
      <c r="EB25" s="243">
        <v>100</v>
      </c>
      <c r="EC25" s="243">
        <v>1200</v>
      </c>
      <c r="ED25" s="243">
        <v>100</v>
      </c>
      <c r="EE25" s="243">
        <v>400</v>
      </c>
      <c r="EF25" s="243"/>
      <c r="EG25" s="243"/>
      <c r="EH25" s="245"/>
      <c r="EI25" s="243"/>
      <c r="EJ25" s="245"/>
      <c r="EK25" s="168"/>
      <c r="EL25" s="240"/>
      <c r="EM25" s="236"/>
      <c r="EN25" s="236"/>
      <c r="EO25" s="243"/>
      <c r="EP25" s="243"/>
      <c r="EQ25" s="243"/>
      <c r="ER25" s="243"/>
      <c r="ES25" s="243"/>
      <c r="ET25" s="243"/>
      <c r="EU25" s="243"/>
      <c r="EV25" s="244"/>
      <c r="EW25" s="245"/>
      <c r="EX25" s="245"/>
      <c r="EY25" s="234"/>
      <c r="EZ25" s="168"/>
      <c r="FA25" s="246"/>
      <c r="FB25" s="247"/>
      <c r="FC25" s="247"/>
      <c r="FD25" s="243"/>
      <c r="FE25" s="244"/>
      <c r="FF25" s="244"/>
      <c r="FG25" s="244"/>
      <c r="FH25" s="244"/>
      <c r="FI25" s="244"/>
      <c r="FJ25" s="244"/>
      <c r="FK25" s="244"/>
      <c r="FL25" s="245"/>
      <c r="FM25" s="245"/>
      <c r="FN25" s="245"/>
      <c r="FO25" s="168"/>
      <c r="FP25" s="246"/>
      <c r="FQ25" s="247"/>
      <c r="FR25" s="247"/>
      <c r="FS25" s="244"/>
      <c r="FT25" s="244"/>
      <c r="FU25" s="245"/>
      <c r="FV25" s="258"/>
      <c r="FW25" s="259"/>
      <c r="FZ25" s="227" t="str">
        <f t="shared" si="1"/>
        <v>Lonicera morrowii</v>
      </c>
      <c r="GA25" s="228">
        <f t="shared" si="2"/>
        <v>0</v>
      </c>
      <c r="GB25" s="228">
        <f t="shared" si="2"/>
        <v>0</v>
      </c>
      <c r="GC25" s="228">
        <f t="shared" si="2"/>
        <v>66.666666666666671</v>
      </c>
      <c r="GD25" s="228">
        <f t="shared" si="2"/>
        <v>0</v>
      </c>
      <c r="GE25" s="228">
        <f t="shared" si="2"/>
        <v>0</v>
      </c>
      <c r="GF25" s="228">
        <f t="shared" si="2"/>
        <v>0</v>
      </c>
      <c r="GG25" s="228">
        <f t="shared" si="2"/>
        <v>0</v>
      </c>
      <c r="GH25" s="228">
        <f t="shared" si="2"/>
        <v>0</v>
      </c>
      <c r="GI25" s="228">
        <f t="shared" si="2"/>
        <v>0</v>
      </c>
      <c r="GJ25" s="228">
        <f t="shared" si="2"/>
        <v>0</v>
      </c>
      <c r="GK25" s="228">
        <f t="shared" si="2"/>
        <v>0</v>
      </c>
      <c r="GL25" s="229">
        <f t="shared" si="15"/>
        <v>6.0606060606060614</v>
      </c>
      <c r="GN25" s="227" t="str">
        <f t="shared" si="3"/>
        <v>Lonicera morrowii</v>
      </c>
      <c r="GO25" s="228">
        <f t="shared" si="4"/>
        <v>75</v>
      </c>
      <c r="GP25" s="228">
        <f t="shared" si="4"/>
        <v>200</v>
      </c>
      <c r="GQ25" s="228">
        <f t="shared" si="4"/>
        <v>25</v>
      </c>
      <c r="GR25" s="228">
        <f t="shared" si="4"/>
        <v>300</v>
      </c>
      <c r="GS25" s="228">
        <f t="shared" si="4"/>
        <v>25</v>
      </c>
      <c r="GT25" s="228">
        <f t="shared" si="4"/>
        <v>100</v>
      </c>
      <c r="GU25" s="228">
        <f t="shared" si="4"/>
        <v>25</v>
      </c>
      <c r="GV25" s="228">
        <f t="shared" si="4"/>
        <v>0</v>
      </c>
      <c r="GW25" s="228">
        <f t="shared" si="4"/>
        <v>0</v>
      </c>
      <c r="GX25" s="228">
        <f t="shared" si="4"/>
        <v>0</v>
      </c>
      <c r="GY25" s="228">
        <f t="shared" si="4"/>
        <v>0</v>
      </c>
      <c r="GZ25" s="229">
        <f t="shared" si="5"/>
        <v>61.363636363636367</v>
      </c>
      <c r="HB25" s="227" t="str">
        <f t="shared" si="6"/>
        <v>Lonicera morrowii</v>
      </c>
      <c r="HC25" s="227">
        <f t="shared" si="11"/>
        <v>0</v>
      </c>
      <c r="HD25" s="227">
        <f t="shared" si="11"/>
        <v>0</v>
      </c>
      <c r="HE25" s="227">
        <f t="shared" si="11"/>
        <v>0</v>
      </c>
      <c r="HF25" s="227">
        <f t="shared" si="11"/>
        <v>0</v>
      </c>
      <c r="HG25" s="227">
        <f t="shared" si="11"/>
        <v>0</v>
      </c>
      <c r="HH25" s="227">
        <f t="shared" si="11"/>
        <v>0</v>
      </c>
      <c r="HI25" s="227">
        <f t="shared" si="11"/>
        <v>0</v>
      </c>
      <c r="HJ25" s="227">
        <f t="shared" si="11"/>
        <v>0</v>
      </c>
      <c r="HK25" s="227">
        <f t="shared" si="11"/>
        <v>0</v>
      </c>
      <c r="HL25" s="227">
        <f t="shared" si="11"/>
        <v>0</v>
      </c>
      <c r="HM25" s="227">
        <f t="shared" si="11"/>
        <v>0</v>
      </c>
      <c r="HN25" s="229">
        <f t="shared" si="8"/>
        <v>0</v>
      </c>
      <c r="HP25" s="155" t="str">
        <f t="shared" si="0"/>
        <v>Lonicera morrowii</v>
      </c>
      <c r="HQ25" s="230">
        <f t="shared" si="12"/>
        <v>27.272727272727273</v>
      </c>
      <c r="HR25" s="230">
        <f t="shared" si="12"/>
        <v>72.727272727272734</v>
      </c>
      <c r="HS25" s="230">
        <f t="shared" si="12"/>
        <v>27.272727272727273</v>
      </c>
      <c r="HT25" s="230">
        <f t="shared" si="12"/>
        <v>109.09090909090909</v>
      </c>
      <c r="HU25" s="230">
        <f t="shared" si="12"/>
        <v>9.0909090909090917</v>
      </c>
      <c r="HV25" s="230">
        <f t="shared" si="12"/>
        <v>36.363636363636367</v>
      </c>
      <c r="HW25" s="230">
        <f t="shared" si="12"/>
        <v>9.0909090909090917</v>
      </c>
      <c r="HX25" s="230">
        <f t="shared" si="12"/>
        <v>0</v>
      </c>
      <c r="HY25" s="230">
        <f t="shared" si="12"/>
        <v>0</v>
      </c>
      <c r="HZ25" s="230">
        <f t="shared" si="12"/>
        <v>0</v>
      </c>
      <c r="IA25" s="230">
        <f t="shared" si="12"/>
        <v>0</v>
      </c>
    </row>
    <row r="26" spans="1:235" x14ac:dyDescent="0.25">
      <c r="A26" s="203">
        <f t="shared" si="13"/>
        <v>800</v>
      </c>
      <c r="B26" s="231" t="s">
        <v>444</v>
      </c>
      <c r="C26" s="232" t="s">
        <v>269</v>
      </c>
      <c r="D26" s="173" t="s">
        <v>33</v>
      </c>
      <c r="E26" s="168"/>
      <c r="F26" s="233"/>
      <c r="G26" s="173"/>
      <c r="H26" s="173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168"/>
      <c r="U26" s="23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68"/>
      <c r="AJ26" s="23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68"/>
      <c r="AY26" s="23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168"/>
      <c r="BN26" s="235"/>
      <c r="BO26" s="236"/>
      <c r="BP26" s="236"/>
      <c r="BQ26" s="237"/>
      <c r="BR26" s="237"/>
      <c r="BS26" s="237"/>
      <c r="BT26" s="237"/>
      <c r="BU26" s="237"/>
      <c r="BV26" s="237"/>
      <c r="BW26" s="237"/>
      <c r="BX26" s="237"/>
      <c r="BY26" s="237"/>
      <c r="BZ26" s="238"/>
      <c r="CA26" s="239"/>
      <c r="CB26" s="239"/>
      <c r="CC26" s="168"/>
      <c r="CD26" s="267" t="s">
        <v>108</v>
      </c>
      <c r="CE26" s="236" t="s">
        <v>269</v>
      </c>
      <c r="CF26" s="237" t="s">
        <v>33</v>
      </c>
      <c r="CG26" s="237"/>
      <c r="CH26" s="237"/>
      <c r="CI26" s="237"/>
      <c r="CJ26" s="237"/>
      <c r="CK26" s="237"/>
      <c r="CL26" s="237"/>
      <c r="CM26" s="237"/>
      <c r="CN26" s="237"/>
      <c r="CO26" s="238"/>
      <c r="CP26" s="239">
        <v>100</v>
      </c>
      <c r="CQ26" s="239">
        <v>100</v>
      </c>
      <c r="CR26" s="168"/>
      <c r="CS26" s="235"/>
      <c r="CT26" s="236"/>
      <c r="CU26" s="236"/>
      <c r="CV26" s="237"/>
      <c r="CW26" s="237"/>
      <c r="CX26" s="237"/>
      <c r="CY26" s="237"/>
      <c r="CZ26" s="237"/>
      <c r="DA26" s="237"/>
      <c r="DB26" s="237"/>
      <c r="DC26" s="237"/>
      <c r="DD26" s="238"/>
      <c r="DE26" s="239"/>
      <c r="DF26" s="173"/>
      <c r="DG26" s="168"/>
      <c r="DH26" s="233"/>
      <c r="DI26" s="174"/>
      <c r="DJ26" s="174"/>
      <c r="DK26" s="173"/>
      <c r="DL26" s="173"/>
      <c r="DM26" s="173"/>
      <c r="DN26" s="173"/>
      <c r="DO26" s="173"/>
      <c r="DP26" s="173"/>
      <c r="DQ26" s="173"/>
      <c r="DR26" s="237"/>
      <c r="DS26" s="238"/>
      <c r="DT26" s="239"/>
      <c r="DU26" s="239"/>
      <c r="DV26" s="168"/>
      <c r="DW26" s="235"/>
      <c r="DX26" s="236"/>
      <c r="DY26" s="237"/>
      <c r="DZ26" s="243"/>
      <c r="EA26" s="243"/>
      <c r="EB26" s="243"/>
      <c r="EC26" s="243"/>
      <c r="ED26" s="243"/>
      <c r="EE26" s="243"/>
      <c r="EF26" s="243"/>
      <c r="EG26" s="243"/>
      <c r="EH26" s="245">
        <v>100</v>
      </c>
      <c r="EI26" s="243"/>
      <c r="EJ26" s="245"/>
      <c r="EK26" s="168"/>
      <c r="EL26" s="240"/>
      <c r="EM26" s="236"/>
      <c r="EN26" s="236"/>
      <c r="EO26" s="243"/>
      <c r="EP26" s="243"/>
      <c r="EQ26" s="243"/>
      <c r="ER26" s="243"/>
      <c r="ES26" s="243"/>
      <c r="ET26" s="243"/>
      <c r="EU26" s="243"/>
      <c r="EV26" s="244"/>
      <c r="EW26" s="245"/>
      <c r="EX26" s="245"/>
      <c r="EY26" s="234"/>
      <c r="EZ26" s="168"/>
      <c r="FA26" s="268" t="s">
        <v>108</v>
      </c>
      <c r="FB26" s="247" t="s">
        <v>269</v>
      </c>
      <c r="FC26" s="247" t="s">
        <v>33</v>
      </c>
      <c r="FD26" s="243"/>
      <c r="FE26" s="244"/>
      <c r="FF26" s="244"/>
      <c r="FG26" s="244"/>
      <c r="FH26" s="244"/>
      <c r="FI26" s="244"/>
      <c r="FJ26" s="244"/>
      <c r="FK26" s="244"/>
      <c r="FL26" s="245">
        <v>200</v>
      </c>
      <c r="FM26" s="245">
        <v>200</v>
      </c>
      <c r="FN26" s="245">
        <v>100</v>
      </c>
      <c r="FO26" s="168"/>
      <c r="FP26" s="246"/>
      <c r="FQ26" s="247"/>
      <c r="FR26" s="247"/>
      <c r="FS26" s="244"/>
      <c r="FT26" s="244"/>
      <c r="FU26" s="245"/>
      <c r="FV26" s="258"/>
      <c r="FW26" s="259"/>
      <c r="FZ26" s="227" t="str">
        <f t="shared" si="1"/>
        <v>Parthenocissus quinquofolia</v>
      </c>
      <c r="GA26" s="228">
        <f t="shared" si="2"/>
        <v>0</v>
      </c>
      <c r="GB26" s="228">
        <f t="shared" si="2"/>
        <v>0</v>
      </c>
      <c r="GC26" s="228">
        <f t="shared" si="2"/>
        <v>0</v>
      </c>
      <c r="GD26" s="228">
        <f t="shared" si="2"/>
        <v>0</v>
      </c>
      <c r="GE26" s="228">
        <f t="shared" si="2"/>
        <v>0</v>
      </c>
      <c r="GF26" s="228">
        <f t="shared" si="2"/>
        <v>0</v>
      </c>
      <c r="GG26" s="228">
        <f t="shared" si="2"/>
        <v>0</v>
      </c>
      <c r="GH26" s="228">
        <f t="shared" si="2"/>
        <v>0</v>
      </c>
      <c r="GI26" s="228">
        <f t="shared" si="2"/>
        <v>0</v>
      </c>
      <c r="GJ26" s="228">
        <f t="shared" si="2"/>
        <v>0</v>
      </c>
      <c r="GK26" s="228">
        <f t="shared" si="2"/>
        <v>0</v>
      </c>
      <c r="GL26" s="229">
        <f t="shared" si="15"/>
        <v>0</v>
      </c>
      <c r="GN26" s="227" t="str">
        <f t="shared" si="3"/>
        <v>Parthenocissus quinquofolia</v>
      </c>
      <c r="GO26" s="228">
        <f t="shared" si="4"/>
        <v>0</v>
      </c>
      <c r="GP26" s="228">
        <f t="shared" si="4"/>
        <v>0</v>
      </c>
      <c r="GQ26" s="228">
        <f t="shared" si="4"/>
        <v>0</v>
      </c>
      <c r="GR26" s="228">
        <f t="shared" si="4"/>
        <v>0</v>
      </c>
      <c r="GS26" s="228">
        <f t="shared" si="4"/>
        <v>0</v>
      </c>
      <c r="GT26" s="228">
        <f t="shared" si="4"/>
        <v>0</v>
      </c>
      <c r="GU26" s="228">
        <f t="shared" si="4"/>
        <v>0</v>
      </c>
      <c r="GV26" s="228">
        <f t="shared" si="4"/>
        <v>0</v>
      </c>
      <c r="GW26" s="228">
        <f t="shared" si="4"/>
        <v>25</v>
      </c>
      <c r="GX26" s="228">
        <f t="shared" si="4"/>
        <v>25</v>
      </c>
      <c r="GY26" s="228">
        <f t="shared" si="4"/>
        <v>25</v>
      </c>
      <c r="GZ26" s="229">
        <f t="shared" si="5"/>
        <v>6.8181818181818183</v>
      </c>
      <c r="HB26" s="227" t="str">
        <f t="shared" si="6"/>
        <v>Parthenocissus quinquofolia</v>
      </c>
      <c r="HC26" s="227">
        <f t="shared" si="11"/>
        <v>0</v>
      </c>
      <c r="HD26" s="227">
        <f t="shared" si="11"/>
        <v>0</v>
      </c>
      <c r="HE26" s="227">
        <f t="shared" si="11"/>
        <v>0</v>
      </c>
      <c r="HF26" s="227">
        <f t="shared" si="11"/>
        <v>0</v>
      </c>
      <c r="HG26" s="227">
        <f t="shared" si="11"/>
        <v>0</v>
      </c>
      <c r="HH26" s="227">
        <f t="shared" si="11"/>
        <v>0</v>
      </c>
      <c r="HI26" s="227">
        <f t="shared" si="11"/>
        <v>0</v>
      </c>
      <c r="HJ26" s="227">
        <f t="shared" si="11"/>
        <v>0</v>
      </c>
      <c r="HK26" s="227">
        <f t="shared" si="11"/>
        <v>50</v>
      </c>
      <c r="HL26" s="227">
        <f t="shared" si="11"/>
        <v>50</v>
      </c>
      <c r="HM26" s="227">
        <f t="shared" si="11"/>
        <v>25</v>
      </c>
      <c r="HN26" s="229">
        <f t="shared" si="8"/>
        <v>11.363636363636363</v>
      </c>
      <c r="HP26" s="155" t="str">
        <f t="shared" si="0"/>
        <v>Parthenocissus quinquofolia</v>
      </c>
      <c r="HQ26" s="230">
        <f t="shared" si="12"/>
        <v>0</v>
      </c>
      <c r="HR26" s="230">
        <f t="shared" si="12"/>
        <v>0</v>
      </c>
      <c r="HS26" s="230">
        <f t="shared" si="12"/>
        <v>0</v>
      </c>
      <c r="HT26" s="230">
        <f t="shared" si="12"/>
        <v>0</v>
      </c>
      <c r="HU26" s="230">
        <f t="shared" si="12"/>
        <v>0</v>
      </c>
      <c r="HV26" s="230">
        <f t="shared" si="12"/>
        <v>0</v>
      </c>
      <c r="HW26" s="230">
        <f t="shared" si="12"/>
        <v>0</v>
      </c>
      <c r="HX26" s="230">
        <f t="shared" si="12"/>
        <v>0</v>
      </c>
      <c r="HY26" s="230">
        <f t="shared" si="12"/>
        <v>27.272727272727273</v>
      </c>
      <c r="HZ26" s="230">
        <f t="shared" si="12"/>
        <v>27.272727272727273</v>
      </c>
      <c r="IA26" s="230">
        <f t="shared" si="12"/>
        <v>18.181818181818183</v>
      </c>
    </row>
    <row r="27" spans="1:235" x14ac:dyDescent="0.25">
      <c r="A27" s="203">
        <f t="shared" si="13"/>
        <v>13200</v>
      </c>
      <c r="B27" s="231" t="s">
        <v>204</v>
      </c>
      <c r="C27" s="232" t="s">
        <v>269</v>
      </c>
      <c r="D27" s="173" t="s">
        <v>39</v>
      </c>
      <c r="E27" s="168"/>
      <c r="F27" s="233"/>
      <c r="G27" s="173"/>
      <c r="H27" s="173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168"/>
      <c r="U27" s="23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68"/>
      <c r="AJ27" s="23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68"/>
      <c r="AY27" s="23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68"/>
      <c r="BN27" s="235"/>
      <c r="BO27" s="236"/>
      <c r="BP27" s="236"/>
      <c r="BQ27" s="237"/>
      <c r="BR27" s="237"/>
      <c r="BS27" s="237"/>
      <c r="BT27" s="237"/>
      <c r="BU27" s="237"/>
      <c r="BV27" s="237"/>
      <c r="BW27" s="237"/>
      <c r="BX27" s="237"/>
      <c r="BY27" s="237"/>
      <c r="BZ27" s="238"/>
      <c r="CA27" s="239"/>
      <c r="CB27" s="239"/>
      <c r="CC27" s="168"/>
      <c r="CD27" s="240"/>
      <c r="CE27" s="236"/>
      <c r="CF27" s="237"/>
      <c r="CG27" s="237"/>
      <c r="CH27" s="237"/>
      <c r="CI27" s="237"/>
      <c r="CJ27" s="237"/>
      <c r="CK27" s="237"/>
      <c r="CL27" s="237"/>
      <c r="CM27" s="237"/>
      <c r="CN27" s="237"/>
      <c r="CO27" s="238"/>
      <c r="CP27" s="239"/>
      <c r="CQ27" s="239"/>
      <c r="CR27" s="168"/>
      <c r="CS27" s="235"/>
      <c r="CT27" s="236"/>
      <c r="CU27" s="236"/>
      <c r="CV27" s="237"/>
      <c r="CW27" s="237"/>
      <c r="CX27" s="237"/>
      <c r="CY27" s="237"/>
      <c r="CZ27" s="237"/>
      <c r="DA27" s="237"/>
      <c r="DB27" s="237"/>
      <c r="DC27" s="237"/>
      <c r="DD27" s="238"/>
      <c r="DE27" s="239"/>
      <c r="DF27" s="173"/>
      <c r="DG27" s="168"/>
      <c r="DH27" s="233"/>
      <c r="DI27" s="174"/>
      <c r="DJ27" s="174"/>
      <c r="DK27" s="173"/>
      <c r="DL27" s="173"/>
      <c r="DM27" s="173"/>
      <c r="DN27" s="173"/>
      <c r="DO27" s="173"/>
      <c r="DP27" s="173"/>
      <c r="DQ27" s="173"/>
      <c r="DR27" s="237"/>
      <c r="DS27" s="238"/>
      <c r="DT27" s="239"/>
      <c r="DU27" s="239"/>
      <c r="DV27" s="168"/>
      <c r="DW27" s="235" t="s">
        <v>204</v>
      </c>
      <c r="DX27" s="236" t="s">
        <v>269</v>
      </c>
      <c r="DY27" s="237" t="s">
        <v>39</v>
      </c>
      <c r="DZ27" s="243">
        <v>6300</v>
      </c>
      <c r="EA27" s="243">
        <v>1400</v>
      </c>
      <c r="EB27" s="244">
        <v>2900</v>
      </c>
      <c r="EC27" s="243"/>
      <c r="ED27" s="243">
        <v>400</v>
      </c>
      <c r="EE27" s="243">
        <v>100</v>
      </c>
      <c r="EF27" s="243">
        <v>600</v>
      </c>
      <c r="EG27" s="243">
        <v>1900</v>
      </c>
      <c r="EH27" s="245">
        <v>2900</v>
      </c>
      <c r="EI27" s="243">
        <v>1800</v>
      </c>
      <c r="EJ27" s="245">
        <v>1200</v>
      </c>
      <c r="EK27" s="168"/>
      <c r="EL27" s="240"/>
      <c r="EM27" s="236"/>
      <c r="EN27" s="236"/>
      <c r="EO27" s="243"/>
      <c r="EP27" s="243"/>
      <c r="EQ27" s="243"/>
      <c r="ER27" s="243"/>
      <c r="ES27" s="243"/>
      <c r="ET27" s="243"/>
      <c r="EU27" s="243"/>
      <c r="EV27" s="244"/>
      <c r="EW27" s="245"/>
      <c r="EX27" s="245"/>
      <c r="EY27" s="234"/>
      <c r="EZ27" s="168"/>
      <c r="FA27" s="246"/>
      <c r="FB27" s="247"/>
      <c r="FC27" s="247"/>
      <c r="FD27" s="243"/>
      <c r="FE27" s="244"/>
      <c r="FF27" s="244"/>
      <c r="FG27" s="244"/>
      <c r="FH27" s="244"/>
      <c r="FI27" s="244"/>
      <c r="FJ27" s="244"/>
      <c r="FK27" s="244"/>
      <c r="FL27" s="245"/>
      <c r="FM27" s="245"/>
      <c r="FN27" s="234"/>
      <c r="FO27" s="168"/>
      <c r="FP27" s="246"/>
      <c r="FQ27" s="247"/>
      <c r="FR27" s="247"/>
      <c r="FS27" s="244"/>
      <c r="FT27" s="244"/>
      <c r="FU27" s="245"/>
      <c r="FV27" s="258"/>
      <c r="FW27" s="259"/>
      <c r="FZ27" s="227" t="str">
        <f t="shared" si="1"/>
        <v>Physocarpus opulifolius</v>
      </c>
      <c r="GA27" s="228">
        <f t="shared" si="2"/>
        <v>0</v>
      </c>
      <c r="GB27" s="228">
        <f t="shared" si="2"/>
        <v>0</v>
      </c>
      <c r="GC27" s="228">
        <f t="shared" ref="GC27:GK52" si="16">(AO27+BS27+DM27)/3</f>
        <v>0</v>
      </c>
      <c r="GD27" s="228">
        <f t="shared" si="16"/>
        <v>0</v>
      </c>
      <c r="GE27" s="228">
        <f t="shared" si="16"/>
        <v>0</v>
      </c>
      <c r="GF27" s="228">
        <f t="shared" si="16"/>
        <v>0</v>
      </c>
      <c r="GG27" s="228">
        <f t="shared" si="16"/>
        <v>0</v>
      </c>
      <c r="GH27" s="228">
        <f t="shared" si="16"/>
        <v>0</v>
      </c>
      <c r="GI27" s="228">
        <f t="shared" si="16"/>
        <v>0</v>
      </c>
      <c r="GJ27" s="228">
        <f t="shared" si="16"/>
        <v>0</v>
      </c>
      <c r="GK27" s="228">
        <f t="shared" si="16"/>
        <v>0</v>
      </c>
      <c r="GL27" s="229">
        <f t="shared" si="15"/>
        <v>0</v>
      </c>
      <c r="GN27" s="227" t="str">
        <f t="shared" si="3"/>
        <v>Physocarpus opulifolius</v>
      </c>
      <c r="GO27" s="228">
        <f t="shared" si="4"/>
        <v>1575</v>
      </c>
      <c r="GP27" s="228">
        <f t="shared" si="4"/>
        <v>350</v>
      </c>
      <c r="GQ27" s="228">
        <f t="shared" ref="GQ27:GY52" si="17">(Z27+CI27+EB27+EQ27)/4</f>
        <v>725</v>
      </c>
      <c r="GR27" s="228">
        <f t="shared" si="17"/>
        <v>0</v>
      </c>
      <c r="GS27" s="228">
        <f t="shared" si="17"/>
        <v>100</v>
      </c>
      <c r="GT27" s="228">
        <f t="shared" si="17"/>
        <v>25</v>
      </c>
      <c r="GU27" s="228">
        <f t="shared" si="17"/>
        <v>150</v>
      </c>
      <c r="GV27" s="228">
        <f t="shared" si="17"/>
        <v>475</v>
      </c>
      <c r="GW27" s="228">
        <f t="shared" si="17"/>
        <v>725</v>
      </c>
      <c r="GX27" s="228">
        <f t="shared" si="17"/>
        <v>450</v>
      </c>
      <c r="GY27" s="228">
        <f t="shared" si="17"/>
        <v>300</v>
      </c>
      <c r="GZ27" s="229">
        <f t="shared" si="5"/>
        <v>300</v>
      </c>
      <c r="HB27" s="227" t="str">
        <f t="shared" si="6"/>
        <v>Physocarpus opulifolius</v>
      </c>
      <c r="HC27" s="227">
        <f t="shared" si="11"/>
        <v>0</v>
      </c>
      <c r="HD27" s="227">
        <f t="shared" si="11"/>
        <v>0</v>
      </c>
      <c r="HE27" s="227">
        <f t="shared" si="11"/>
        <v>0</v>
      </c>
      <c r="HF27" s="227">
        <f t="shared" si="11"/>
        <v>0</v>
      </c>
      <c r="HG27" s="227">
        <f t="shared" si="11"/>
        <v>0</v>
      </c>
      <c r="HH27" s="227">
        <f t="shared" si="11"/>
        <v>0</v>
      </c>
      <c r="HI27" s="227">
        <f t="shared" si="11"/>
        <v>0</v>
      </c>
      <c r="HJ27" s="227">
        <f t="shared" si="11"/>
        <v>0</v>
      </c>
      <c r="HK27" s="227">
        <f t="shared" si="11"/>
        <v>0</v>
      </c>
      <c r="HL27" s="227">
        <f t="shared" si="11"/>
        <v>0</v>
      </c>
      <c r="HM27" s="227">
        <f t="shared" si="11"/>
        <v>0</v>
      </c>
      <c r="HN27" s="229">
        <f t="shared" si="8"/>
        <v>0</v>
      </c>
      <c r="HP27" s="155" t="str">
        <f t="shared" si="0"/>
        <v>Physocarpus opulifolius</v>
      </c>
      <c r="HQ27" s="230">
        <f t="shared" si="12"/>
        <v>572.72727272727275</v>
      </c>
      <c r="HR27" s="230">
        <f t="shared" si="12"/>
        <v>127.27272727272727</v>
      </c>
      <c r="HS27" s="230">
        <f t="shared" si="12"/>
        <v>263.63636363636363</v>
      </c>
      <c r="HT27" s="230">
        <f t="shared" si="12"/>
        <v>0</v>
      </c>
      <c r="HU27" s="230">
        <f t="shared" si="12"/>
        <v>36.363636363636367</v>
      </c>
      <c r="HV27" s="230">
        <f t="shared" si="12"/>
        <v>9.0909090909090917</v>
      </c>
      <c r="HW27" s="230">
        <f t="shared" si="12"/>
        <v>54.545454545454547</v>
      </c>
      <c r="HX27" s="230">
        <f t="shared" si="12"/>
        <v>172.72727272727272</v>
      </c>
      <c r="HY27" s="230">
        <f t="shared" si="12"/>
        <v>263.63636363636363</v>
      </c>
      <c r="HZ27" s="230">
        <f t="shared" si="12"/>
        <v>163.63636363636363</v>
      </c>
      <c r="IA27" s="230">
        <f t="shared" si="12"/>
        <v>109.09090909090909</v>
      </c>
    </row>
    <row r="28" spans="1:235" x14ac:dyDescent="0.25">
      <c r="A28" s="203">
        <f t="shared" si="13"/>
        <v>4500</v>
      </c>
      <c r="B28" s="231" t="s">
        <v>116</v>
      </c>
      <c r="C28" s="232" t="s">
        <v>269</v>
      </c>
      <c r="D28" s="173" t="s">
        <v>36</v>
      </c>
      <c r="E28" s="168"/>
      <c r="F28" s="233"/>
      <c r="G28" s="173"/>
      <c r="H28" s="173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168"/>
      <c r="U28" s="23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68"/>
      <c r="AJ28" s="23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68"/>
      <c r="AY28" s="23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68"/>
      <c r="BN28" s="235"/>
      <c r="BO28" s="236"/>
      <c r="BP28" s="236"/>
      <c r="BQ28" s="237"/>
      <c r="BR28" s="237"/>
      <c r="BS28" s="237"/>
      <c r="BT28" s="237"/>
      <c r="BU28" s="237"/>
      <c r="BV28" s="237"/>
      <c r="BW28" s="237"/>
      <c r="BX28" s="235"/>
      <c r="BY28" s="235"/>
      <c r="BZ28" s="238"/>
      <c r="CA28" s="239"/>
      <c r="CB28" s="239"/>
      <c r="CC28" s="168"/>
      <c r="CD28" s="240"/>
      <c r="CE28" s="236"/>
      <c r="CF28" s="237"/>
      <c r="CG28" s="237"/>
      <c r="CH28" s="237"/>
      <c r="CI28" s="237"/>
      <c r="CJ28" s="237"/>
      <c r="CK28" s="237"/>
      <c r="CL28" s="237"/>
      <c r="CM28" s="237"/>
      <c r="CN28" s="237"/>
      <c r="CO28" s="238"/>
      <c r="CP28" s="239"/>
      <c r="CQ28" s="239"/>
      <c r="CR28" s="168"/>
      <c r="CS28" s="235"/>
      <c r="CT28" s="236"/>
      <c r="CU28" s="236"/>
      <c r="CV28" s="237"/>
      <c r="CW28" s="237"/>
      <c r="CX28" s="237"/>
      <c r="CY28" s="237"/>
      <c r="CZ28" s="237"/>
      <c r="DA28" s="237"/>
      <c r="DB28" s="237"/>
      <c r="DC28" s="237"/>
      <c r="DD28" s="238"/>
      <c r="DE28" s="239"/>
      <c r="DF28" s="173"/>
      <c r="DG28" s="168"/>
      <c r="DH28" s="233"/>
      <c r="DI28" s="174"/>
      <c r="DJ28" s="174"/>
      <c r="DK28" s="173"/>
      <c r="DL28" s="173"/>
      <c r="DM28" s="173"/>
      <c r="DN28" s="173"/>
      <c r="DO28" s="173"/>
      <c r="DP28" s="173"/>
      <c r="DQ28" s="173"/>
      <c r="DR28" s="237"/>
      <c r="DS28" s="238"/>
      <c r="DT28" s="239"/>
      <c r="DU28" s="239"/>
      <c r="DV28" s="168"/>
      <c r="DW28" s="235" t="s">
        <v>116</v>
      </c>
      <c r="DX28" s="236" t="s">
        <v>269</v>
      </c>
      <c r="DY28" s="237" t="s">
        <v>36</v>
      </c>
      <c r="DZ28" s="243">
        <v>1000</v>
      </c>
      <c r="EA28" s="243">
        <v>1000</v>
      </c>
      <c r="EB28" s="243">
        <v>500</v>
      </c>
      <c r="EC28" s="260">
        <v>1900</v>
      </c>
      <c r="ED28" s="243">
        <v>1000</v>
      </c>
      <c r="EE28" s="243">
        <v>100</v>
      </c>
      <c r="EF28" s="243"/>
      <c r="EG28" s="243"/>
      <c r="EH28" s="245"/>
      <c r="EI28" s="243"/>
      <c r="EJ28" s="245"/>
      <c r="EK28" s="168"/>
      <c r="EL28" s="240"/>
      <c r="EM28" s="247"/>
      <c r="EN28" s="247"/>
      <c r="EO28" s="244"/>
      <c r="EP28" s="244"/>
      <c r="EQ28" s="244"/>
      <c r="ER28" s="244"/>
      <c r="ES28" s="243"/>
      <c r="ET28" s="244"/>
      <c r="EU28" s="244"/>
      <c r="EV28" s="244"/>
      <c r="EW28" s="245"/>
      <c r="EX28" s="245"/>
      <c r="EY28" s="234"/>
      <c r="EZ28" s="168"/>
      <c r="FA28" s="246"/>
      <c r="FB28" s="247"/>
      <c r="FC28" s="247"/>
      <c r="FD28" s="243"/>
      <c r="FE28" s="244"/>
      <c r="FF28" s="244"/>
      <c r="FG28" s="244"/>
      <c r="FH28" s="244"/>
      <c r="FI28" s="244"/>
      <c r="FJ28" s="244"/>
      <c r="FK28" s="244"/>
      <c r="FL28" s="245"/>
      <c r="FM28" s="245"/>
      <c r="FN28" s="234"/>
      <c r="FO28" s="168"/>
      <c r="FP28" s="246"/>
      <c r="FQ28" s="247"/>
      <c r="FR28" s="247"/>
      <c r="FS28" s="244"/>
      <c r="FT28" s="244"/>
      <c r="FU28" s="245"/>
      <c r="FV28" s="258"/>
      <c r="FW28" s="259"/>
      <c r="FZ28" s="227" t="str">
        <f t="shared" si="1"/>
        <v>Populus deltoides</v>
      </c>
      <c r="GA28" s="228">
        <f t="shared" ref="GA28:GB52" si="18">(AM28+BQ28+DK28)/3</f>
        <v>0</v>
      </c>
      <c r="GB28" s="228">
        <f t="shared" si="18"/>
        <v>0</v>
      </c>
      <c r="GC28" s="228">
        <f t="shared" si="16"/>
        <v>0</v>
      </c>
      <c r="GD28" s="228">
        <f t="shared" si="16"/>
        <v>0</v>
      </c>
      <c r="GE28" s="228">
        <f t="shared" si="16"/>
        <v>0</v>
      </c>
      <c r="GF28" s="228">
        <f t="shared" si="16"/>
        <v>0</v>
      </c>
      <c r="GG28" s="228">
        <f t="shared" si="16"/>
        <v>0</v>
      </c>
      <c r="GH28" s="228">
        <f t="shared" si="16"/>
        <v>0</v>
      </c>
      <c r="GI28" s="228">
        <f t="shared" si="16"/>
        <v>0</v>
      </c>
      <c r="GJ28" s="228">
        <f t="shared" si="16"/>
        <v>0</v>
      </c>
      <c r="GK28" s="228">
        <f t="shared" si="16"/>
        <v>0</v>
      </c>
      <c r="GL28" s="229">
        <f t="shared" si="15"/>
        <v>0</v>
      </c>
      <c r="GN28" s="227" t="str">
        <f t="shared" si="3"/>
        <v>Populus deltoides</v>
      </c>
      <c r="GO28" s="228">
        <f t="shared" ref="GO28:GP52" si="19">(X28+CG28+DZ28+EO28)/4</f>
        <v>250</v>
      </c>
      <c r="GP28" s="228">
        <f t="shared" si="19"/>
        <v>250</v>
      </c>
      <c r="GQ28" s="228">
        <f t="shared" si="17"/>
        <v>125</v>
      </c>
      <c r="GR28" s="228">
        <f t="shared" si="17"/>
        <v>475</v>
      </c>
      <c r="GS28" s="228">
        <f t="shared" si="17"/>
        <v>250</v>
      </c>
      <c r="GT28" s="228">
        <f t="shared" si="17"/>
        <v>25</v>
      </c>
      <c r="GU28" s="228">
        <f t="shared" si="17"/>
        <v>0</v>
      </c>
      <c r="GV28" s="228">
        <f t="shared" si="17"/>
        <v>0</v>
      </c>
      <c r="GW28" s="228">
        <f t="shared" si="17"/>
        <v>0</v>
      </c>
      <c r="GX28" s="228">
        <f t="shared" si="17"/>
        <v>0</v>
      </c>
      <c r="GY28" s="228">
        <f t="shared" si="17"/>
        <v>0</v>
      </c>
      <c r="GZ28" s="229">
        <f t="shared" si="5"/>
        <v>102.27272727272727</v>
      </c>
      <c r="HB28" s="227" t="str">
        <f t="shared" si="6"/>
        <v>Populus deltoides</v>
      </c>
      <c r="HC28" s="227">
        <f t="shared" si="11"/>
        <v>0</v>
      </c>
      <c r="HD28" s="227">
        <f t="shared" si="11"/>
        <v>0</v>
      </c>
      <c r="HE28" s="227">
        <f t="shared" si="11"/>
        <v>0</v>
      </c>
      <c r="HF28" s="227">
        <f t="shared" si="11"/>
        <v>0</v>
      </c>
      <c r="HG28" s="227">
        <f t="shared" si="11"/>
        <v>0</v>
      </c>
      <c r="HH28" s="227">
        <f t="shared" si="11"/>
        <v>0</v>
      </c>
      <c r="HI28" s="227">
        <f t="shared" si="11"/>
        <v>0</v>
      </c>
      <c r="HJ28" s="227">
        <f t="shared" si="11"/>
        <v>0</v>
      </c>
      <c r="HK28" s="227">
        <f t="shared" si="11"/>
        <v>0</v>
      </c>
      <c r="HL28" s="227">
        <f t="shared" si="11"/>
        <v>0</v>
      </c>
      <c r="HM28" s="227">
        <f t="shared" si="11"/>
        <v>0</v>
      </c>
      <c r="HN28" s="229">
        <f t="shared" si="8"/>
        <v>0</v>
      </c>
      <c r="HP28" s="155" t="str">
        <f t="shared" si="0"/>
        <v>Populus deltoides</v>
      </c>
      <c r="HQ28" s="230">
        <f t="shared" si="12"/>
        <v>90.909090909090907</v>
      </c>
      <c r="HR28" s="230">
        <f t="shared" si="12"/>
        <v>90.909090909090907</v>
      </c>
      <c r="HS28" s="230">
        <f t="shared" si="12"/>
        <v>45.454545454545453</v>
      </c>
      <c r="HT28" s="230">
        <f t="shared" si="12"/>
        <v>172.72727272727272</v>
      </c>
      <c r="HU28" s="230">
        <f t="shared" si="12"/>
        <v>90.909090909090907</v>
      </c>
      <c r="HV28" s="230">
        <f t="shared" si="12"/>
        <v>9.0909090909090917</v>
      </c>
      <c r="HW28" s="230">
        <f t="shared" si="12"/>
        <v>0</v>
      </c>
      <c r="HX28" s="230">
        <f t="shared" si="12"/>
        <v>0</v>
      </c>
      <c r="HY28" s="230">
        <f t="shared" si="12"/>
        <v>0</v>
      </c>
      <c r="HZ28" s="230">
        <f t="shared" si="12"/>
        <v>0</v>
      </c>
      <c r="IA28" s="230">
        <f t="shared" si="12"/>
        <v>0</v>
      </c>
    </row>
    <row r="29" spans="1:235" x14ac:dyDescent="0.25">
      <c r="A29" s="203">
        <f t="shared" si="13"/>
        <v>3700</v>
      </c>
      <c r="B29" s="231" t="s">
        <v>73</v>
      </c>
      <c r="C29" s="232" t="s">
        <v>269</v>
      </c>
      <c r="D29" s="173" t="s">
        <v>33</v>
      </c>
      <c r="E29" s="168"/>
      <c r="F29" s="233"/>
      <c r="G29" s="173"/>
      <c r="H29" s="173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168"/>
      <c r="U29" s="23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68"/>
      <c r="AJ29" s="23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173"/>
      <c r="AW29" s="173"/>
      <c r="AX29" s="168"/>
      <c r="AY29" s="23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73"/>
      <c r="BM29" s="168"/>
      <c r="BN29" s="235"/>
      <c r="BO29" s="236"/>
      <c r="BP29" s="236"/>
      <c r="BQ29" s="237"/>
      <c r="BR29" s="237"/>
      <c r="BS29" s="237"/>
      <c r="BT29" s="237"/>
      <c r="BU29" s="237"/>
      <c r="BV29" s="237"/>
      <c r="BW29" s="237"/>
      <c r="BX29" s="269"/>
      <c r="BY29" s="269"/>
      <c r="BZ29" s="238"/>
      <c r="CA29" s="239"/>
      <c r="CB29" s="239"/>
      <c r="CC29" s="168"/>
      <c r="CD29" s="240"/>
      <c r="CE29" s="236"/>
      <c r="CF29" s="243"/>
      <c r="CG29" s="250"/>
      <c r="CH29" s="237"/>
      <c r="CI29" s="237"/>
      <c r="CJ29" s="237"/>
      <c r="CK29" s="237"/>
      <c r="CL29" s="237"/>
      <c r="CM29" s="237"/>
      <c r="CN29" s="237"/>
      <c r="CO29" s="238"/>
      <c r="CP29" s="239"/>
      <c r="CQ29" s="239"/>
      <c r="CR29" s="168"/>
      <c r="CS29" s="235"/>
      <c r="CT29" s="236"/>
      <c r="CU29" s="236"/>
      <c r="CV29" s="237"/>
      <c r="CW29" s="237"/>
      <c r="CX29" s="237"/>
      <c r="CY29" s="237"/>
      <c r="CZ29" s="237"/>
      <c r="DA29" s="237"/>
      <c r="DB29" s="237"/>
      <c r="DC29" s="237"/>
      <c r="DD29" s="238"/>
      <c r="DE29" s="239"/>
      <c r="DF29" s="173"/>
      <c r="DG29" s="168"/>
      <c r="DH29" s="233"/>
      <c r="DI29" s="174"/>
      <c r="DJ29" s="174"/>
      <c r="DK29" s="173"/>
      <c r="DL29" s="173"/>
      <c r="DM29" s="173"/>
      <c r="DN29" s="173"/>
      <c r="DO29" s="173"/>
      <c r="DP29" s="173"/>
      <c r="DQ29" s="173"/>
      <c r="DR29" s="237"/>
      <c r="DS29" s="238"/>
      <c r="DT29" s="239"/>
      <c r="DU29" s="239"/>
      <c r="DV29" s="168"/>
      <c r="DW29" s="235" t="s">
        <v>73</v>
      </c>
      <c r="DX29" s="236" t="s">
        <v>269</v>
      </c>
      <c r="DY29" s="237" t="s">
        <v>33</v>
      </c>
      <c r="DZ29" s="243"/>
      <c r="EA29" s="243"/>
      <c r="EB29" s="243"/>
      <c r="EC29" s="243"/>
      <c r="ED29" s="243"/>
      <c r="EE29" s="243"/>
      <c r="EF29" s="243">
        <v>600</v>
      </c>
      <c r="EG29" s="243">
        <v>700</v>
      </c>
      <c r="EH29" s="245">
        <v>1000</v>
      </c>
      <c r="EI29" s="243">
        <v>1000</v>
      </c>
      <c r="EJ29" s="245">
        <v>400</v>
      </c>
      <c r="EK29" s="168"/>
      <c r="EL29" s="251"/>
      <c r="EM29" s="174"/>
      <c r="EN29" s="247"/>
      <c r="EO29" s="244"/>
      <c r="EP29" s="244"/>
      <c r="EQ29" s="244"/>
      <c r="ER29" s="244"/>
      <c r="ES29" s="243"/>
      <c r="ET29" s="244"/>
      <c r="EU29" s="244"/>
      <c r="EV29" s="244"/>
      <c r="EW29" s="245"/>
      <c r="EX29" s="245"/>
      <c r="EY29" s="234"/>
      <c r="EZ29" s="168"/>
      <c r="FA29" s="246"/>
      <c r="FB29" s="247"/>
      <c r="FC29" s="247"/>
      <c r="FD29" s="243"/>
      <c r="FE29" s="244"/>
      <c r="FF29" s="244"/>
      <c r="FG29" s="244"/>
      <c r="FH29" s="244"/>
      <c r="FI29" s="244"/>
      <c r="FJ29" s="244"/>
      <c r="FK29" s="244"/>
      <c r="FL29" s="245"/>
      <c r="FM29" s="245"/>
      <c r="FN29" s="234"/>
      <c r="FO29" s="168"/>
      <c r="FP29" s="246"/>
      <c r="FQ29" s="247"/>
      <c r="FR29" s="247"/>
      <c r="FS29" s="244"/>
      <c r="FT29" s="244"/>
      <c r="FU29" s="245"/>
      <c r="FV29" s="258"/>
      <c r="FW29" s="259"/>
      <c r="FZ29" s="227" t="str">
        <f t="shared" si="1"/>
        <v>Populus tremuloides</v>
      </c>
      <c r="GA29" s="228">
        <f t="shared" si="18"/>
        <v>0</v>
      </c>
      <c r="GB29" s="228">
        <f t="shared" si="18"/>
        <v>0</v>
      </c>
      <c r="GC29" s="228">
        <f t="shared" si="16"/>
        <v>0</v>
      </c>
      <c r="GD29" s="228">
        <f t="shared" si="16"/>
        <v>0</v>
      </c>
      <c r="GE29" s="228">
        <f t="shared" si="16"/>
        <v>0</v>
      </c>
      <c r="GF29" s="228">
        <f t="shared" si="16"/>
        <v>0</v>
      </c>
      <c r="GG29" s="228">
        <f t="shared" si="16"/>
        <v>0</v>
      </c>
      <c r="GH29" s="228">
        <f t="shared" si="16"/>
        <v>0</v>
      </c>
      <c r="GI29" s="228">
        <f t="shared" si="16"/>
        <v>0</v>
      </c>
      <c r="GJ29" s="228">
        <f t="shared" si="16"/>
        <v>0</v>
      </c>
      <c r="GK29" s="228">
        <f t="shared" si="16"/>
        <v>0</v>
      </c>
      <c r="GL29" s="229">
        <f t="shared" si="15"/>
        <v>0</v>
      </c>
      <c r="GN29" s="227" t="str">
        <f t="shared" si="3"/>
        <v>Populus tremuloides</v>
      </c>
      <c r="GO29" s="228">
        <f t="shared" si="19"/>
        <v>0</v>
      </c>
      <c r="GP29" s="228">
        <f t="shared" si="19"/>
        <v>0</v>
      </c>
      <c r="GQ29" s="228">
        <f t="shared" si="17"/>
        <v>0</v>
      </c>
      <c r="GR29" s="228">
        <f t="shared" si="17"/>
        <v>0</v>
      </c>
      <c r="GS29" s="228">
        <f t="shared" si="17"/>
        <v>0</v>
      </c>
      <c r="GT29" s="228">
        <f t="shared" si="17"/>
        <v>0</v>
      </c>
      <c r="GU29" s="228">
        <f t="shared" si="17"/>
        <v>150</v>
      </c>
      <c r="GV29" s="228">
        <f t="shared" si="17"/>
        <v>175</v>
      </c>
      <c r="GW29" s="228">
        <f t="shared" si="17"/>
        <v>250</v>
      </c>
      <c r="GX29" s="228">
        <f t="shared" si="17"/>
        <v>250</v>
      </c>
      <c r="GY29" s="228">
        <f t="shared" si="17"/>
        <v>100</v>
      </c>
      <c r="GZ29" s="229">
        <f t="shared" si="5"/>
        <v>84.090909090909093</v>
      </c>
      <c r="HB29" s="227" t="str">
        <f t="shared" si="6"/>
        <v>Populus tremuloides</v>
      </c>
      <c r="HC29" s="227">
        <f t="shared" si="11"/>
        <v>0</v>
      </c>
      <c r="HD29" s="227">
        <f t="shared" si="11"/>
        <v>0</v>
      </c>
      <c r="HE29" s="227">
        <f t="shared" si="11"/>
        <v>0</v>
      </c>
      <c r="HF29" s="227">
        <f t="shared" si="11"/>
        <v>0</v>
      </c>
      <c r="HG29" s="227">
        <f t="shared" si="11"/>
        <v>0</v>
      </c>
      <c r="HH29" s="227">
        <f t="shared" si="11"/>
        <v>0</v>
      </c>
      <c r="HI29" s="227">
        <f t="shared" si="11"/>
        <v>0</v>
      </c>
      <c r="HJ29" s="227">
        <f t="shared" si="11"/>
        <v>0</v>
      </c>
      <c r="HK29" s="227">
        <f t="shared" si="11"/>
        <v>0</v>
      </c>
      <c r="HL29" s="227">
        <f t="shared" si="11"/>
        <v>0</v>
      </c>
      <c r="HM29" s="227">
        <f t="shared" si="11"/>
        <v>0</v>
      </c>
      <c r="HN29" s="229">
        <f t="shared" si="8"/>
        <v>0</v>
      </c>
      <c r="HP29" s="155" t="str">
        <f t="shared" si="0"/>
        <v>Populus tremuloides</v>
      </c>
      <c r="HQ29" s="230">
        <f t="shared" si="12"/>
        <v>0</v>
      </c>
      <c r="HR29" s="230">
        <f t="shared" si="12"/>
        <v>0</v>
      </c>
      <c r="HS29" s="230">
        <f t="shared" si="12"/>
        <v>0</v>
      </c>
      <c r="HT29" s="230">
        <f t="shared" si="12"/>
        <v>0</v>
      </c>
      <c r="HU29" s="230">
        <f t="shared" si="12"/>
        <v>0</v>
      </c>
      <c r="HV29" s="230">
        <f t="shared" si="12"/>
        <v>0</v>
      </c>
      <c r="HW29" s="230">
        <f t="shared" si="12"/>
        <v>54.545454545454547</v>
      </c>
      <c r="HX29" s="230">
        <f t="shared" si="12"/>
        <v>63.636363636363633</v>
      </c>
      <c r="HY29" s="230">
        <f t="shared" si="12"/>
        <v>90.909090909090907</v>
      </c>
      <c r="HZ29" s="230">
        <f t="shared" si="12"/>
        <v>90.909090909090907</v>
      </c>
      <c r="IA29" s="230">
        <f t="shared" si="12"/>
        <v>36.363636363636367</v>
      </c>
    </row>
    <row r="30" spans="1:235" x14ac:dyDescent="0.25">
      <c r="A30" s="203">
        <f t="shared" si="13"/>
        <v>8100</v>
      </c>
      <c r="B30" s="231" t="s">
        <v>74</v>
      </c>
      <c r="C30" s="261" t="s">
        <v>268</v>
      </c>
      <c r="D30" s="173" t="s">
        <v>33</v>
      </c>
      <c r="E30" s="168"/>
      <c r="F30" s="233" t="s">
        <v>74</v>
      </c>
      <c r="G30" s="173" t="s">
        <v>268</v>
      </c>
      <c r="H30" s="173" t="s">
        <v>33</v>
      </c>
      <c r="I30" s="234">
        <v>300</v>
      </c>
      <c r="J30" s="234">
        <v>400</v>
      </c>
      <c r="K30" s="234">
        <v>500</v>
      </c>
      <c r="L30" s="234">
        <v>300</v>
      </c>
      <c r="M30" s="234">
        <v>200</v>
      </c>
      <c r="N30" s="234">
        <v>100</v>
      </c>
      <c r="O30" s="234"/>
      <c r="P30" s="234"/>
      <c r="Q30" s="234"/>
      <c r="R30" s="234"/>
      <c r="S30" s="234"/>
      <c r="T30" s="168"/>
      <c r="U30" s="233" t="s">
        <v>74</v>
      </c>
      <c r="V30" s="173" t="s">
        <v>268</v>
      </c>
      <c r="W30" s="173" t="s">
        <v>33</v>
      </c>
      <c r="X30" s="173">
        <v>300</v>
      </c>
      <c r="Y30" s="173">
        <v>100</v>
      </c>
      <c r="Z30" s="173">
        <v>200</v>
      </c>
      <c r="AA30" s="173"/>
      <c r="AB30" s="173"/>
      <c r="AC30" s="173"/>
      <c r="AD30" s="173"/>
      <c r="AE30" s="173"/>
      <c r="AF30" s="173"/>
      <c r="AG30" s="173"/>
      <c r="AH30" s="173"/>
      <c r="AI30" s="168"/>
      <c r="AJ30" s="23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173"/>
      <c r="AV30" s="173"/>
      <c r="AW30" s="173"/>
      <c r="AX30" s="168"/>
      <c r="AY30" s="233" t="s">
        <v>74</v>
      </c>
      <c r="AZ30" s="173" t="s">
        <v>268</v>
      </c>
      <c r="BA30" s="173" t="s">
        <v>33</v>
      </c>
      <c r="BB30" s="173">
        <v>500</v>
      </c>
      <c r="BC30" s="173">
        <v>100</v>
      </c>
      <c r="BD30" s="173">
        <v>200</v>
      </c>
      <c r="BE30" s="173">
        <v>200</v>
      </c>
      <c r="BF30" s="173">
        <v>100</v>
      </c>
      <c r="BG30" s="173">
        <v>100</v>
      </c>
      <c r="BH30" s="173">
        <v>100</v>
      </c>
      <c r="BI30" s="173"/>
      <c r="BJ30" s="173"/>
      <c r="BK30" s="173"/>
      <c r="BL30" s="173"/>
      <c r="BM30" s="168"/>
      <c r="BN30" s="235"/>
      <c r="BO30" s="236"/>
      <c r="BP30" s="236"/>
      <c r="BQ30" s="250"/>
      <c r="BR30" s="243"/>
      <c r="BS30" s="243"/>
      <c r="BT30" s="243"/>
      <c r="BU30" s="243"/>
      <c r="BV30" s="243"/>
      <c r="BW30" s="237"/>
      <c r="BX30" s="235"/>
      <c r="BY30" s="235"/>
      <c r="BZ30" s="238"/>
      <c r="CA30" s="239"/>
      <c r="CB30" s="239"/>
      <c r="CC30" s="168"/>
      <c r="CD30" s="246" t="s">
        <v>74</v>
      </c>
      <c r="CE30" s="253" t="s">
        <v>268</v>
      </c>
      <c r="CF30" s="237" t="s">
        <v>33</v>
      </c>
      <c r="CG30" s="250">
        <v>200</v>
      </c>
      <c r="CH30" s="237">
        <v>100</v>
      </c>
      <c r="CI30" s="243">
        <v>400</v>
      </c>
      <c r="CJ30" s="237"/>
      <c r="CK30" s="237"/>
      <c r="CL30" s="237"/>
      <c r="CM30" s="237"/>
      <c r="CN30" s="237"/>
      <c r="CO30" s="238"/>
      <c r="CP30" s="239"/>
      <c r="CQ30" s="239">
        <v>100</v>
      </c>
      <c r="CR30" s="168"/>
      <c r="CS30" s="235"/>
      <c r="CT30" s="236"/>
      <c r="CU30" s="236"/>
      <c r="CV30" s="237"/>
      <c r="CW30" s="237"/>
      <c r="CX30" s="237"/>
      <c r="CY30" s="243"/>
      <c r="CZ30" s="237"/>
      <c r="DA30" s="243"/>
      <c r="DB30" s="252"/>
      <c r="DC30" s="252"/>
      <c r="DD30" s="238"/>
      <c r="DE30" s="239"/>
      <c r="DF30" s="173"/>
      <c r="DG30" s="168"/>
      <c r="DH30" s="235"/>
      <c r="DI30" s="236"/>
      <c r="DJ30" s="236"/>
      <c r="DK30" s="237"/>
      <c r="DL30" s="237"/>
      <c r="DM30" s="243"/>
      <c r="DN30" s="237"/>
      <c r="DO30" s="237"/>
      <c r="DP30" s="243"/>
      <c r="DQ30" s="243"/>
      <c r="DR30" s="237"/>
      <c r="DS30" s="238"/>
      <c r="DT30" s="239"/>
      <c r="DU30" s="239"/>
      <c r="DV30" s="168"/>
      <c r="DW30" s="235"/>
      <c r="DX30" s="236"/>
      <c r="DY30" s="237"/>
      <c r="DZ30" s="243"/>
      <c r="EA30" s="243"/>
      <c r="EB30" s="243"/>
      <c r="EC30" s="243"/>
      <c r="ED30" s="243"/>
      <c r="EE30" s="243"/>
      <c r="EF30" s="243"/>
      <c r="EG30" s="243"/>
      <c r="EH30" s="245"/>
      <c r="EI30" s="243"/>
      <c r="EJ30" s="245"/>
      <c r="EK30" s="168"/>
      <c r="EL30" s="240" t="s">
        <v>74</v>
      </c>
      <c r="EM30" s="247" t="s">
        <v>268</v>
      </c>
      <c r="EN30" s="247" t="s">
        <v>33</v>
      </c>
      <c r="EO30" s="244">
        <v>500</v>
      </c>
      <c r="EP30" s="244">
        <v>500</v>
      </c>
      <c r="EQ30" s="244">
        <v>400</v>
      </c>
      <c r="ER30" s="244">
        <v>400</v>
      </c>
      <c r="ES30" s="243">
        <v>400</v>
      </c>
      <c r="ET30" s="244">
        <v>300</v>
      </c>
      <c r="EU30" s="244">
        <v>100</v>
      </c>
      <c r="EV30" s="244"/>
      <c r="EW30" s="245"/>
      <c r="EX30" s="245"/>
      <c r="EY30" s="234"/>
      <c r="EZ30" s="168"/>
      <c r="FA30" s="240" t="s">
        <v>74</v>
      </c>
      <c r="FB30" s="236" t="s">
        <v>268</v>
      </c>
      <c r="FC30" s="236" t="s">
        <v>33</v>
      </c>
      <c r="FD30" s="243">
        <v>200</v>
      </c>
      <c r="FE30" s="243">
        <v>200</v>
      </c>
      <c r="FF30" s="243">
        <v>200</v>
      </c>
      <c r="FG30" s="243">
        <v>100</v>
      </c>
      <c r="FH30" s="243">
        <v>100</v>
      </c>
      <c r="FI30" s="243"/>
      <c r="FJ30" s="243"/>
      <c r="FK30" s="244">
        <v>100</v>
      </c>
      <c r="FL30" s="245"/>
      <c r="FM30" s="245">
        <v>100</v>
      </c>
      <c r="FN30" s="234"/>
      <c r="FO30" s="168"/>
      <c r="FP30" s="256"/>
      <c r="FQ30" s="257"/>
      <c r="FR30" s="257"/>
      <c r="FS30" s="244"/>
      <c r="FT30" s="244"/>
      <c r="FU30" s="245"/>
      <c r="FV30" s="258"/>
      <c r="FW30" s="259"/>
      <c r="FZ30" s="227" t="str">
        <f t="shared" si="1"/>
        <v>Prunus serotina</v>
      </c>
      <c r="GA30" s="228">
        <f t="shared" si="18"/>
        <v>0</v>
      </c>
      <c r="GB30" s="228">
        <f t="shared" si="18"/>
        <v>0</v>
      </c>
      <c r="GC30" s="228">
        <f t="shared" si="16"/>
        <v>0</v>
      </c>
      <c r="GD30" s="228">
        <f t="shared" si="16"/>
        <v>0</v>
      </c>
      <c r="GE30" s="228">
        <f t="shared" si="16"/>
        <v>0</v>
      </c>
      <c r="GF30" s="228">
        <f t="shared" si="16"/>
        <v>0</v>
      </c>
      <c r="GG30" s="228">
        <f t="shared" si="16"/>
        <v>0</v>
      </c>
      <c r="GH30" s="228">
        <f t="shared" si="16"/>
        <v>0</v>
      </c>
      <c r="GI30" s="228">
        <f t="shared" si="16"/>
        <v>0</v>
      </c>
      <c r="GJ30" s="228">
        <f t="shared" si="16"/>
        <v>0</v>
      </c>
      <c r="GK30" s="228">
        <f t="shared" si="16"/>
        <v>0</v>
      </c>
      <c r="GL30" s="229">
        <f t="shared" si="15"/>
        <v>0</v>
      </c>
      <c r="GN30" s="227" t="str">
        <f t="shared" si="3"/>
        <v>Prunus serotina</v>
      </c>
      <c r="GO30" s="228">
        <f t="shared" si="19"/>
        <v>250</v>
      </c>
      <c r="GP30" s="228">
        <f t="shared" si="19"/>
        <v>175</v>
      </c>
      <c r="GQ30" s="228">
        <f t="shared" si="17"/>
        <v>250</v>
      </c>
      <c r="GR30" s="228">
        <f t="shared" si="17"/>
        <v>100</v>
      </c>
      <c r="GS30" s="228">
        <f t="shared" si="17"/>
        <v>100</v>
      </c>
      <c r="GT30" s="228">
        <f t="shared" si="17"/>
        <v>75</v>
      </c>
      <c r="GU30" s="228">
        <f t="shared" si="17"/>
        <v>25</v>
      </c>
      <c r="GV30" s="228">
        <f t="shared" si="17"/>
        <v>0</v>
      </c>
      <c r="GW30" s="228">
        <f t="shared" si="17"/>
        <v>0</v>
      </c>
      <c r="GX30" s="228">
        <f t="shared" si="17"/>
        <v>0</v>
      </c>
      <c r="GY30" s="228">
        <f t="shared" si="17"/>
        <v>25</v>
      </c>
      <c r="GZ30" s="229">
        <f t="shared" si="5"/>
        <v>68.181818181818187</v>
      </c>
      <c r="HB30" s="227" t="str">
        <f t="shared" si="6"/>
        <v>Prunus serotina</v>
      </c>
      <c r="HC30" s="227">
        <f t="shared" si="11"/>
        <v>250</v>
      </c>
      <c r="HD30" s="227">
        <f t="shared" si="11"/>
        <v>175</v>
      </c>
      <c r="HE30" s="227">
        <f t="shared" si="11"/>
        <v>225</v>
      </c>
      <c r="HF30" s="227">
        <f t="shared" si="11"/>
        <v>150</v>
      </c>
      <c r="HG30" s="227">
        <f t="shared" si="11"/>
        <v>100</v>
      </c>
      <c r="HH30" s="227">
        <f t="shared" si="11"/>
        <v>50</v>
      </c>
      <c r="HI30" s="227">
        <f t="shared" si="11"/>
        <v>25</v>
      </c>
      <c r="HJ30" s="227">
        <f t="shared" si="11"/>
        <v>25</v>
      </c>
      <c r="HK30" s="227">
        <f t="shared" si="11"/>
        <v>0</v>
      </c>
      <c r="HL30" s="227">
        <f t="shared" si="11"/>
        <v>25</v>
      </c>
      <c r="HM30" s="227">
        <f t="shared" si="11"/>
        <v>0</v>
      </c>
      <c r="HN30" s="229">
        <f t="shared" si="8"/>
        <v>70.454545454545453</v>
      </c>
      <c r="HP30" s="155" t="str">
        <f t="shared" si="0"/>
        <v>Prunus serotina</v>
      </c>
      <c r="HQ30" s="230">
        <f t="shared" si="12"/>
        <v>181.81818181818181</v>
      </c>
      <c r="HR30" s="230">
        <f t="shared" si="12"/>
        <v>127.27272727272727</v>
      </c>
      <c r="HS30" s="230">
        <f t="shared" si="12"/>
        <v>172.72727272727272</v>
      </c>
      <c r="HT30" s="230">
        <f t="shared" si="12"/>
        <v>90.909090909090907</v>
      </c>
      <c r="HU30" s="230">
        <f t="shared" si="12"/>
        <v>72.727272727272734</v>
      </c>
      <c r="HV30" s="230">
        <f t="shared" si="12"/>
        <v>45.454545454545453</v>
      </c>
      <c r="HW30" s="230">
        <f t="shared" si="12"/>
        <v>18.181818181818183</v>
      </c>
      <c r="HX30" s="230">
        <f t="shared" si="12"/>
        <v>9.0909090909090917</v>
      </c>
      <c r="HY30" s="230">
        <f t="shared" si="12"/>
        <v>0</v>
      </c>
      <c r="HZ30" s="230">
        <f t="shared" si="12"/>
        <v>9.0909090909090917</v>
      </c>
      <c r="IA30" s="230">
        <f t="shared" si="12"/>
        <v>9.0909090909090917</v>
      </c>
    </row>
    <row r="31" spans="1:235" x14ac:dyDescent="0.25">
      <c r="A31" s="203">
        <f t="shared" si="13"/>
        <v>2500</v>
      </c>
      <c r="B31" s="231" t="s">
        <v>117</v>
      </c>
      <c r="C31" s="232" t="s">
        <v>269</v>
      </c>
      <c r="D31" s="173" t="s">
        <v>33</v>
      </c>
      <c r="E31" s="168"/>
      <c r="F31" s="233" t="s">
        <v>117</v>
      </c>
      <c r="G31" s="173" t="s">
        <v>269</v>
      </c>
      <c r="H31" s="173" t="s">
        <v>33</v>
      </c>
      <c r="I31" s="234"/>
      <c r="J31" s="234">
        <v>200</v>
      </c>
      <c r="K31" s="234">
        <v>100</v>
      </c>
      <c r="L31" s="234">
        <v>200</v>
      </c>
      <c r="M31" s="234"/>
      <c r="N31" s="234"/>
      <c r="O31" s="234"/>
      <c r="P31" s="234"/>
      <c r="Q31" s="234"/>
      <c r="R31" s="234"/>
      <c r="S31" s="234"/>
      <c r="T31" s="168"/>
      <c r="U31" s="23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68"/>
      <c r="AJ31" s="23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68"/>
      <c r="AY31" s="233" t="s">
        <v>117</v>
      </c>
      <c r="AZ31" s="173" t="s">
        <v>269</v>
      </c>
      <c r="BA31" s="173" t="s">
        <v>33</v>
      </c>
      <c r="BB31" s="173">
        <v>400</v>
      </c>
      <c r="BC31" s="173"/>
      <c r="BD31" s="173">
        <v>200</v>
      </c>
      <c r="BE31" s="173"/>
      <c r="BF31" s="173"/>
      <c r="BG31" s="173"/>
      <c r="BH31" s="173"/>
      <c r="BI31" s="173"/>
      <c r="BJ31" s="173"/>
      <c r="BK31" s="173"/>
      <c r="BL31" s="173"/>
      <c r="BM31" s="168"/>
      <c r="BN31" s="235"/>
      <c r="BO31" s="236"/>
      <c r="BP31" s="236"/>
      <c r="BQ31" s="250"/>
      <c r="BR31" s="243"/>
      <c r="BS31" s="243"/>
      <c r="BT31" s="243"/>
      <c r="BU31" s="243"/>
      <c r="BV31" s="243"/>
      <c r="BW31" s="237"/>
      <c r="BX31" s="235"/>
      <c r="BY31" s="235"/>
      <c r="BZ31" s="238"/>
      <c r="CA31" s="239"/>
      <c r="CB31" s="239"/>
      <c r="CC31" s="168"/>
      <c r="CD31" s="246" t="s">
        <v>117</v>
      </c>
      <c r="CE31" s="253" t="s">
        <v>269</v>
      </c>
      <c r="CF31" s="243"/>
      <c r="CG31" s="250"/>
      <c r="CH31" s="243"/>
      <c r="CI31" s="243">
        <v>200</v>
      </c>
      <c r="CJ31" s="243"/>
      <c r="CK31" s="243">
        <v>300</v>
      </c>
      <c r="CL31" s="243"/>
      <c r="CM31" s="237"/>
      <c r="CN31" s="235"/>
      <c r="CO31" s="238"/>
      <c r="CP31" s="239"/>
      <c r="CQ31" s="173"/>
      <c r="CR31" s="168"/>
      <c r="CS31" s="235"/>
      <c r="CT31" s="236"/>
      <c r="CU31" s="236"/>
      <c r="CV31" s="237"/>
      <c r="CW31" s="237"/>
      <c r="CX31" s="237"/>
      <c r="CY31" s="243"/>
      <c r="CZ31" s="237"/>
      <c r="DA31" s="243"/>
      <c r="DB31" s="252"/>
      <c r="DC31" s="252"/>
      <c r="DD31" s="238"/>
      <c r="DE31" s="239"/>
      <c r="DF31" s="173"/>
      <c r="DG31" s="168"/>
      <c r="DH31" s="235"/>
      <c r="DI31" s="236"/>
      <c r="DJ31" s="236"/>
      <c r="DK31" s="237"/>
      <c r="DL31" s="237"/>
      <c r="DM31" s="243"/>
      <c r="DN31" s="237"/>
      <c r="DO31" s="237"/>
      <c r="DP31" s="243"/>
      <c r="DQ31" s="243"/>
      <c r="DR31" s="237"/>
      <c r="DS31" s="238"/>
      <c r="DT31" s="239"/>
      <c r="DU31" s="239"/>
      <c r="DV31" s="168"/>
      <c r="DW31" s="235"/>
      <c r="DX31" s="236"/>
      <c r="DY31" s="237"/>
      <c r="DZ31" s="243"/>
      <c r="EA31" s="243"/>
      <c r="EB31" s="243"/>
      <c r="EC31" s="243"/>
      <c r="ED31" s="243"/>
      <c r="EE31" s="243"/>
      <c r="EF31" s="243"/>
      <c r="EG31" s="243"/>
      <c r="EH31" s="245"/>
      <c r="EI31" s="243"/>
      <c r="EJ31" s="245"/>
      <c r="EK31" s="168"/>
      <c r="EL31" s="240" t="s">
        <v>117</v>
      </c>
      <c r="EM31" s="247" t="s">
        <v>269</v>
      </c>
      <c r="EN31" s="247" t="s">
        <v>33</v>
      </c>
      <c r="EO31" s="244"/>
      <c r="EP31" s="244">
        <v>200</v>
      </c>
      <c r="EQ31" s="244">
        <v>400</v>
      </c>
      <c r="ER31" s="244">
        <v>200</v>
      </c>
      <c r="ES31" s="243">
        <v>100</v>
      </c>
      <c r="ET31" s="244"/>
      <c r="EU31" s="244"/>
      <c r="EV31" s="244"/>
      <c r="EW31" s="245"/>
      <c r="EX31" s="245"/>
      <c r="EY31" s="234"/>
      <c r="EZ31" s="168"/>
      <c r="FA31" s="246"/>
      <c r="FB31" s="247"/>
      <c r="FC31" s="247"/>
      <c r="FD31" s="243"/>
      <c r="FE31" s="244"/>
      <c r="FF31" s="244"/>
      <c r="FG31" s="244"/>
      <c r="FH31" s="244"/>
      <c r="FI31" s="244"/>
      <c r="FJ31" s="244"/>
      <c r="FK31" s="244"/>
      <c r="FL31" s="245"/>
      <c r="FM31" s="245"/>
      <c r="FN31" s="234"/>
      <c r="FO31" s="168"/>
      <c r="FP31" s="256"/>
      <c r="FQ31" s="257"/>
      <c r="FR31" s="257"/>
      <c r="FS31" s="244"/>
      <c r="FT31" s="244"/>
      <c r="FU31" s="245"/>
      <c r="FV31" s="258"/>
      <c r="FW31" s="259"/>
      <c r="FZ31" s="227" t="str">
        <f t="shared" si="1"/>
        <v>Prunus virginiana</v>
      </c>
      <c r="GA31" s="228">
        <f t="shared" si="18"/>
        <v>0</v>
      </c>
      <c r="GB31" s="228">
        <f t="shared" si="18"/>
        <v>0</v>
      </c>
      <c r="GC31" s="228">
        <f t="shared" si="16"/>
        <v>0</v>
      </c>
      <c r="GD31" s="228">
        <f t="shared" si="16"/>
        <v>0</v>
      </c>
      <c r="GE31" s="228">
        <f t="shared" si="16"/>
        <v>0</v>
      </c>
      <c r="GF31" s="228">
        <f t="shared" si="16"/>
        <v>0</v>
      </c>
      <c r="GG31" s="228">
        <f t="shared" si="16"/>
        <v>0</v>
      </c>
      <c r="GH31" s="228">
        <f t="shared" si="16"/>
        <v>0</v>
      </c>
      <c r="GI31" s="228">
        <f t="shared" si="16"/>
        <v>0</v>
      </c>
      <c r="GJ31" s="228">
        <f t="shared" si="16"/>
        <v>0</v>
      </c>
      <c r="GK31" s="228">
        <f t="shared" si="16"/>
        <v>0</v>
      </c>
      <c r="GL31" s="229">
        <f t="shared" si="15"/>
        <v>0</v>
      </c>
      <c r="GN31" s="227" t="str">
        <f t="shared" si="3"/>
        <v>Prunus virginiana</v>
      </c>
      <c r="GO31" s="228">
        <f t="shared" si="19"/>
        <v>0</v>
      </c>
      <c r="GP31" s="228">
        <f t="shared" si="19"/>
        <v>50</v>
      </c>
      <c r="GQ31" s="228">
        <f t="shared" si="17"/>
        <v>150</v>
      </c>
      <c r="GR31" s="228">
        <f t="shared" si="17"/>
        <v>50</v>
      </c>
      <c r="GS31" s="228">
        <f t="shared" si="17"/>
        <v>100</v>
      </c>
      <c r="GT31" s="228">
        <f t="shared" si="17"/>
        <v>0</v>
      </c>
      <c r="GU31" s="228">
        <f t="shared" si="17"/>
        <v>0</v>
      </c>
      <c r="GV31" s="228">
        <f t="shared" si="17"/>
        <v>0</v>
      </c>
      <c r="GW31" s="228">
        <f t="shared" si="17"/>
        <v>0</v>
      </c>
      <c r="GX31" s="228">
        <f t="shared" si="17"/>
        <v>0</v>
      </c>
      <c r="GY31" s="228">
        <f t="shared" si="17"/>
        <v>0</v>
      </c>
      <c r="GZ31" s="229">
        <f t="shared" si="5"/>
        <v>31.818181818181817</v>
      </c>
      <c r="HB31" s="227" t="str">
        <f t="shared" si="6"/>
        <v>Prunus virginiana</v>
      </c>
      <c r="HC31" s="227">
        <f t="shared" si="11"/>
        <v>100</v>
      </c>
      <c r="HD31" s="227">
        <f t="shared" si="11"/>
        <v>50</v>
      </c>
      <c r="HE31" s="227">
        <f t="shared" si="11"/>
        <v>75</v>
      </c>
      <c r="HF31" s="227">
        <f t="shared" si="11"/>
        <v>50</v>
      </c>
      <c r="HG31" s="227">
        <f t="shared" si="11"/>
        <v>0</v>
      </c>
      <c r="HH31" s="227">
        <f t="shared" si="11"/>
        <v>0</v>
      </c>
      <c r="HI31" s="227">
        <f t="shared" si="11"/>
        <v>0</v>
      </c>
      <c r="HJ31" s="227">
        <f t="shared" si="11"/>
        <v>0</v>
      </c>
      <c r="HK31" s="227">
        <f t="shared" si="11"/>
        <v>0</v>
      </c>
      <c r="HL31" s="227">
        <f t="shared" si="11"/>
        <v>0</v>
      </c>
      <c r="HM31" s="227">
        <f t="shared" si="11"/>
        <v>0</v>
      </c>
      <c r="HN31" s="229">
        <f t="shared" si="8"/>
        <v>15.909090909090908</v>
      </c>
      <c r="HP31" s="155" t="str">
        <f t="shared" si="0"/>
        <v>Prunus virginiana</v>
      </c>
      <c r="HQ31" s="230">
        <f t="shared" si="12"/>
        <v>36.363636363636367</v>
      </c>
      <c r="HR31" s="230">
        <f t="shared" si="12"/>
        <v>36.363636363636367</v>
      </c>
      <c r="HS31" s="230">
        <f t="shared" si="12"/>
        <v>81.818181818181813</v>
      </c>
      <c r="HT31" s="230">
        <f t="shared" si="12"/>
        <v>36.363636363636367</v>
      </c>
      <c r="HU31" s="230">
        <f t="shared" si="12"/>
        <v>36.363636363636367</v>
      </c>
      <c r="HV31" s="230">
        <f t="shared" si="12"/>
        <v>0</v>
      </c>
      <c r="HW31" s="230">
        <f t="shared" si="12"/>
        <v>0</v>
      </c>
      <c r="HX31" s="230">
        <f t="shared" si="12"/>
        <v>0</v>
      </c>
      <c r="HY31" s="230">
        <f t="shared" si="12"/>
        <v>0</v>
      </c>
      <c r="HZ31" s="230">
        <f t="shared" si="12"/>
        <v>0</v>
      </c>
      <c r="IA31" s="230">
        <f t="shared" si="12"/>
        <v>0</v>
      </c>
    </row>
    <row r="32" spans="1:235" x14ac:dyDescent="0.25">
      <c r="A32" s="203">
        <f t="shared" si="13"/>
        <v>258900</v>
      </c>
      <c r="B32" s="231" t="s">
        <v>25</v>
      </c>
      <c r="C32" s="261" t="s">
        <v>268</v>
      </c>
      <c r="D32" s="173" t="s">
        <v>40</v>
      </c>
      <c r="E32" s="168"/>
      <c r="F32" s="233" t="s">
        <v>25</v>
      </c>
      <c r="G32" s="173" t="s">
        <v>268</v>
      </c>
      <c r="H32" s="173" t="s">
        <v>40</v>
      </c>
      <c r="I32" s="234">
        <v>1000</v>
      </c>
      <c r="J32" s="234">
        <v>2800</v>
      </c>
      <c r="K32" s="234">
        <v>5800</v>
      </c>
      <c r="L32" s="234">
        <v>2000</v>
      </c>
      <c r="M32" s="234">
        <v>800</v>
      </c>
      <c r="N32" s="234">
        <v>400</v>
      </c>
      <c r="O32" s="234">
        <v>2100</v>
      </c>
      <c r="P32" s="234">
        <v>1000</v>
      </c>
      <c r="Q32" s="234">
        <v>1300</v>
      </c>
      <c r="R32" s="234">
        <v>1700</v>
      </c>
      <c r="S32" s="234">
        <v>1000</v>
      </c>
      <c r="T32" s="168"/>
      <c r="U32" s="233" t="s">
        <v>25</v>
      </c>
      <c r="V32" s="173" t="s">
        <v>268</v>
      </c>
      <c r="W32" s="173" t="s">
        <v>40</v>
      </c>
      <c r="X32" s="173">
        <v>1500</v>
      </c>
      <c r="Y32" s="173">
        <v>4700</v>
      </c>
      <c r="Z32" s="173">
        <v>5200</v>
      </c>
      <c r="AA32" s="173">
        <v>1600</v>
      </c>
      <c r="AB32" s="173">
        <v>1300</v>
      </c>
      <c r="AC32" s="173">
        <v>1000</v>
      </c>
      <c r="AD32" s="173">
        <v>1200</v>
      </c>
      <c r="AE32" s="173">
        <v>3200</v>
      </c>
      <c r="AF32" s="173">
        <v>1100</v>
      </c>
      <c r="AG32" s="173">
        <v>2500</v>
      </c>
      <c r="AH32" s="173">
        <v>3000</v>
      </c>
      <c r="AI32" s="168"/>
      <c r="AJ32" s="233" t="s">
        <v>25</v>
      </c>
      <c r="AK32" s="173" t="s">
        <v>268</v>
      </c>
      <c r="AL32" s="173" t="s">
        <v>40</v>
      </c>
      <c r="AM32" s="173">
        <v>1400</v>
      </c>
      <c r="AN32" s="173">
        <v>2000</v>
      </c>
      <c r="AO32" s="173">
        <v>1800</v>
      </c>
      <c r="AP32" s="173">
        <v>1800</v>
      </c>
      <c r="AQ32" s="173">
        <v>3200</v>
      </c>
      <c r="AR32" s="173">
        <v>3600</v>
      </c>
      <c r="AS32" s="173">
        <v>4500</v>
      </c>
      <c r="AT32" s="173">
        <v>1600</v>
      </c>
      <c r="AU32" s="173">
        <v>900</v>
      </c>
      <c r="AV32" s="173">
        <v>1500</v>
      </c>
      <c r="AW32" s="173">
        <v>1200</v>
      </c>
      <c r="AX32" s="168"/>
      <c r="AY32" s="233" t="s">
        <v>25</v>
      </c>
      <c r="AZ32" s="173" t="s">
        <v>268</v>
      </c>
      <c r="BA32" s="173" t="s">
        <v>40</v>
      </c>
      <c r="BB32" s="173">
        <v>3100</v>
      </c>
      <c r="BC32" s="173">
        <v>2700</v>
      </c>
      <c r="BD32" s="173">
        <v>4600</v>
      </c>
      <c r="BE32" s="173">
        <v>2600</v>
      </c>
      <c r="BF32" s="173">
        <v>4100</v>
      </c>
      <c r="BG32" s="173">
        <v>1300</v>
      </c>
      <c r="BH32" s="173">
        <v>5100</v>
      </c>
      <c r="BI32" s="173">
        <v>5400</v>
      </c>
      <c r="BJ32" s="173">
        <v>5300</v>
      </c>
      <c r="BK32" s="173">
        <v>3400</v>
      </c>
      <c r="BL32" s="173">
        <v>2500</v>
      </c>
      <c r="BM32" s="168"/>
      <c r="BN32" s="235" t="s">
        <v>25</v>
      </c>
      <c r="BO32" s="236" t="s">
        <v>268</v>
      </c>
      <c r="BP32" s="236" t="s">
        <v>40</v>
      </c>
      <c r="BQ32" s="237">
        <v>200</v>
      </c>
      <c r="BR32" s="237">
        <v>1400</v>
      </c>
      <c r="BS32" s="237">
        <v>3400</v>
      </c>
      <c r="BT32" s="237">
        <v>400</v>
      </c>
      <c r="BU32" s="237">
        <v>2600</v>
      </c>
      <c r="BV32" s="237">
        <v>600</v>
      </c>
      <c r="BW32" s="237">
        <v>1400</v>
      </c>
      <c r="BX32" s="237">
        <v>400</v>
      </c>
      <c r="BY32" s="237">
        <v>400</v>
      </c>
      <c r="BZ32" s="238">
        <v>300</v>
      </c>
      <c r="CA32" s="239">
        <v>400</v>
      </c>
      <c r="CB32" s="239">
        <v>400</v>
      </c>
      <c r="CC32" s="168"/>
      <c r="CD32" s="240" t="s">
        <v>25</v>
      </c>
      <c r="CE32" s="236" t="s">
        <v>268</v>
      </c>
      <c r="CF32" s="237" t="s">
        <v>40</v>
      </c>
      <c r="CG32" s="270">
        <v>3900</v>
      </c>
      <c r="CH32" s="237">
        <v>4300</v>
      </c>
      <c r="CI32" s="237">
        <v>2800</v>
      </c>
      <c r="CJ32" s="237">
        <v>7600</v>
      </c>
      <c r="CK32" s="237">
        <v>6300</v>
      </c>
      <c r="CL32" s="237">
        <v>1200</v>
      </c>
      <c r="CM32" s="237">
        <v>9900</v>
      </c>
      <c r="CN32" s="237">
        <v>10400</v>
      </c>
      <c r="CO32" s="238">
        <v>7700</v>
      </c>
      <c r="CP32" s="239">
        <v>5000</v>
      </c>
      <c r="CQ32" s="239">
        <v>3700</v>
      </c>
      <c r="CR32" s="168"/>
      <c r="CS32" s="255" t="s">
        <v>25</v>
      </c>
      <c r="CT32" s="236" t="s">
        <v>268</v>
      </c>
      <c r="CU32" s="236" t="s">
        <v>40</v>
      </c>
      <c r="CV32" s="237"/>
      <c r="CW32" s="237"/>
      <c r="CX32" s="237"/>
      <c r="CY32" s="237"/>
      <c r="CZ32" s="237"/>
      <c r="DA32" s="252">
        <v>100</v>
      </c>
      <c r="DB32" s="252"/>
      <c r="DC32" s="252">
        <v>100</v>
      </c>
      <c r="DD32" s="238"/>
      <c r="DE32" s="239"/>
      <c r="DF32" s="173"/>
      <c r="DG32" s="168"/>
      <c r="DH32" s="235" t="s">
        <v>25</v>
      </c>
      <c r="DI32" s="236" t="s">
        <v>268</v>
      </c>
      <c r="DJ32" s="236" t="s">
        <v>40</v>
      </c>
      <c r="DK32" s="243">
        <v>200</v>
      </c>
      <c r="DL32" s="237">
        <v>200</v>
      </c>
      <c r="DM32" s="237"/>
      <c r="DN32" s="237">
        <v>200</v>
      </c>
      <c r="DO32" s="237"/>
      <c r="DP32" s="237"/>
      <c r="DQ32" s="237">
        <v>100</v>
      </c>
      <c r="DR32" s="237">
        <v>600</v>
      </c>
      <c r="DS32" s="238">
        <v>300</v>
      </c>
      <c r="DT32" s="239">
        <v>400</v>
      </c>
      <c r="DU32" s="239">
        <v>400</v>
      </c>
      <c r="DV32" s="168"/>
      <c r="DW32" s="235" t="s">
        <v>25</v>
      </c>
      <c r="DX32" s="236" t="s">
        <v>268</v>
      </c>
      <c r="DY32" s="237" t="s">
        <v>40</v>
      </c>
      <c r="DZ32" s="243">
        <v>9600</v>
      </c>
      <c r="EA32" s="243">
        <v>2400</v>
      </c>
      <c r="EB32" s="243">
        <v>6900</v>
      </c>
      <c r="EC32" s="243">
        <v>5200</v>
      </c>
      <c r="ED32" s="243">
        <v>5900</v>
      </c>
      <c r="EE32" s="243">
        <v>2300</v>
      </c>
      <c r="EF32" s="243">
        <v>1100</v>
      </c>
      <c r="EG32" s="243">
        <v>2600</v>
      </c>
      <c r="EH32" s="245">
        <v>2600</v>
      </c>
      <c r="EI32" s="243">
        <v>700</v>
      </c>
      <c r="EJ32" s="245">
        <v>1000</v>
      </c>
      <c r="EK32" s="168"/>
      <c r="EL32" s="240" t="s">
        <v>25</v>
      </c>
      <c r="EM32" s="236" t="s">
        <v>268</v>
      </c>
      <c r="EN32" s="236" t="s">
        <v>40</v>
      </c>
      <c r="EO32" s="260">
        <v>2400</v>
      </c>
      <c r="EP32" s="260">
        <v>2300</v>
      </c>
      <c r="EQ32" s="260">
        <v>3400</v>
      </c>
      <c r="ER32" s="260">
        <v>6700</v>
      </c>
      <c r="ES32" s="260">
        <v>5300</v>
      </c>
      <c r="ET32" s="243">
        <v>2500</v>
      </c>
      <c r="EU32" s="260">
        <v>2200</v>
      </c>
      <c r="EV32" s="244">
        <v>4000</v>
      </c>
      <c r="EW32" s="245">
        <v>2900</v>
      </c>
      <c r="EX32" s="245">
        <v>3200</v>
      </c>
      <c r="EY32" s="234">
        <v>2000</v>
      </c>
      <c r="EZ32" s="168"/>
      <c r="FA32" s="240" t="s">
        <v>25</v>
      </c>
      <c r="FB32" s="236" t="s">
        <v>268</v>
      </c>
      <c r="FC32" s="236" t="s">
        <v>40</v>
      </c>
      <c r="FD32" s="243">
        <v>100</v>
      </c>
      <c r="FE32" s="243"/>
      <c r="FF32" s="243">
        <v>100</v>
      </c>
      <c r="FG32" s="243">
        <v>100</v>
      </c>
      <c r="FH32" s="243"/>
      <c r="FI32" s="243"/>
      <c r="FJ32" s="243"/>
      <c r="FK32" s="244">
        <v>100</v>
      </c>
      <c r="FL32" s="245"/>
      <c r="FM32" s="245"/>
      <c r="FN32" s="234"/>
      <c r="FO32" s="168"/>
      <c r="FP32" s="240" t="s">
        <v>25</v>
      </c>
      <c r="FQ32" s="236" t="s">
        <v>268</v>
      </c>
      <c r="FR32" s="236" t="s">
        <v>40</v>
      </c>
      <c r="FS32" s="260">
        <v>1800</v>
      </c>
      <c r="FT32" s="244">
        <v>1100</v>
      </c>
      <c r="FU32" s="245">
        <v>700</v>
      </c>
      <c r="FV32" s="258">
        <v>100</v>
      </c>
      <c r="FW32" s="259">
        <v>100</v>
      </c>
      <c r="FZ32" s="227" t="str">
        <f t="shared" si="1"/>
        <v>Pyrus coronaria</v>
      </c>
      <c r="GA32" s="228">
        <f t="shared" si="18"/>
        <v>600</v>
      </c>
      <c r="GB32" s="228">
        <f t="shared" si="18"/>
        <v>1200</v>
      </c>
      <c r="GC32" s="228">
        <f t="shared" si="16"/>
        <v>1733.3333333333333</v>
      </c>
      <c r="GD32" s="228">
        <f t="shared" si="16"/>
        <v>800</v>
      </c>
      <c r="GE32" s="228">
        <f t="shared" si="16"/>
        <v>1933.3333333333333</v>
      </c>
      <c r="GF32" s="228">
        <f t="shared" si="16"/>
        <v>1400</v>
      </c>
      <c r="GG32" s="228">
        <f t="shared" si="16"/>
        <v>2000</v>
      </c>
      <c r="GH32" s="228">
        <f t="shared" si="16"/>
        <v>866.66666666666663</v>
      </c>
      <c r="GI32" s="228">
        <f t="shared" si="16"/>
        <v>533.33333333333337</v>
      </c>
      <c r="GJ32" s="228">
        <f t="shared" si="16"/>
        <v>733.33333333333337</v>
      </c>
      <c r="GK32" s="228">
        <f t="shared" si="16"/>
        <v>666.66666666666663</v>
      </c>
      <c r="GL32" s="229">
        <f t="shared" si="15"/>
        <v>1133.3333333333333</v>
      </c>
      <c r="GN32" s="227" t="str">
        <f t="shared" si="3"/>
        <v>Pyrus coronaria</v>
      </c>
      <c r="GO32" s="228">
        <f t="shared" si="19"/>
        <v>4350</v>
      </c>
      <c r="GP32" s="228">
        <f t="shared" si="19"/>
        <v>3425</v>
      </c>
      <c r="GQ32" s="228">
        <f t="shared" si="17"/>
        <v>4575</v>
      </c>
      <c r="GR32" s="228">
        <f t="shared" si="17"/>
        <v>5275</v>
      </c>
      <c r="GS32" s="228">
        <f t="shared" si="17"/>
        <v>4700</v>
      </c>
      <c r="GT32" s="228">
        <f t="shared" si="17"/>
        <v>1750</v>
      </c>
      <c r="GU32" s="228">
        <f t="shared" si="17"/>
        <v>3600</v>
      </c>
      <c r="GV32" s="228">
        <f t="shared" si="17"/>
        <v>5050</v>
      </c>
      <c r="GW32" s="228">
        <f t="shared" si="17"/>
        <v>3575</v>
      </c>
      <c r="GX32" s="228">
        <f t="shared" si="17"/>
        <v>2850</v>
      </c>
      <c r="GY32" s="228">
        <f t="shared" si="17"/>
        <v>2425</v>
      </c>
      <c r="GZ32" s="229">
        <f t="shared" si="5"/>
        <v>3384.090909090909</v>
      </c>
      <c r="HB32" s="227" t="str">
        <f t="shared" si="6"/>
        <v>Pyrus coronaria</v>
      </c>
      <c r="HC32" s="227">
        <f t="shared" si="11"/>
        <v>1050</v>
      </c>
      <c r="HD32" s="227">
        <f t="shared" si="11"/>
        <v>1375</v>
      </c>
      <c r="HE32" s="227">
        <f t="shared" si="11"/>
        <v>2625</v>
      </c>
      <c r="HF32" s="227">
        <f t="shared" si="11"/>
        <v>1175</v>
      </c>
      <c r="HG32" s="227">
        <f t="shared" si="11"/>
        <v>1225</v>
      </c>
      <c r="HH32" s="227">
        <f t="shared" si="11"/>
        <v>450</v>
      </c>
      <c r="HI32" s="227">
        <f t="shared" si="11"/>
        <v>1800</v>
      </c>
      <c r="HJ32" s="227">
        <f t="shared" si="11"/>
        <v>1650</v>
      </c>
      <c r="HK32" s="227">
        <f t="shared" si="11"/>
        <v>1650</v>
      </c>
      <c r="HL32" s="227">
        <f t="shared" si="11"/>
        <v>1275</v>
      </c>
      <c r="HM32" s="227">
        <f t="shared" si="11"/>
        <v>875</v>
      </c>
      <c r="HN32" s="229">
        <f t="shared" si="8"/>
        <v>1281.8181818181818</v>
      </c>
      <c r="HP32" s="155" t="str">
        <f t="shared" si="0"/>
        <v>Pyrus coronaria</v>
      </c>
      <c r="HQ32" s="230">
        <f t="shared" si="12"/>
        <v>2127.2727272727275</v>
      </c>
      <c r="HR32" s="230">
        <f t="shared" si="12"/>
        <v>2072.7272727272725</v>
      </c>
      <c r="HS32" s="230">
        <f t="shared" si="12"/>
        <v>3090.909090909091</v>
      </c>
      <c r="HT32" s="230">
        <f t="shared" si="12"/>
        <v>2563.6363636363635</v>
      </c>
      <c r="HU32" s="230">
        <f t="shared" si="12"/>
        <v>2681.818181818182</v>
      </c>
      <c r="HV32" s="230">
        <f t="shared" si="12"/>
        <v>1181.8181818181818</v>
      </c>
      <c r="HW32" s="230">
        <f t="shared" si="12"/>
        <v>2509.090909090909</v>
      </c>
      <c r="HX32" s="230">
        <f t="shared" si="12"/>
        <v>2672.7272727272725</v>
      </c>
      <c r="HY32" s="230">
        <f t="shared" si="12"/>
        <v>2045.4545454545455</v>
      </c>
      <c r="HZ32" s="230">
        <f t="shared" si="12"/>
        <v>1700</v>
      </c>
      <c r="IA32" s="230">
        <f t="shared" si="12"/>
        <v>1381.8181818181818</v>
      </c>
    </row>
    <row r="33" spans="1:235" x14ac:dyDescent="0.25">
      <c r="A33" s="203">
        <f t="shared" si="13"/>
        <v>800</v>
      </c>
      <c r="B33" s="231" t="s">
        <v>120</v>
      </c>
      <c r="C33" s="232" t="s">
        <v>269</v>
      </c>
      <c r="D33" s="173" t="s">
        <v>15</v>
      </c>
      <c r="E33" s="168"/>
      <c r="F33" s="233"/>
      <c r="G33" s="173"/>
      <c r="H33" s="173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168"/>
      <c r="U33" s="23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68"/>
      <c r="AJ33" s="23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68"/>
      <c r="AY33" s="23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>
        <v>100</v>
      </c>
      <c r="BL33" s="173"/>
      <c r="BM33" s="168"/>
      <c r="BN33" s="235"/>
      <c r="BO33" s="236"/>
      <c r="BP33" s="236"/>
      <c r="BQ33" s="237"/>
      <c r="BR33" s="237"/>
      <c r="BS33" s="237"/>
      <c r="BT33" s="237"/>
      <c r="BU33" s="237"/>
      <c r="BV33" s="237"/>
      <c r="BW33" s="237"/>
      <c r="BX33" s="237"/>
      <c r="BY33" s="237"/>
      <c r="BZ33" s="238"/>
      <c r="CA33" s="239"/>
      <c r="CB33" s="239"/>
      <c r="CC33" s="168"/>
      <c r="CD33" s="240"/>
      <c r="CE33" s="236"/>
      <c r="CF33" s="237"/>
      <c r="CG33" s="237"/>
      <c r="CH33" s="237"/>
      <c r="CI33" s="237"/>
      <c r="CJ33" s="237"/>
      <c r="CK33" s="237"/>
      <c r="CL33" s="237"/>
      <c r="CM33" s="237"/>
      <c r="CN33" s="237"/>
      <c r="CO33" s="238"/>
      <c r="CP33" s="239"/>
      <c r="CQ33" s="239"/>
      <c r="CR33" s="168"/>
      <c r="CS33" s="235"/>
      <c r="CT33" s="236"/>
      <c r="CU33" s="236"/>
      <c r="CV33" s="237"/>
      <c r="CW33" s="237"/>
      <c r="CX33" s="237"/>
      <c r="CY33" s="237"/>
      <c r="CZ33" s="237"/>
      <c r="DA33" s="252"/>
      <c r="DB33" s="252"/>
      <c r="DC33" s="252"/>
      <c r="DD33" s="238"/>
      <c r="DE33" s="239"/>
      <c r="DF33" s="173"/>
      <c r="DG33" s="168"/>
      <c r="DH33" s="235"/>
      <c r="DI33" s="236"/>
      <c r="DJ33" s="236"/>
      <c r="DK33" s="237"/>
      <c r="DL33" s="237"/>
      <c r="DM33" s="237"/>
      <c r="DN33" s="243"/>
      <c r="DO33" s="237"/>
      <c r="DP33" s="237"/>
      <c r="DQ33" s="237"/>
      <c r="DR33" s="237"/>
      <c r="DS33" s="238"/>
      <c r="DT33" s="239"/>
      <c r="DU33" s="239"/>
      <c r="DV33" s="168"/>
      <c r="DW33" s="235"/>
      <c r="DX33" s="236"/>
      <c r="DY33" s="237"/>
      <c r="DZ33" s="243"/>
      <c r="EA33" s="243"/>
      <c r="EB33" s="243"/>
      <c r="EC33" s="243"/>
      <c r="ED33" s="243"/>
      <c r="EE33" s="243"/>
      <c r="EF33" s="243"/>
      <c r="EG33" s="243"/>
      <c r="EH33" s="245"/>
      <c r="EI33" s="243"/>
      <c r="EJ33" s="245"/>
      <c r="EK33" s="168"/>
      <c r="EL33" s="240" t="s">
        <v>120</v>
      </c>
      <c r="EM33" s="236" t="s">
        <v>269</v>
      </c>
      <c r="EN33" s="236" t="s">
        <v>15</v>
      </c>
      <c r="EO33" s="243"/>
      <c r="EP33" s="243"/>
      <c r="EQ33" s="243">
        <v>200</v>
      </c>
      <c r="ER33" s="243">
        <v>100</v>
      </c>
      <c r="ES33" s="243">
        <v>100</v>
      </c>
      <c r="ET33" s="243">
        <v>100</v>
      </c>
      <c r="EU33" s="243"/>
      <c r="EV33" s="244"/>
      <c r="EW33" s="245"/>
      <c r="EX33" s="245"/>
      <c r="EY33" s="234">
        <v>200</v>
      </c>
      <c r="EZ33" s="168"/>
      <c r="FA33" s="246"/>
      <c r="FB33" s="247"/>
      <c r="FC33" s="247"/>
      <c r="FD33" s="243"/>
      <c r="FE33" s="244"/>
      <c r="FF33" s="244"/>
      <c r="FG33" s="244"/>
      <c r="FH33" s="244"/>
      <c r="FI33" s="244"/>
      <c r="FJ33" s="244"/>
      <c r="FK33" s="244"/>
      <c r="FL33" s="245"/>
      <c r="FM33" s="245"/>
      <c r="FN33" s="234"/>
      <c r="FO33" s="168"/>
      <c r="FP33" s="246"/>
      <c r="FQ33" s="247"/>
      <c r="FR33" s="247"/>
      <c r="FS33" s="244"/>
      <c r="FT33" s="244"/>
      <c r="FU33" s="245"/>
      <c r="FV33" s="258"/>
      <c r="FW33" s="259"/>
      <c r="FZ33" s="227" t="str">
        <f t="shared" si="1"/>
        <v>Quercus rubra</v>
      </c>
      <c r="GA33" s="228">
        <f t="shared" si="18"/>
        <v>0</v>
      </c>
      <c r="GB33" s="228">
        <f t="shared" si="18"/>
        <v>0</v>
      </c>
      <c r="GC33" s="228">
        <f t="shared" si="16"/>
        <v>0</v>
      </c>
      <c r="GD33" s="228">
        <f t="shared" si="16"/>
        <v>0</v>
      </c>
      <c r="GE33" s="228">
        <f t="shared" si="16"/>
        <v>0</v>
      </c>
      <c r="GF33" s="228">
        <f t="shared" si="16"/>
        <v>0</v>
      </c>
      <c r="GG33" s="228">
        <f t="shared" si="16"/>
        <v>0</v>
      </c>
      <c r="GH33" s="228">
        <f t="shared" si="16"/>
        <v>0</v>
      </c>
      <c r="GI33" s="228">
        <f t="shared" si="16"/>
        <v>0</v>
      </c>
      <c r="GJ33" s="228">
        <f t="shared" si="16"/>
        <v>0</v>
      </c>
      <c r="GK33" s="228">
        <f t="shared" si="16"/>
        <v>0</v>
      </c>
      <c r="GL33" s="229">
        <f t="shared" si="15"/>
        <v>0</v>
      </c>
      <c r="GN33" s="227" t="str">
        <f t="shared" si="3"/>
        <v>Quercus rubra</v>
      </c>
      <c r="GO33" s="228">
        <f t="shared" si="19"/>
        <v>0</v>
      </c>
      <c r="GP33" s="228">
        <f t="shared" si="19"/>
        <v>0</v>
      </c>
      <c r="GQ33" s="228">
        <f t="shared" si="17"/>
        <v>50</v>
      </c>
      <c r="GR33" s="228">
        <f t="shared" si="17"/>
        <v>25</v>
      </c>
      <c r="GS33" s="228">
        <f t="shared" si="17"/>
        <v>25</v>
      </c>
      <c r="GT33" s="228">
        <f t="shared" si="17"/>
        <v>25</v>
      </c>
      <c r="GU33" s="228">
        <f t="shared" si="17"/>
        <v>0</v>
      </c>
      <c r="GV33" s="228">
        <f t="shared" si="17"/>
        <v>0</v>
      </c>
      <c r="GW33" s="228">
        <f t="shared" si="17"/>
        <v>0</v>
      </c>
      <c r="GX33" s="228">
        <f t="shared" si="17"/>
        <v>0</v>
      </c>
      <c r="GY33" s="228">
        <f t="shared" si="17"/>
        <v>50</v>
      </c>
      <c r="GZ33" s="229">
        <f t="shared" si="5"/>
        <v>15.909090909090908</v>
      </c>
      <c r="HB33" s="227" t="str">
        <f t="shared" si="6"/>
        <v>Quercus rubra</v>
      </c>
      <c r="HC33" s="227">
        <f t="shared" si="11"/>
        <v>0</v>
      </c>
      <c r="HD33" s="227">
        <f t="shared" si="11"/>
        <v>0</v>
      </c>
      <c r="HE33" s="227">
        <f t="shared" si="11"/>
        <v>0</v>
      </c>
      <c r="HF33" s="227">
        <f t="shared" si="11"/>
        <v>0</v>
      </c>
      <c r="HG33" s="227">
        <f t="shared" si="11"/>
        <v>0</v>
      </c>
      <c r="HH33" s="227">
        <f t="shared" si="11"/>
        <v>0</v>
      </c>
      <c r="HI33" s="227">
        <f t="shared" si="11"/>
        <v>0</v>
      </c>
      <c r="HJ33" s="227">
        <f t="shared" si="11"/>
        <v>0</v>
      </c>
      <c r="HK33" s="227">
        <f t="shared" si="11"/>
        <v>0</v>
      </c>
      <c r="HL33" s="227">
        <f t="shared" si="11"/>
        <v>25</v>
      </c>
      <c r="HM33" s="227">
        <f t="shared" si="11"/>
        <v>0</v>
      </c>
      <c r="HN33" s="229">
        <f t="shared" si="8"/>
        <v>2.2727272727272729</v>
      </c>
      <c r="HP33" s="155" t="str">
        <f t="shared" si="0"/>
        <v>Quercus rubra</v>
      </c>
      <c r="HQ33" s="230">
        <f t="shared" si="12"/>
        <v>0</v>
      </c>
      <c r="HR33" s="230">
        <f t="shared" si="12"/>
        <v>0</v>
      </c>
      <c r="HS33" s="230">
        <f t="shared" si="12"/>
        <v>18.181818181818183</v>
      </c>
      <c r="HT33" s="230">
        <f t="shared" si="12"/>
        <v>9.0909090909090917</v>
      </c>
      <c r="HU33" s="230">
        <f t="shared" si="12"/>
        <v>9.0909090909090917</v>
      </c>
      <c r="HV33" s="230">
        <f t="shared" si="12"/>
        <v>9.0909090909090917</v>
      </c>
      <c r="HW33" s="230">
        <f t="shared" si="12"/>
        <v>0</v>
      </c>
      <c r="HX33" s="230">
        <f t="shared" si="12"/>
        <v>0</v>
      </c>
      <c r="HY33" s="230">
        <f t="shared" si="12"/>
        <v>0</v>
      </c>
      <c r="HZ33" s="230">
        <f t="shared" si="12"/>
        <v>9.0909090909090917</v>
      </c>
      <c r="IA33" s="230">
        <f t="shared" si="12"/>
        <v>18.181818181818183</v>
      </c>
    </row>
    <row r="34" spans="1:235" x14ac:dyDescent="0.25">
      <c r="A34" s="203">
        <f t="shared" si="13"/>
        <v>200</v>
      </c>
      <c r="B34" s="231" t="s">
        <v>182</v>
      </c>
      <c r="C34" s="232" t="s">
        <v>269</v>
      </c>
      <c r="D34" s="173" t="s">
        <v>21</v>
      </c>
      <c r="E34" s="168"/>
      <c r="F34" s="233"/>
      <c r="G34" s="173"/>
      <c r="H34" s="173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168"/>
      <c r="U34" s="23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68"/>
      <c r="AJ34" s="23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68"/>
      <c r="AY34" s="233"/>
      <c r="AZ34" s="173"/>
      <c r="BA34" s="17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68"/>
      <c r="BN34" s="235"/>
      <c r="BO34" s="236"/>
      <c r="BP34" s="247"/>
      <c r="BQ34" s="250"/>
      <c r="BR34" s="243"/>
      <c r="BS34" s="243"/>
      <c r="BT34" s="243"/>
      <c r="BU34" s="243"/>
      <c r="BV34" s="243"/>
      <c r="BW34" s="237"/>
      <c r="BX34" s="235"/>
      <c r="BY34" s="237"/>
      <c r="BZ34" s="238"/>
      <c r="CA34" s="239"/>
      <c r="CB34" s="239"/>
      <c r="CC34" s="168"/>
      <c r="CD34" s="240"/>
      <c r="CE34" s="236"/>
      <c r="CF34" s="237"/>
      <c r="CG34" s="237"/>
      <c r="CH34" s="237"/>
      <c r="CI34" s="243"/>
      <c r="CJ34" s="243"/>
      <c r="CK34" s="243"/>
      <c r="CL34" s="243"/>
      <c r="CM34" s="237"/>
      <c r="CN34" s="237"/>
      <c r="CO34" s="238"/>
      <c r="CP34" s="239"/>
      <c r="CQ34" s="239"/>
      <c r="CR34" s="168"/>
      <c r="CS34" s="235"/>
      <c r="CT34" s="236"/>
      <c r="CU34" s="236"/>
      <c r="CV34" s="237"/>
      <c r="CW34" s="237"/>
      <c r="CX34" s="237"/>
      <c r="CY34" s="237"/>
      <c r="CZ34" s="237"/>
      <c r="DA34" s="237"/>
      <c r="DB34" s="237"/>
      <c r="DC34" s="237"/>
      <c r="DD34" s="238"/>
      <c r="DE34" s="239"/>
      <c r="DF34" s="173"/>
      <c r="DG34" s="168"/>
      <c r="DH34" s="235" t="s">
        <v>182</v>
      </c>
      <c r="DI34" s="236" t="s">
        <v>269</v>
      </c>
      <c r="DJ34" s="236" t="s">
        <v>21</v>
      </c>
      <c r="DK34" s="243"/>
      <c r="DL34" s="243"/>
      <c r="DM34" s="243"/>
      <c r="DN34" s="243"/>
      <c r="DO34" s="243">
        <v>200</v>
      </c>
      <c r="DP34" s="243"/>
      <c r="DQ34" s="243"/>
      <c r="DR34" s="237"/>
      <c r="DS34" s="238"/>
      <c r="DT34" s="239"/>
      <c r="DU34" s="239"/>
      <c r="DV34" s="168"/>
      <c r="DW34" s="235"/>
      <c r="DX34" s="236"/>
      <c r="DY34" s="237"/>
      <c r="DZ34" s="243"/>
      <c r="EA34" s="243"/>
      <c r="EB34" s="244"/>
      <c r="EC34" s="260"/>
      <c r="ED34" s="243"/>
      <c r="EE34" s="243"/>
      <c r="EF34" s="243"/>
      <c r="EG34" s="243"/>
      <c r="EH34" s="245"/>
      <c r="EI34" s="243"/>
      <c r="EJ34" s="245"/>
      <c r="EK34" s="168"/>
      <c r="EL34" s="240"/>
      <c r="EM34" s="247"/>
      <c r="EN34" s="247"/>
      <c r="EO34" s="244"/>
      <c r="EP34" s="244"/>
      <c r="EQ34" s="244"/>
      <c r="ER34" s="244"/>
      <c r="ES34" s="243"/>
      <c r="ET34" s="244"/>
      <c r="EU34" s="244"/>
      <c r="EV34" s="244"/>
      <c r="EW34" s="245"/>
      <c r="EX34" s="245"/>
      <c r="EY34" s="234"/>
      <c r="EZ34" s="168"/>
      <c r="FA34" s="246"/>
      <c r="FB34" s="247"/>
      <c r="FC34" s="247"/>
      <c r="FD34" s="243"/>
      <c r="FE34" s="244"/>
      <c r="FF34" s="244"/>
      <c r="FG34" s="244"/>
      <c r="FH34" s="244"/>
      <c r="FI34" s="244"/>
      <c r="FJ34" s="244"/>
      <c r="FK34" s="244"/>
      <c r="FL34" s="245"/>
      <c r="FM34" s="245"/>
      <c r="FN34" s="234"/>
      <c r="FO34" s="168"/>
      <c r="FP34" s="246"/>
      <c r="FQ34" s="247"/>
      <c r="FR34" s="247"/>
      <c r="FS34" s="244"/>
      <c r="FT34" s="244"/>
      <c r="FU34" s="245"/>
      <c r="FV34" s="258"/>
      <c r="FW34" s="259"/>
      <c r="FZ34" s="227" t="str">
        <f t="shared" si="1"/>
        <v>Rhamnus alnifolia</v>
      </c>
      <c r="GA34" s="228">
        <f t="shared" si="18"/>
        <v>0</v>
      </c>
      <c r="GB34" s="228">
        <f t="shared" si="18"/>
        <v>0</v>
      </c>
      <c r="GC34" s="228">
        <f t="shared" si="16"/>
        <v>0</v>
      </c>
      <c r="GD34" s="228">
        <f t="shared" si="16"/>
        <v>0</v>
      </c>
      <c r="GE34" s="228">
        <f t="shared" si="16"/>
        <v>66.666666666666671</v>
      </c>
      <c r="GF34" s="228">
        <f t="shared" si="16"/>
        <v>0</v>
      </c>
      <c r="GG34" s="228">
        <f t="shared" si="16"/>
        <v>0</v>
      </c>
      <c r="GH34" s="228">
        <f t="shared" si="16"/>
        <v>0</v>
      </c>
      <c r="GI34" s="228">
        <f t="shared" si="16"/>
        <v>0</v>
      </c>
      <c r="GJ34" s="228">
        <f t="shared" si="16"/>
        <v>0</v>
      </c>
      <c r="GK34" s="228">
        <f t="shared" si="16"/>
        <v>0</v>
      </c>
      <c r="GL34" s="229">
        <f t="shared" si="15"/>
        <v>6.0606060606060614</v>
      </c>
      <c r="GN34" s="227" t="str">
        <f t="shared" si="3"/>
        <v>Rhamnus alnifolia</v>
      </c>
      <c r="GO34" s="228">
        <f t="shared" si="19"/>
        <v>0</v>
      </c>
      <c r="GP34" s="228">
        <f t="shared" si="19"/>
        <v>0</v>
      </c>
      <c r="GQ34" s="228">
        <f t="shared" si="17"/>
        <v>0</v>
      </c>
      <c r="GR34" s="228">
        <f t="shared" si="17"/>
        <v>0</v>
      </c>
      <c r="GS34" s="228">
        <f t="shared" si="17"/>
        <v>0</v>
      </c>
      <c r="GT34" s="228">
        <f t="shared" si="17"/>
        <v>0</v>
      </c>
      <c r="GU34" s="228">
        <f t="shared" si="17"/>
        <v>0</v>
      </c>
      <c r="GV34" s="228">
        <f t="shared" si="17"/>
        <v>0</v>
      </c>
      <c r="GW34" s="228">
        <f t="shared" si="17"/>
        <v>0</v>
      </c>
      <c r="GX34" s="228">
        <f t="shared" si="17"/>
        <v>0</v>
      </c>
      <c r="GY34" s="228">
        <f t="shared" si="17"/>
        <v>0</v>
      </c>
      <c r="GZ34" s="229">
        <f t="shared" si="5"/>
        <v>0</v>
      </c>
      <c r="HB34" s="227" t="str">
        <f t="shared" si="6"/>
        <v>Rhamnus alnifolia</v>
      </c>
      <c r="HC34" s="227">
        <f t="shared" si="11"/>
        <v>0</v>
      </c>
      <c r="HD34" s="227">
        <f t="shared" si="11"/>
        <v>0</v>
      </c>
      <c r="HE34" s="227">
        <f t="shared" si="11"/>
        <v>0</v>
      </c>
      <c r="HF34" s="227">
        <f t="shared" si="11"/>
        <v>0</v>
      </c>
      <c r="HG34" s="227">
        <f t="shared" si="11"/>
        <v>0</v>
      </c>
      <c r="HH34" s="227">
        <f t="shared" si="11"/>
        <v>0</v>
      </c>
      <c r="HI34" s="227">
        <f t="shared" si="11"/>
        <v>0</v>
      </c>
      <c r="HJ34" s="227">
        <f t="shared" si="11"/>
        <v>0</v>
      </c>
      <c r="HK34" s="227">
        <f t="shared" si="11"/>
        <v>0</v>
      </c>
      <c r="HL34" s="227">
        <f t="shared" si="11"/>
        <v>0</v>
      </c>
      <c r="HM34" s="227">
        <f t="shared" si="11"/>
        <v>0</v>
      </c>
      <c r="HN34" s="229">
        <f t="shared" si="8"/>
        <v>0</v>
      </c>
      <c r="HP34" s="155" t="str">
        <f t="shared" si="0"/>
        <v>Rhamnus alnifolia</v>
      </c>
      <c r="HQ34" s="230">
        <f t="shared" si="12"/>
        <v>0</v>
      </c>
      <c r="HR34" s="230">
        <f t="shared" si="12"/>
        <v>0</v>
      </c>
      <c r="HS34" s="230">
        <f t="shared" si="12"/>
        <v>0</v>
      </c>
      <c r="HT34" s="230">
        <f t="shared" si="12"/>
        <v>0</v>
      </c>
      <c r="HU34" s="230">
        <f t="shared" si="12"/>
        <v>18.181818181818183</v>
      </c>
      <c r="HV34" s="230">
        <f t="shared" si="12"/>
        <v>0</v>
      </c>
      <c r="HW34" s="230">
        <f t="shared" si="12"/>
        <v>0</v>
      </c>
      <c r="HX34" s="230">
        <f t="shared" si="12"/>
        <v>0</v>
      </c>
      <c r="HY34" s="230">
        <f t="shared" si="12"/>
        <v>0</v>
      </c>
      <c r="HZ34" s="230">
        <f t="shared" si="12"/>
        <v>0</v>
      </c>
      <c r="IA34" s="230">
        <f t="shared" si="12"/>
        <v>0</v>
      </c>
    </row>
    <row r="35" spans="1:235" x14ac:dyDescent="0.25">
      <c r="A35" s="203">
        <f t="shared" si="13"/>
        <v>259700</v>
      </c>
      <c r="B35" s="231" t="s">
        <v>35</v>
      </c>
      <c r="C35" s="261" t="s">
        <v>268</v>
      </c>
      <c r="D35" s="173" t="s">
        <v>36</v>
      </c>
      <c r="E35" s="168"/>
      <c r="F35" s="233" t="s">
        <v>35</v>
      </c>
      <c r="G35" s="173" t="s">
        <v>268</v>
      </c>
      <c r="H35" s="173" t="s">
        <v>36</v>
      </c>
      <c r="I35" s="234">
        <v>800</v>
      </c>
      <c r="J35" s="234">
        <v>900</v>
      </c>
      <c r="K35" s="234"/>
      <c r="L35" s="234"/>
      <c r="M35" s="234"/>
      <c r="N35" s="234">
        <v>200</v>
      </c>
      <c r="O35" s="234">
        <v>1000</v>
      </c>
      <c r="P35" s="234">
        <v>600</v>
      </c>
      <c r="Q35" s="234">
        <v>300</v>
      </c>
      <c r="R35" s="234">
        <v>900</v>
      </c>
      <c r="S35" s="234">
        <v>1400</v>
      </c>
      <c r="T35" s="168"/>
      <c r="U35" s="233" t="s">
        <v>35</v>
      </c>
      <c r="V35" s="173" t="s">
        <v>268</v>
      </c>
      <c r="W35" s="173" t="s">
        <v>36</v>
      </c>
      <c r="X35" s="173">
        <v>2800</v>
      </c>
      <c r="Y35" s="173">
        <v>4500</v>
      </c>
      <c r="Z35" s="173">
        <v>2000</v>
      </c>
      <c r="AA35" s="173">
        <v>2800</v>
      </c>
      <c r="AB35" s="173">
        <v>2600</v>
      </c>
      <c r="AC35" s="173">
        <v>3200</v>
      </c>
      <c r="AD35" s="173">
        <v>5800</v>
      </c>
      <c r="AE35" s="173">
        <v>1500</v>
      </c>
      <c r="AF35" s="173">
        <v>6500</v>
      </c>
      <c r="AG35" s="173">
        <v>9600</v>
      </c>
      <c r="AH35" s="173">
        <v>7500</v>
      </c>
      <c r="AI35" s="168"/>
      <c r="AJ35" s="233" t="s">
        <v>35</v>
      </c>
      <c r="AK35" s="173" t="s">
        <v>268</v>
      </c>
      <c r="AL35" s="173" t="s">
        <v>36</v>
      </c>
      <c r="AM35" s="173">
        <v>3000</v>
      </c>
      <c r="AN35" s="173">
        <v>1400</v>
      </c>
      <c r="AO35" s="173">
        <v>4000</v>
      </c>
      <c r="AP35" s="173">
        <v>2800</v>
      </c>
      <c r="AQ35" s="173">
        <v>4400</v>
      </c>
      <c r="AR35" s="173">
        <v>3400</v>
      </c>
      <c r="AS35" s="173">
        <v>3800</v>
      </c>
      <c r="AT35" s="173">
        <v>10600</v>
      </c>
      <c r="AU35" s="173">
        <v>1800</v>
      </c>
      <c r="AV35" s="173">
        <v>4200</v>
      </c>
      <c r="AW35" s="173">
        <v>3600</v>
      </c>
      <c r="AX35" s="168"/>
      <c r="AY35" s="233" t="s">
        <v>35</v>
      </c>
      <c r="AZ35" s="173" t="s">
        <v>268</v>
      </c>
      <c r="BA35" s="173" t="s">
        <v>36</v>
      </c>
      <c r="BB35" s="173"/>
      <c r="BC35" s="173"/>
      <c r="BD35" s="173">
        <v>100</v>
      </c>
      <c r="BE35" s="173">
        <v>200</v>
      </c>
      <c r="BF35" s="173">
        <v>800</v>
      </c>
      <c r="BG35" s="173">
        <v>400</v>
      </c>
      <c r="BH35" s="173">
        <v>200</v>
      </c>
      <c r="BI35" s="173">
        <v>400</v>
      </c>
      <c r="BJ35" s="173">
        <v>600</v>
      </c>
      <c r="BK35" s="173">
        <v>2000</v>
      </c>
      <c r="BL35" s="173">
        <v>1400</v>
      </c>
      <c r="BM35" s="168"/>
      <c r="BN35" s="235" t="s">
        <v>35</v>
      </c>
      <c r="BO35" s="236" t="s">
        <v>268</v>
      </c>
      <c r="BP35" s="236" t="s">
        <v>36</v>
      </c>
      <c r="BQ35" s="237">
        <v>10400</v>
      </c>
      <c r="BR35" s="270">
        <v>7800</v>
      </c>
      <c r="BS35" s="237">
        <v>11800</v>
      </c>
      <c r="BT35" s="237">
        <v>6200</v>
      </c>
      <c r="BU35" s="237">
        <v>5400</v>
      </c>
      <c r="BV35" s="237">
        <v>2600</v>
      </c>
      <c r="BW35" s="237">
        <v>4000</v>
      </c>
      <c r="BX35" s="269">
        <v>2000</v>
      </c>
      <c r="BY35" s="269">
        <v>2000</v>
      </c>
      <c r="BZ35" s="238">
        <v>1400</v>
      </c>
      <c r="CA35" s="239">
        <v>3800</v>
      </c>
      <c r="CB35" s="239">
        <v>3600</v>
      </c>
      <c r="CC35" s="168"/>
      <c r="CD35" s="240" t="s">
        <v>35</v>
      </c>
      <c r="CE35" s="174" t="s">
        <v>268</v>
      </c>
      <c r="CF35" s="237" t="s">
        <v>36</v>
      </c>
      <c r="CG35" s="250">
        <v>200</v>
      </c>
      <c r="CH35" s="237"/>
      <c r="CI35" s="237"/>
      <c r="CJ35" s="237"/>
      <c r="CK35" s="237">
        <v>100</v>
      </c>
      <c r="CL35" s="237">
        <v>100</v>
      </c>
      <c r="CM35" s="237">
        <v>800</v>
      </c>
      <c r="CN35" s="237">
        <v>300</v>
      </c>
      <c r="CO35" s="238">
        <v>100</v>
      </c>
      <c r="CP35" s="239">
        <v>300</v>
      </c>
      <c r="CQ35" s="239">
        <v>400</v>
      </c>
      <c r="CR35" s="168"/>
      <c r="CS35" s="235"/>
      <c r="CT35" s="236"/>
      <c r="CU35" s="236"/>
      <c r="CV35" s="237"/>
      <c r="CW35" s="237"/>
      <c r="CX35" s="237"/>
      <c r="CY35" s="237"/>
      <c r="CZ35" s="237"/>
      <c r="DA35" s="237"/>
      <c r="DB35" s="237"/>
      <c r="DC35" s="237"/>
      <c r="DD35" s="238"/>
      <c r="DE35" s="239"/>
      <c r="DF35" s="173"/>
      <c r="DG35" s="168"/>
      <c r="DH35" s="235" t="s">
        <v>35</v>
      </c>
      <c r="DI35" s="236" t="s">
        <v>268</v>
      </c>
      <c r="DJ35" s="236" t="s">
        <v>36</v>
      </c>
      <c r="DK35" s="237">
        <v>4800</v>
      </c>
      <c r="DL35" s="237">
        <v>10000</v>
      </c>
      <c r="DM35" s="237">
        <v>5600</v>
      </c>
      <c r="DN35" s="237">
        <v>5800</v>
      </c>
      <c r="DO35" s="237">
        <v>14800</v>
      </c>
      <c r="DP35" s="237">
        <v>7800</v>
      </c>
      <c r="DQ35" s="237">
        <v>7200</v>
      </c>
      <c r="DR35" s="237">
        <v>12400</v>
      </c>
      <c r="DS35" s="238">
        <v>5400</v>
      </c>
      <c r="DT35" s="239">
        <v>5000</v>
      </c>
      <c r="DU35" s="239">
        <v>5000</v>
      </c>
      <c r="DV35" s="168"/>
      <c r="DW35" s="235" t="s">
        <v>35</v>
      </c>
      <c r="DX35" s="236" t="s">
        <v>268</v>
      </c>
      <c r="DY35" s="237" t="s">
        <v>33</v>
      </c>
      <c r="DZ35" s="243">
        <v>100</v>
      </c>
      <c r="EA35" s="243"/>
      <c r="EB35" s="243">
        <v>800</v>
      </c>
      <c r="EC35" s="243"/>
      <c r="ED35" s="243"/>
      <c r="EE35" s="243"/>
      <c r="EF35" s="243"/>
      <c r="EG35" s="243"/>
      <c r="EH35" s="245"/>
      <c r="EI35" s="244">
        <v>200</v>
      </c>
      <c r="EJ35" s="245">
        <v>100</v>
      </c>
      <c r="EK35" s="168"/>
      <c r="EL35" s="240" t="s">
        <v>35</v>
      </c>
      <c r="EM35" s="236" t="s">
        <v>268</v>
      </c>
      <c r="EN35" s="236" t="s">
        <v>36</v>
      </c>
      <c r="EO35" s="243">
        <v>200</v>
      </c>
      <c r="EP35" s="243"/>
      <c r="EQ35" s="243">
        <v>200</v>
      </c>
      <c r="ER35" s="243">
        <v>200</v>
      </c>
      <c r="ES35" s="243">
        <v>300</v>
      </c>
      <c r="ET35" s="243"/>
      <c r="EU35" s="243">
        <v>800</v>
      </c>
      <c r="EV35" s="244">
        <v>500</v>
      </c>
      <c r="EW35" s="245">
        <v>500</v>
      </c>
      <c r="EX35" s="245">
        <v>3000</v>
      </c>
      <c r="EY35" s="234">
        <v>1800</v>
      </c>
      <c r="EZ35" s="168"/>
      <c r="FA35" s="246"/>
      <c r="FB35" s="247"/>
      <c r="FC35" s="247"/>
      <c r="FD35" s="243"/>
      <c r="FE35" s="244"/>
      <c r="FF35" s="244"/>
      <c r="FG35" s="244"/>
      <c r="FH35" s="244"/>
      <c r="FI35" s="244"/>
      <c r="FJ35" s="244"/>
      <c r="FK35" s="244"/>
      <c r="FL35" s="245"/>
      <c r="FM35" s="245"/>
      <c r="FN35" s="234"/>
      <c r="FO35" s="168"/>
      <c r="FP35" s="246"/>
      <c r="FQ35" s="247"/>
      <c r="FR35" s="247"/>
      <c r="FS35" s="244"/>
      <c r="FT35" s="244"/>
      <c r="FU35" s="245"/>
      <c r="FV35" s="258"/>
      <c r="FW35" s="259"/>
      <c r="FZ35" s="227" t="str">
        <f t="shared" si="1"/>
        <v>Rhamnus frangula</v>
      </c>
      <c r="GA35" s="228">
        <f t="shared" si="18"/>
        <v>6066.666666666667</v>
      </c>
      <c r="GB35" s="228">
        <f t="shared" si="18"/>
        <v>6400</v>
      </c>
      <c r="GC35" s="228">
        <f t="shared" si="16"/>
        <v>7133.333333333333</v>
      </c>
      <c r="GD35" s="228">
        <f t="shared" si="16"/>
        <v>4933.333333333333</v>
      </c>
      <c r="GE35" s="228">
        <f t="shared" si="16"/>
        <v>8200</v>
      </c>
      <c r="GF35" s="228">
        <f t="shared" si="16"/>
        <v>4600</v>
      </c>
      <c r="GG35" s="228">
        <f t="shared" si="16"/>
        <v>5000</v>
      </c>
      <c r="GH35" s="228">
        <f t="shared" si="16"/>
        <v>8333.3333333333339</v>
      </c>
      <c r="GI35" s="228">
        <f t="shared" si="16"/>
        <v>3066.6666666666665</v>
      </c>
      <c r="GJ35" s="228">
        <f t="shared" si="16"/>
        <v>3533.3333333333335</v>
      </c>
      <c r="GK35" s="228">
        <f t="shared" si="16"/>
        <v>4133.333333333333</v>
      </c>
      <c r="GL35" s="229">
        <f t="shared" si="15"/>
        <v>5581.818181818182</v>
      </c>
      <c r="GN35" s="227" t="str">
        <f t="shared" si="3"/>
        <v>Rhamnus frangula</v>
      </c>
      <c r="GO35" s="228">
        <f t="shared" si="19"/>
        <v>825</v>
      </c>
      <c r="GP35" s="228">
        <f t="shared" si="19"/>
        <v>1125</v>
      </c>
      <c r="GQ35" s="228">
        <f t="shared" si="17"/>
        <v>750</v>
      </c>
      <c r="GR35" s="228">
        <f t="shared" si="17"/>
        <v>750</v>
      </c>
      <c r="GS35" s="228">
        <f t="shared" si="17"/>
        <v>750</v>
      </c>
      <c r="GT35" s="228">
        <f t="shared" si="17"/>
        <v>825</v>
      </c>
      <c r="GU35" s="228">
        <f t="shared" si="17"/>
        <v>1850</v>
      </c>
      <c r="GV35" s="228">
        <f t="shared" si="17"/>
        <v>575</v>
      </c>
      <c r="GW35" s="228">
        <f t="shared" si="17"/>
        <v>1775</v>
      </c>
      <c r="GX35" s="228">
        <f t="shared" si="17"/>
        <v>3275</v>
      </c>
      <c r="GY35" s="228">
        <f t="shared" si="17"/>
        <v>2450</v>
      </c>
      <c r="GZ35" s="229">
        <f t="shared" si="5"/>
        <v>1284.090909090909</v>
      </c>
      <c r="HB35" s="227" t="str">
        <f t="shared" si="6"/>
        <v>Rhamnus frangula</v>
      </c>
      <c r="HC35" s="227">
        <f t="shared" si="11"/>
        <v>200</v>
      </c>
      <c r="HD35" s="227">
        <f t="shared" si="11"/>
        <v>225</v>
      </c>
      <c r="HE35" s="227">
        <f t="shared" si="11"/>
        <v>25</v>
      </c>
      <c r="HF35" s="227">
        <f t="shared" si="11"/>
        <v>50</v>
      </c>
      <c r="HG35" s="227">
        <f t="shared" si="11"/>
        <v>200</v>
      </c>
      <c r="HH35" s="227">
        <f t="shared" si="11"/>
        <v>150</v>
      </c>
      <c r="HI35" s="227">
        <f t="shared" si="11"/>
        <v>300</v>
      </c>
      <c r="HJ35" s="227">
        <f t="shared" si="11"/>
        <v>250</v>
      </c>
      <c r="HK35" s="227">
        <f t="shared" si="11"/>
        <v>225</v>
      </c>
      <c r="HL35" s="227">
        <f t="shared" si="11"/>
        <v>725</v>
      </c>
      <c r="HM35" s="227">
        <f t="shared" si="11"/>
        <v>700</v>
      </c>
      <c r="HN35" s="229">
        <f t="shared" si="8"/>
        <v>259.09090909090907</v>
      </c>
      <c r="HP35" s="155" t="str">
        <f t="shared" si="0"/>
        <v>Rhamnus frangula</v>
      </c>
      <c r="HQ35" s="230">
        <f t="shared" si="12"/>
        <v>2027.2727272727273</v>
      </c>
      <c r="HR35" s="230">
        <f t="shared" si="12"/>
        <v>2236.3636363636365</v>
      </c>
      <c r="HS35" s="230">
        <f t="shared" si="12"/>
        <v>2227.2727272727275</v>
      </c>
      <c r="HT35" s="230">
        <f t="shared" si="12"/>
        <v>1636.3636363636363</v>
      </c>
      <c r="HU35" s="230">
        <f t="shared" si="12"/>
        <v>2581.818181818182</v>
      </c>
      <c r="HV35" s="230">
        <f t="shared" si="12"/>
        <v>1609.090909090909</v>
      </c>
      <c r="HW35" s="230">
        <f t="shared" si="12"/>
        <v>2145.4545454545455</v>
      </c>
      <c r="HX35" s="230">
        <f t="shared" si="12"/>
        <v>2572.7272727272725</v>
      </c>
      <c r="HY35" s="230">
        <f t="shared" si="12"/>
        <v>1563.6363636363637</v>
      </c>
      <c r="HZ35" s="230">
        <f t="shared" si="12"/>
        <v>2418.181818181818</v>
      </c>
      <c r="IA35" s="230">
        <f t="shared" si="12"/>
        <v>2272.7272727272725</v>
      </c>
    </row>
    <row r="36" spans="1:235" x14ac:dyDescent="0.25">
      <c r="A36" s="203">
        <f t="shared" si="13"/>
        <v>200</v>
      </c>
      <c r="B36" s="231" t="s">
        <v>272</v>
      </c>
      <c r="C36" s="232" t="s">
        <v>269</v>
      </c>
      <c r="D36" s="173" t="s">
        <v>20</v>
      </c>
      <c r="E36" s="168"/>
      <c r="F36" s="233"/>
      <c r="G36" s="173"/>
      <c r="H36" s="173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168"/>
      <c r="U36" s="23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68"/>
      <c r="AJ36" s="23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68"/>
      <c r="AY36" s="23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68"/>
      <c r="BN36" s="235"/>
      <c r="BO36" s="236"/>
      <c r="BP36" s="236"/>
      <c r="BQ36" s="237"/>
      <c r="BR36" s="237"/>
      <c r="BS36" s="237"/>
      <c r="BT36" s="237"/>
      <c r="BU36" s="237"/>
      <c r="BV36" s="237"/>
      <c r="BW36" s="237"/>
      <c r="BX36" s="235"/>
      <c r="BY36" s="235"/>
      <c r="BZ36" s="238"/>
      <c r="CA36" s="239"/>
      <c r="CB36" s="239"/>
      <c r="CC36" s="168"/>
      <c r="CD36" s="240" t="s">
        <v>272</v>
      </c>
      <c r="CE36" s="174" t="s">
        <v>269</v>
      </c>
      <c r="CF36" s="237"/>
      <c r="CG36" s="237"/>
      <c r="CH36" s="243"/>
      <c r="CI36" s="243">
        <v>200</v>
      </c>
      <c r="CJ36" s="243"/>
      <c r="CK36" s="243"/>
      <c r="CL36" s="243"/>
      <c r="CM36" s="237"/>
      <c r="CN36" s="235"/>
      <c r="CO36" s="238"/>
      <c r="CP36" s="239"/>
      <c r="CQ36" s="239"/>
      <c r="CR36" s="168"/>
      <c r="CS36" s="235"/>
      <c r="CT36" s="236"/>
      <c r="CU36" s="236"/>
      <c r="CV36" s="243"/>
      <c r="CW36" s="243"/>
      <c r="CX36" s="243"/>
      <c r="CY36" s="237"/>
      <c r="CZ36" s="237"/>
      <c r="DA36" s="243"/>
      <c r="DB36" s="237"/>
      <c r="DC36" s="237"/>
      <c r="DD36" s="238"/>
      <c r="DE36" s="239"/>
      <c r="DF36" s="173"/>
      <c r="DG36" s="168"/>
      <c r="DH36" s="235"/>
      <c r="DI36" s="236"/>
      <c r="DJ36" s="236"/>
      <c r="DK36" s="243"/>
      <c r="DL36" s="237"/>
      <c r="DM36" s="237"/>
      <c r="DN36" s="237"/>
      <c r="DO36" s="237"/>
      <c r="DP36" s="237"/>
      <c r="DQ36" s="237"/>
      <c r="DR36" s="237"/>
      <c r="DS36" s="238"/>
      <c r="DT36" s="239"/>
      <c r="DU36" s="239"/>
      <c r="DV36" s="168"/>
      <c r="DW36" s="235"/>
      <c r="DX36" s="236"/>
      <c r="DY36" s="237"/>
      <c r="DZ36" s="243"/>
      <c r="EA36" s="243"/>
      <c r="EB36" s="243"/>
      <c r="EC36" s="243"/>
      <c r="ED36" s="243"/>
      <c r="EE36" s="243"/>
      <c r="EF36" s="243"/>
      <c r="EG36" s="243"/>
      <c r="EH36" s="245"/>
      <c r="EI36" s="244"/>
      <c r="EJ36" s="245"/>
      <c r="EK36" s="168"/>
      <c r="EL36" s="240"/>
      <c r="EM36" s="247"/>
      <c r="EN36" s="247"/>
      <c r="EO36" s="244"/>
      <c r="EP36" s="244"/>
      <c r="EQ36" s="244"/>
      <c r="ER36" s="244"/>
      <c r="ES36" s="243"/>
      <c r="ET36" s="244"/>
      <c r="EU36" s="244"/>
      <c r="EV36" s="244"/>
      <c r="EW36" s="245"/>
      <c r="EX36" s="245"/>
      <c r="EY36" s="234"/>
      <c r="EZ36" s="168"/>
      <c r="FA36" s="246"/>
      <c r="FB36" s="247"/>
      <c r="FC36" s="247"/>
      <c r="FD36" s="243"/>
      <c r="FE36" s="244"/>
      <c r="FF36" s="244"/>
      <c r="FG36" s="244"/>
      <c r="FH36" s="244"/>
      <c r="FI36" s="244"/>
      <c r="FJ36" s="244"/>
      <c r="FK36" s="244"/>
      <c r="FL36" s="245"/>
      <c r="FM36" s="245"/>
      <c r="FN36" s="234"/>
      <c r="FO36" s="168"/>
      <c r="FP36" s="246"/>
      <c r="FQ36" s="247"/>
      <c r="FR36" s="247"/>
      <c r="FS36" s="244"/>
      <c r="FT36" s="244"/>
      <c r="FU36" s="245"/>
      <c r="FV36" s="258"/>
      <c r="FW36" s="259"/>
      <c r="FZ36" s="227" t="str">
        <f t="shared" si="1"/>
        <v>Ribes americana</v>
      </c>
      <c r="GA36" s="228">
        <f t="shared" si="18"/>
        <v>0</v>
      </c>
      <c r="GB36" s="228">
        <f t="shared" si="18"/>
        <v>0</v>
      </c>
      <c r="GC36" s="228">
        <f t="shared" si="16"/>
        <v>0</v>
      </c>
      <c r="GD36" s="228">
        <f t="shared" si="16"/>
        <v>0</v>
      </c>
      <c r="GE36" s="228">
        <f t="shared" si="16"/>
        <v>0</v>
      </c>
      <c r="GF36" s="228">
        <f t="shared" si="16"/>
        <v>0</v>
      </c>
      <c r="GG36" s="228">
        <f t="shared" si="16"/>
        <v>0</v>
      </c>
      <c r="GH36" s="228">
        <f t="shared" si="16"/>
        <v>0</v>
      </c>
      <c r="GI36" s="228">
        <f t="shared" si="16"/>
        <v>0</v>
      </c>
      <c r="GJ36" s="228">
        <f t="shared" si="16"/>
        <v>0</v>
      </c>
      <c r="GK36" s="228">
        <f t="shared" si="16"/>
        <v>0</v>
      </c>
      <c r="GL36" s="229">
        <f t="shared" si="15"/>
        <v>0</v>
      </c>
      <c r="GN36" s="227" t="str">
        <f t="shared" si="3"/>
        <v>Ribes americana</v>
      </c>
      <c r="GO36" s="228">
        <f t="shared" si="19"/>
        <v>0</v>
      </c>
      <c r="GP36" s="228">
        <f t="shared" si="19"/>
        <v>0</v>
      </c>
      <c r="GQ36" s="228">
        <f t="shared" si="17"/>
        <v>50</v>
      </c>
      <c r="GR36" s="228">
        <f t="shared" si="17"/>
        <v>0</v>
      </c>
      <c r="GS36" s="228">
        <f t="shared" si="17"/>
        <v>0</v>
      </c>
      <c r="GT36" s="228">
        <f t="shared" si="17"/>
        <v>0</v>
      </c>
      <c r="GU36" s="228">
        <f t="shared" si="17"/>
        <v>0</v>
      </c>
      <c r="GV36" s="228">
        <f t="shared" si="17"/>
        <v>0</v>
      </c>
      <c r="GW36" s="228">
        <f t="shared" si="17"/>
        <v>0</v>
      </c>
      <c r="GX36" s="228">
        <f t="shared" si="17"/>
        <v>0</v>
      </c>
      <c r="GY36" s="228">
        <f t="shared" si="17"/>
        <v>0</v>
      </c>
      <c r="GZ36" s="229">
        <f t="shared" si="5"/>
        <v>4.5454545454545459</v>
      </c>
      <c r="HB36" s="227" t="str">
        <f t="shared" si="6"/>
        <v>Ribes americana</v>
      </c>
      <c r="HC36" s="227">
        <f t="shared" si="11"/>
        <v>0</v>
      </c>
      <c r="HD36" s="227">
        <f t="shared" si="11"/>
        <v>0</v>
      </c>
      <c r="HE36" s="227">
        <f t="shared" si="11"/>
        <v>0</v>
      </c>
      <c r="HF36" s="227">
        <f t="shared" si="11"/>
        <v>0</v>
      </c>
      <c r="HG36" s="227">
        <f t="shared" si="11"/>
        <v>0</v>
      </c>
      <c r="HH36" s="227">
        <f t="shared" si="11"/>
        <v>0</v>
      </c>
      <c r="HI36" s="227">
        <f t="shared" si="11"/>
        <v>0</v>
      </c>
      <c r="HJ36" s="227">
        <f t="shared" si="11"/>
        <v>0</v>
      </c>
      <c r="HK36" s="227">
        <f t="shared" si="11"/>
        <v>0</v>
      </c>
      <c r="HL36" s="227">
        <f t="shared" si="11"/>
        <v>0</v>
      </c>
      <c r="HM36" s="227">
        <f t="shared" si="11"/>
        <v>0</v>
      </c>
      <c r="HN36" s="229">
        <f t="shared" ref="HN36:HN52" si="20">SUM(HD36:HM36)/11</f>
        <v>0</v>
      </c>
      <c r="HP36" s="155" t="str">
        <f>B36</f>
        <v>Ribes americana</v>
      </c>
      <c r="HQ36" s="230">
        <f t="shared" si="12"/>
        <v>0</v>
      </c>
      <c r="HR36" s="230">
        <f t="shared" si="12"/>
        <v>0</v>
      </c>
      <c r="HS36" s="230">
        <f t="shared" si="12"/>
        <v>18.181818181818183</v>
      </c>
      <c r="HT36" s="230">
        <f t="shared" si="12"/>
        <v>0</v>
      </c>
      <c r="HU36" s="230">
        <f t="shared" si="12"/>
        <v>0</v>
      </c>
      <c r="HV36" s="230">
        <f t="shared" si="12"/>
        <v>0</v>
      </c>
      <c r="HW36" s="230">
        <f t="shared" si="12"/>
        <v>0</v>
      </c>
      <c r="HX36" s="230">
        <f t="shared" si="12"/>
        <v>0</v>
      </c>
      <c r="HY36" s="230">
        <f t="shared" si="12"/>
        <v>0</v>
      </c>
      <c r="HZ36" s="230">
        <f t="shared" si="12"/>
        <v>0</v>
      </c>
      <c r="IA36" s="230">
        <f t="shared" si="12"/>
        <v>0</v>
      </c>
    </row>
    <row r="37" spans="1:235" x14ac:dyDescent="0.25">
      <c r="A37" s="203">
        <f t="shared" si="13"/>
        <v>40400</v>
      </c>
      <c r="B37" s="231" t="s">
        <v>67</v>
      </c>
      <c r="C37" s="261" t="s">
        <v>268</v>
      </c>
      <c r="D37" s="173" t="s">
        <v>33</v>
      </c>
      <c r="E37" s="168"/>
      <c r="F37" s="233" t="s">
        <v>67</v>
      </c>
      <c r="G37" s="173" t="s">
        <v>268</v>
      </c>
      <c r="H37" s="173" t="s">
        <v>33</v>
      </c>
      <c r="I37" s="234">
        <v>1000</v>
      </c>
      <c r="J37" s="234">
        <v>600</v>
      </c>
      <c r="K37" s="234"/>
      <c r="L37" s="234">
        <v>100</v>
      </c>
      <c r="M37" s="234"/>
      <c r="N37" s="234"/>
      <c r="O37" s="234"/>
      <c r="P37" s="234"/>
      <c r="Q37" s="234"/>
      <c r="R37" s="234"/>
      <c r="S37" s="234"/>
      <c r="T37" s="168"/>
      <c r="U37" s="233" t="s">
        <v>67</v>
      </c>
      <c r="V37" s="173" t="s">
        <v>268</v>
      </c>
      <c r="W37" s="173" t="s">
        <v>13</v>
      </c>
      <c r="X37" s="173"/>
      <c r="Y37" s="173">
        <v>600</v>
      </c>
      <c r="Z37" s="173">
        <v>1200</v>
      </c>
      <c r="AA37" s="173"/>
      <c r="AB37" s="173">
        <v>600</v>
      </c>
      <c r="AC37" s="173">
        <v>100</v>
      </c>
      <c r="AD37" s="173">
        <v>900</v>
      </c>
      <c r="AE37" s="173"/>
      <c r="AF37" s="173"/>
      <c r="AG37" s="173"/>
      <c r="AH37" s="173"/>
      <c r="AI37" s="168"/>
      <c r="AJ37" s="23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68"/>
      <c r="AY37" s="23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173"/>
      <c r="BK37" s="173"/>
      <c r="BL37" s="173"/>
      <c r="BM37" s="168"/>
      <c r="BN37" s="235"/>
      <c r="BO37" s="236"/>
      <c r="BP37" s="247"/>
      <c r="BQ37" s="266"/>
      <c r="BR37" s="243"/>
      <c r="BS37" s="243"/>
      <c r="BT37" s="243"/>
      <c r="BU37" s="243"/>
      <c r="BV37" s="243"/>
      <c r="BW37" s="237"/>
      <c r="BX37" s="235"/>
      <c r="BY37" s="235"/>
      <c r="BZ37" s="238"/>
      <c r="CA37" s="239"/>
      <c r="CB37" s="239"/>
      <c r="CC37" s="168"/>
      <c r="CD37" s="240" t="s">
        <v>67</v>
      </c>
      <c r="CE37" s="174" t="s">
        <v>268</v>
      </c>
      <c r="CF37" s="236" t="s">
        <v>33</v>
      </c>
      <c r="CG37" s="250">
        <v>100</v>
      </c>
      <c r="CH37" s="243"/>
      <c r="CI37" s="243"/>
      <c r="CJ37" s="243">
        <v>400</v>
      </c>
      <c r="CK37" s="243">
        <v>900</v>
      </c>
      <c r="CL37" s="243">
        <v>700</v>
      </c>
      <c r="CM37" s="237">
        <v>3300</v>
      </c>
      <c r="CN37" s="237">
        <v>2300</v>
      </c>
      <c r="CO37" s="238">
        <v>2600</v>
      </c>
      <c r="CP37" s="239">
        <v>1100</v>
      </c>
      <c r="CQ37" s="239">
        <v>1300</v>
      </c>
      <c r="CR37" s="168"/>
      <c r="CS37" s="235" t="s">
        <v>67</v>
      </c>
      <c r="CT37" s="236" t="s">
        <v>268</v>
      </c>
      <c r="CU37" s="236" t="s">
        <v>33</v>
      </c>
      <c r="CV37" s="237">
        <v>400</v>
      </c>
      <c r="CW37" s="237">
        <v>400</v>
      </c>
      <c r="CX37" s="237">
        <v>200</v>
      </c>
      <c r="CY37" s="237">
        <v>1900</v>
      </c>
      <c r="CZ37" s="237">
        <v>300</v>
      </c>
      <c r="DA37" s="237"/>
      <c r="DB37" s="237"/>
      <c r="DC37" s="237">
        <v>100</v>
      </c>
      <c r="DD37" s="238"/>
      <c r="DE37" s="239"/>
      <c r="DF37" s="173"/>
      <c r="DG37" s="168"/>
      <c r="DH37" s="235" t="s">
        <v>67</v>
      </c>
      <c r="DI37" s="236" t="s">
        <v>268</v>
      </c>
      <c r="DJ37" s="236" t="s">
        <v>33</v>
      </c>
      <c r="DK37" s="243"/>
      <c r="DL37" s="243">
        <v>400</v>
      </c>
      <c r="DM37" s="243"/>
      <c r="DN37" s="243"/>
      <c r="DO37" s="243"/>
      <c r="DP37" s="243"/>
      <c r="DQ37" s="243"/>
      <c r="DR37" s="237"/>
      <c r="DS37" s="238"/>
      <c r="DT37" s="239"/>
      <c r="DU37" s="239"/>
      <c r="DV37" s="168"/>
      <c r="DW37" s="235" t="s">
        <v>67</v>
      </c>
      <c r="DX37" s="236" t="s">
        <v>268</v>
      </c>
      <c r="DY37" s="237" t="s">
        <v>33</v>
      </c>
      <c r="DZ37" s="243">
        <v>2400</v>
      </c>
      <c r="EA37" s="243">
        <v>3300</v>
      </c>
      <c r="EB37" s="243">
        <v>4200</v>
      </c>
      <c r="EC37" s="243">
        <v>1600</v>
      </c>
      <c r="ED37" s="243">
        <v>3200</v>
      </c>
      <c r="EE37" s="243">
        <v>2400</v>
      </c>
      <c r="EF37" s="243"/>
      <c r="EG37" s="243">
        <v>600</v>
      </c>
      <c r="EH37" s="245">
        <v>1100</v>
      </c>
      <c r="EI37" s="244"/>
      <c r="EJ37" s="245"/>
      <c r="EK37" s="168"/>
      <c r="EL37" s="240" t="s">
        <v>67</v>
      </c>
      <c r="EM37" s="236" t="s">
        <v>268</v>
      </c>
      <c r="EN37" s="236" t="s">
        <v>33</v>
      </c>
      <c r="EO37" s="260">
        <v>1300</v>
      </c>
      <c r="EP37" s="243">
        <v>500</v>
      </c>
      <c r="EQ37" s="243"/>
      <c r="ER37" s="243">
        <v>300</v>
      </c>
      <c r="ES37" s="243">
        <v>400</v>
      </c>
      <c r="ET37" s="243"/>
      <c r="EU37" s="243"/>
      <c r="EV37" s="244"/>
      <c r="EW37" s="245"/>
      <c r="EX37" s="245"/>
      <c r="EY37" s="234"/>
      <c r="EZ37" s="168"/>
      <c r="FA37" s="246"/>
      <c r="FB37" s="247"/>
      <c r="FC37" s="247"/>
      <c r="FD37" s="243"/>
      <c r="FE37" s="244"/>
      <c r="FF37" s="244"/>
      <c r="FG37" s="244"/>
      <c r="FH37" s="244"/>
      <c r="FI37" s="244"/>
      <c r="FJ37" s="244"/>
      <c r="FK37" s="244"/>
      <c r="FL37" s="245"/>
      <c r="FM37" s="245"/>
      <c r="FN37" s="234"/>
      <c r="FO37" s="168"/>
      <c r="FP37" s="246"/>
      <c r="FQ37" s="247"/>
      <c r="FR37" s="247"/>
      <c r="FS37" s="244"/>
      <c r="FT37" s="244"/>
      <c r="FU37" s="245"/>
      <c r="FV37" s="258"/>
      <c r="FW37" s="259"/>
      <c r="FZ37" s="227" t="str">
        <f t="shared" si="1"/>
        <v>Rosa multiflora</v>
      </c>
      <c r="GA37" s="228">
        <f t="shared" si="18"/>
        <v>0</v>
      </c>
      <c r="GB37" s="228">
        <f t="shared" si="18"/>
        <v>133.33333333333334</v>
      </c>
      <c r="GC37" s="228">
        <f t="shared" si="16"/>
        <v>0</v>
      </c>
      <c r="GD37" s="228">
        <f t="shared" si="16"/>
        <v>0</v>
      </c>
      <c r="GE37" s="228">
        <f t="shared" si="16"/>
        <v>0</v>
      </c>
      <c r="GF37" s="228">
        <f t="shared" si="16"/>
        <v>0</v>
      </c>
      <c r="GG37" s="228">
        <f t="shared" si="16"/>
        <v>0</v>
      </c>
      <c r="GH37" s="228">
        <f t="shared" si="16"/>
        <v>0</v>
      </c>
      <c r="GI37" s="228">
        <f t="shared" si="16"/>
        <v>0</v>
      </c>
      <c r="GJ37" s="228">
        <f t="shared" si="16"/>
        <v>0</v>
      </c>
      <c r="GK37" s="228">
        <f t="shared" si="16"/>
        <v>0</v>
      </c>
      <c r="GL37" s="229">
        <f t="shared" si="15"/>
        <v>12.121212121212123</v>
      </c>
      <c r="GN37" s="227" t="str">
        <f t="shared" si="3"/>
        <v>Rosa multiflora</v>
      </c>
      <c r="GO37" s="228">
        <f t="shared" si="19"/>
        <v>950</v>
      </c>
      <c r="GP37" s="228">
        <f t="shared" si="19"/>
        <v>1100</v>
      </c>
      <c r="GQ37" s="228">
        <f t="shared" si="17"/>
        <v>1350</v>
      </c>
      <c r="GR37" s="228">
        <f t="shared" si="17"/>
        <v>575</v>
      </c>
      <c r="GS37" s="228">
        <f t="shared" si="17"/>
        <v>1275</v>
      </c>
      <c r="GT37" s="228">
        <f t="shared" si="17"/>
        <v>800</v>
      </c>
      <c r="GU37" s="228">
        <f t="shared" si="17"/>
        <v>1050</v>
      </c>
      <c r="GV37" s="228">
        <f t="shared" si="17"/>
        <v>725</v>
      </c>
      <c r="GW37" s="228">
        <f t="shared" si="17"/>
        <v>925</v>
      </c>
      <c r="GX37" s="228">
        <f t="shared" si="17"/>
        <v>275</v>
      </c>
      <c r="GY37" s="228">
        <f t="shared" si="17"/>
        <v>325</v>
      </c>
      <c r="GZ37" s="229">
        <f t="shared" si="5"/>
        <v>763.63636363636363</v>
      </c>
      <c r="HB37" s="227" t="str">
        <f t="shared" si="6"/>
        <v>Rosa multiflora</v>
      </c>
      <c r="HC37" s="227">
        <f t="shared" si="11"/>
        <v>350</v>
      </c>
      <c r="HD37" s="227">
        <f t="shared" si="11"/>
        <v>250</v>
      </c>
      <c r="HE37" s="227">
        <f t="shared" si="11"/>
        <v>50</v>
      </c>
      <c r="HF37" s="227">
        <f t="shared" si="11"/>
        <v>500</v>
      </c>
      <c r="HG37" s="227">
        <f t="shared" si="11"/>
        <v>75</v>
      </c>
      <c r="HH37" s="227">
        <f t="shared" si="11"/>
        <v>0</v>
      </c>
      <c r="HI37" s="227">
        <f t="shared" si="11"/>
        <v>0</v>
      </c>
      <c r="HJ37" s="227">
        <f t="shared" si="11"/>
        <v>25</v>
      </c>
      <c r="HK37" s="227">
        <f t="shared" si="11"/>
        <v>0</v>
      </c>
      <c r="HL37" s="227">
        <f t="shared" si="11"/>
        <v>0</v>
      </c>
      <c r="HM37" s="227">
        <f t="shared" si="11"/>
        <v>0</v>
      </c>
      <c r="HN37" s="229">
        <f t="shared" si="20"/>
        <v>81.818181818181813</v>
      </c>
      <c r="HP37" s="155" t="str">
        <f t="shared" ref="HP37:HP52" si="21">B37</f>
        <v>Rosa multiflora</v>
      </c>
      <c r="HQ37" s="230">
        <f t="shared" si="12"/>
        <v>472.72727272727275</v>
      </c>
      <c r="HR37" s="230">
        <f t="shared" si="12"/>
        <v>527.27272727272725</v>
      </c>
      <c r="HS37" s="230">
        <f t="shared" si="12"/>
        <v>509.09090909090907</v>
      </c>
      <c r="HT37" s="230">
        <f t="shared" si="12"/>
        <v>390.90909090909093</v>
      </c>
      <c r="HU37" s="230">
        <f t="shared" si="12"/>
        <v>490.90909090909093</v>
      </c>
      <c r="HV37" s="230">
        <f t="shared" si="12"/>
        <v>290.90909090909093</v>
      </c>
      <c r="HW37" s="230">
        <f t="shared" si="12"/>
        <v>381.81818181818181</v>
      </c>
      <c r="HX37" s="230">
        <f t="shared" si="12"/>
        <v>272.72727272727275</v>
      </c>
      <c r="HY37" s="230">
        <f t="shared" si="12"/>
        <v>336.36363636363637</v>
      </c>
      <c r="HZ37" s="230">
        <f t="shared" si="12"/>
        <v>100</v>
      </c>
      <c r="IA37" s="230">
        <f t="shared" si="12"/>
        <v>118.18181818181819</v>
      </c>
    </row>
    <row r="38" spans="1:235" x14ac:dyDescent="0.25">
      <c r="A38" s="203">
        <f t="shared" si="13"/>
        <v>264900</v>
      </c>
      <c r="B38" s="231" t="s">
        <v>45</v>
      </c>
      <c r="C38" s="232" t="s">
        <v>269</v>
      </c>
      <c r="D38" s="173" t="s">
        <v>21</v>
      </c>
      <c r="E38" s="168"/>
      <c r="F38" s="233"/>
      <c r="G38" s="173"/>
      <c r="H38" s="173"/>
      <c r="I38" s="234"/>
      <c r="J38" s="234"/>
      <c r="K38" s="234"/>
      <c r="L38" s="234"/>
      <c r="M38" s="234"/>
      <c r="N38" s="234"/>
      <c r="O38" s="234"/>
      <c r="P38" s="234"/>
      <c r="Q38" s="234"/>
      <c r="R38" s="234"/>
      <c r="S38" s="234"/>
      <c r="T38" s="168"/>
      <c r="U38" s="23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68"/>
      <c r="AJ38" s="233" t="s">
        <v>45</v>
      </c>
      <c r="AK38" s="173" t="s">
        <v>269</v>
      </c>
      <c r="AL38" s="173" t="s">
        <v>21</v>
      </c>
      <c r="AM38" s="173">
        <v>2800</v>
      </c>
      <c r="AN38" s="173">
        <v>2200</v>
      </c>
      <c r="AO38" s="173">
        <v>2400</v>
      </c>
      <c r="AP38" s="173">
        <v>4200</v>
      </c>
      <c r="AQ38" s="173">
        <v>2800</v>
      </c>
      <c r="AR38" s="173"/>
      <c r="AS38" s="173">
        <v>2900</v>
      </c>
      <c r="AT38" s="173">
        <v>4600</v>
      </c>
      <c r="AU38" s="173">
        <v>2800</v>
      </c>
      <c r="AV38" s="173">
        <v>5700</v>
      </c>
      <c r="AW38" s="173">
        <v>4600</v>
      </c>
      <c r="AX38" s="168"/>
      <c r="AY38" s="23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68"/>
      <c r="BN38" s="235" t="s">
        <v>45</v>
      </c>
      <c r="BO38" s="236" t="s">
        <v>269</v>
      </c>
      <c r="BP38" s="236" t="s">
        <v>21</v>
      </c>
      <c r="BQ38" s="237">
        <v>12000</v>
      </c>
      <c r="BR38" s="270">
        <v>12600</v>
      </c>
      <c r="BS38" s="270">
        <v>7600</v>
      </c>
      <c r="BT38" s="237">
        <v>9800</v>
      </c>
      <c r="BU38" s="237">
        <v>8400</v>
      </c>
      <c r="BV38" s="237">
        <v>11000</v>
      </c>
      <c r="BW38" s="237">
        <v>11000</v>
      </c>
      <c r="BX38" s="237">
        <v>6100</v>
      </c>
      <c r="BY38" s="237">
        <v>6100</v>
      </c>
      <c r="BZ38" s="238">
        <v>7200</v>
      </c>
      <c r="CA38" s="239">
        <v>3500</v>
      </c>
      <c r="CB38" s="239">
        <v>3000</v>
      </c>
      <c r="CC38" s="168"/>
      <c r="CD38" s="240" t="s">
        <v>45</v>
      </c>
      <c r="CE38" s="236" t="s">
        <v>269</v>
      </c>
      <c r="CF38" s="237" t="s">
        <v>21</v>
      </c>
      <c r="CG38" s="237">
        <v>2300</v>
      </c>
      <c r="CH38" s="237">
        <v>1000</v>
      </c>
      <c r="CI38" s="237">
        <v>1600</v>
      </c>
      <c r="CJ38" s="237">
        <v>2200</v>
      </c>
      <c r="CK38" s="237">
        <v>4600</v>
      </c>
      <c r="CL38" s="237">
        <v>300</v>
      </c>
      <c r="CM38" s="237">
        <v>4800</v>
      </c>
      <c r="CN38" s="271">
        <v>2600</v>
      </c>
      <c r="CO38" s="238">
        <v>5000</v>
      </c>
      <c r="CP38" s="239">
        <v>4700</v>
      </c>
      <c r="CQ38" s="239">
        <v>7100</v>
      </c>
      <c r="CR38" s="168"/>
      <c r="CS38" s="255"/>
      <c r="CT38" s="236"/>
      <c r="CU38" s="236"/>
      <c r="CV38" s="237"/>
      <c r="CW38" s="237"/>
      <c r="CX38" s="243"/>
      <c r="CY38" s="243"/>
      <c r="CZ38" s="243"/>
      <c r="DA38" s="252"/>
      <c r="DB38" s="237"/>
      <c r="DC38" s="237"/>
      <c r="DD38" s="238"/>
      <c r="DE38" s="239"/>
      <c r="DF38" s="173"/>
      <c r="DG38" s="168"/>
      <c r="DH38" s="235" t="s">
        <v>45</v>
      </c>
      <c r="DI38" s="236" t="s">
        <v>269</v>
      </c>
      <c r="DJ38" s="236" t="s">
        <v>21</v>
      </c>
      <c r="DK38" s="237">
        <v>10200</v>
      </c>
      <c r="DL38" s="237">
        <v>3600</v>
      </c>
      <c r="DM38" s="237">
        <v>1200</v>
      </c>
      <c r="DN38" s="237">
        <v>23800</v>
      </c>
      <c r="DO38" s="237">
        <v>24600</v>
      </c>
      <c r="DP38" s="237">
        <v>800</v>
      </c>
      <c r="DQ38" s="237">
        <v>10000</v>
      </c>
      <c r="DR38" s="237">
        <v>17400</v>
      </c>
      <c r="DS38" s="238">
        <v>2800</v>
      </c>
      <c r="DT38" s="239">
        <v>500</v>
      </c>
      <c r="DU38" s="239">
        <v>500</v>
      </c>
      <c r="DV38" s="168"/>
      <c r="DW38" s="235"/>
      <c r="DX38" s="236"/>
      <c r="DY38" s="237"/>
      <c r="DZ38" s="243"/>
      <c r="EA38" s="243"/>
      <c r="EB38" s="243"/>
      <c r="EC38" s="243"/>
      <c r="ED38" s="243"/>
      <c r="EE38" s="243"/>
      <c r="EF38" s="243"/>
      <c r="EG38" s="243"/>
      <c r="EH38" s="245"/>
      <c r="EI38" s="244"/>
      <c r="EJ38" s="245"/>
      <c r="EK38" s="168"/>
      <c r="EL38" s="240"/>
      <c r="EM38" s="236"/>
      <c r="EN38" s="236"/>
      <c r="EO38" s="243"/>
      <c r="EP38" s="243"/>
      <c r="EQ38" s="243"/>
      <c r="ER38" s="243"/>
      <c r="ES38" s="243"/>
      <c r="ET38" s="243"/>
      <c r="EU38" s="243"/>
      <c r="EV38" s="244"/>
      <c r="EW38" s="245"/>
      <c r="EX38" s="245"/>
      <c r="EY38" s="234"/>
      <c r="EZ38" s="168"/>
      <c r="FA38" s="246"/>
      <c r="FB38" s="247"/>
      <c r="FC38" s="247"/>
      <c r="FD38" s="243"/>
      <c r="FE38" s="244"/>
      <c r="FF38" s="244"/>
      <c r="FG38" s="244"/>
      <c r="FH38" s="244"/>
      <c r="FI38" s="244"/>
      <c r="FJ38" s="244"/>
      <c r="FK38" s="244"/>
      <c r="FL38" s="245"/>
      <c r="FM38" s="245"/>
      <c r="FN38" s="234"/>
      <c r="FO38" s="168"/>
      <c r="FP38" s="246"/>
      <c r="FQ38" s="247"/>
      <c r="FR38" s="247"/>
      <c r="FS38" s="244"/>
      <c r="FT38" s="244"/>
      <c r="FU38" s="245"/>
      <c r="FV38" s="258"/>
      <c r="FW38" s="259"/>
      <c r="FZ38" s="227" t="str">
        <f t="shared" si="1"/>
        <v>Rosa palustris</v>
      </c>
      <c r="GA38" s="228">
        <f t="shared" si="18"/>
        <v>8333.3333333333339</v>
      </c>
      <c r="GB38" s="228">
        <f t="shared" si="18"/>
        <v>6133.333333333333</v>
      </c>
      <c r="GC38" s="228">
        <f t="shared" si="16"/>
        <v>3733.3333333333335</v>
      </c>
      <c r="GD38" s="228">
        <f t="shared" si="16"/>
        <v>12600</v>
      </c>
      <c r="GE38" s="228">
        <f t="shared" si="16"/>
        <v>11933.333333333334</v>
      </c>
      <c r="GF38" s="228">
        <f t="shared" si="16"/>
        <v>3933.3333333333335</v>
      </c>
      <c r="GG38" s="228">
        <f t="shared" si="16"/>
        <v>7966.666666666667</v>
      </c>
      <c r="GH38" s="228">
        <f t="shared" si="16"/>
        <v>9366.6666666666661</v>
      </c>
      <c r="GI38" s="228">
        <f t="shared" si="16"/>
        <v>3900</v>
      </c>
      <c r="GJ38" s="228">
        <f t="shared" si="16"/>
        <v>4466.666666666667</v>
      </c>
      <c r="GK38" s="228">
        <f t="shared" si="16"/>
        <v>2866.6666666666665</v>
      </c>
      <c r="GL38" s="229">
        <f t="shared" si="15"/>
        <v>6839.3939393939399</v>
      </c>
      <c r="GN38" s="227" t="str">
        <f t="shared" si="3"/>
        <v>Rosa palustris</v>
      </c>
      <c r="GO38" s="228">
        <f t="shared" si="19"/>
        <v>575</v>
      </c>
      <c r="GP38" s="228">
        <f t="shared" si="19"/>
        <v>250</v>
      </c>
      <c r="GQ38" s="228">
        <f t="shared" si="17"/>
        <v>400</v>
      </c>
      <c r="GR38" s="228">
        <f t="shared" si="17"/>
        <v>550</v>
      </c>
      <c r="GS38" s="228">
        <f t="shared" si="17"/>
        <v>1150</v>
      </c>
      <c r="GT38" s="228">
        <f t="shared" si="17"/>
        <v>75</v>
      </c>
      <c r="GU38" s="228">
        <f t="shared" si="17"/>
        <v>1200</v>
      </c>
      <c r="GV38" s="228">
        <f t="shared" si="17"/>
        <v>650</v>
      </c>
      <c r="GW38" s="228">
        <f t="shared" si="17"/>
        <v>1250</v>
      </c>
      <c r="GX38" s="228">
        <f t="shared" si="17"/>
        <v>1175</v>
      </c>
      <c r="GY38" s="228">
        <f t="shared" si="17"/>
        <v>1775</v>
      </c>
      <c r="GZ38" s="229">
        <f t="shared" si="5"/>
        <v>770.4545454545455</v>
      </c>
      <c r="HB38" s="227" t="str">
        <f t="shared" si="6"/>
        <v>Rosa palustris</v>
      </c>
      <c r="HC38" s="227">
        <f t="shared" si="11"/>
        <v>0</v>
      </c>
      <c r="HD38" s="227">
        <f t="shared" si="11"/>
        <v>0</v>
      </c>
      <c r="HE38" s="227">
        <f t="shared" si="11"/>
        <v>0</v>
      </c>
      <c r="HF38" s="227">
        <f t="shared" si="11"/>
        <v>0</v>
      </c>
      <c r="HG38" s="227">
        <f t="shared" si="11"/>
        <v>0</v>
      </c>
      <c r="HH38" s="227">
        <f t="shared" si="11"/>
        <v>0</v>
      </c>
      <c r="HI38" s="227">
        <f t="shared" si="11"/>
        <v>0</v>
      </c>
      <c r="HJ38" s="227">
        <f t="shared" si="11"/>
        <v>0</v>
      </c>
      <c r="HK38" s="227">
        <f t="shared" si="11"/>
        <v>0</v>
      </c>
      <c r="HL38" s="227">
        <f t="shared" si="11"/>
        <v>0</v>
      </c>
      <c r="HM38" s="227">
        <f t="shared" si="11"/>
        <v>0</v>
      </c>
      <c r="HN38" s="229">
        <f t="shared" si="20"/>
        <v>0</v>
      </c>
      <c r="HP38" s="155" t="str">
        <f t="shared" si="21"/>
        <v>Rosa palustris</v>
      </c>
      <c r="HQ38" s="230">
        <f t="shared" si="12"/>
        <v>2481.818181818182</v>
      </c>
      <c r="HR38" s="230">
        <f t="shared" si="12"/>
        <v>1763.6363636363637</v>
      </c>
      <c r="HS38" s="230">
        <f t="shared" si="12"/>
        <v>1163.6363636363637</v>
      </c>
      <c r="HT38" s="230">
        <f t="shared" si="12"/>
        <v>3636.3636363636365</v>
      </c>
      <c r="HU38" s="230">
        <f t="shared" si="12"/>
        <v>3672.7272727272725</v>
      </c>
      <c r="HV38" s="230">
        <f t="shared" si="12"/>
        <v>1100</v>
      </c>
      <c r="HW38" s="230">
        <f t="shared" si="12"/>
        <v>2609.090909090909</v>
      </c>
      <c r="HX38" s="230">
        <f t="shared" si="12"/>
        <v>2790.909090909091</v>
      </c>
      <c r="HY38" s="230">
        <f t="shared" si="12"/>
        <v>1518.1818181818182</v>
      </c>
      <c r="HZ38" s="230">
        <f t="shared" si="12"/>
        <v>1645.4545454545455</v>
      </c>
      <c r="IA38" s="230">
        <f t="shared" si="12"/>
        <v>1427.2727272727273</v>
      </c>
    </row>
    <row r="39" spans="1:235" x14ac:dyDescent="0.25">
      <c r="A39" s="203">
        <f t="shared" si="13"/>
        <v>5100</v>
      </c>
      <c r="B39" s="231" t="s">
        <v>121</v>
      </c>
      <c r="C39" s="232" t="s">
        <v>269</v>
      </c>
      <c r="D39" s="173" t="s">
        <v>15</v>
      </c>
      <c r="E39" s="168"/>
      <c r="F39" s="233"/>
      <c r="G39" s="173"/>
      <c r="H39" s="173"/>
      <c r="I39" s="234"/>
      <c r="J39" s="234"/>
      <c r="K39" s="234"/>
      <c r="L39" s="234"/>
      <c r="M39" s="234"/>
      <c r="N39" s="234"/>
      <c r="O39" s="234"/>
      <c r="P39" s="234"/>
      <c r="Q39" s="234"/>
      <c r="R39" s="234"/>
      <c r="S39" s="234">
        <v>1800</v>
      </c>
      <c r="T39" s="168"/>
      <c r="U39" s="23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68"/>
      <c r="AJ39" s="23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68"/>
      <c r="AY39" s="233" t="s">
        <v>121</v>
      </c>
      <c r="AZ39" s="173" t="s">
        <v>269</v>
      </c>
      <c r="BA39" s="173" t="s">
        <v>15</v>
      </c>
      <c r="BB39" s="173"/>
      <c r="BC39" s="173"/>
      <c r="BD39" s="173"/>
      <c r="BE39" s="173"/>
      <c r="BF39" s="173"/>
      <c r="BG39" s="173"/>
      <c r="BH39" s="173"/>
      <c r="BI39" s="173"/>
      <c r="BJ39" s="173">
        <v>200</v>
      </c>
      <c r="BK39" s="173">
        <v>300</v>
      </c>
      <c r="BL39" s="173">
        <v>200</v>
      </c>
      <c r="BM39" s="168"/>
      <c r="BN39" s="235"/>
      <c r="BO39" s="236"/>
      <c r="BP39" s="236"/>
      <c r="BQ39" s="250"/>
      <c r="BR39" s="243"/>
      <c r="BS39" s="243"/>
      <c r="BT39" s="243"/>
      <c r="BU39" s="243"/>
      <c r="BV39" s="243"/>
      <c r="BW39" s="237"/>
      <c r="BX39" s="237"/>
      <c r="BY39" s="237"/>
      <c r="BZ39" s="238"/>
      <c r="CA39" s="239"/>
      <c r="CB39" s="239"/>
      <c r="CC39" s="168"/>
      <c r="CD39" s="240"/>
      <c r="CE39" s="236"/>
      <c r="CF39" s="237"/>
      <c r="CG39" s="237"/>
      <c r="CH39" s="237"/>
      <c r="CI39" s="237"/>
      <c r="CJ39" s="237"/>
      <c r="CK39" s="237"/>
      <c r="CL39" s="237"/>
      <c r="CM39" s="237"/>
      <c r="CN39" s="237"/>
      <c r="CO39" s="238"/>
      <c r="CP39" s="239"/>
      <c r="CQ39" s="239"/>
      <c r="CR39" s="168"/>
      <c r="CS39" s="235" t="s">
        <v>121</v>
      </c>
      <c r="CT39" s="236" t="s">
        <v>269</v>
      </c>
      <c r="CU39" s="236" t="s">
        <v>15</v>
      </c>
      <c r="CV39" s="237"/>
      <c r="CW39" s="237"/>
      <c r="CX39" s="237"/>
      <c r="CY39" s="237"/>
      <c r="CZ39" s="237">
        <v>300</v>
      </c>
      <c r="DA39" s="237">
        <v>800</v>
      </c>
      <c r="DB39" s="252">
        <v>1000</v>
      </c>
      <c r="DC39" s="252"/>
      <c r="DD39" s="238">
        <v>300</v>
      </c>
      <c r="DE39" s="239">
        <v>100</v>
      </c>
      <c r="DF39" s="173"/>
      <c r="DG39" s="168"/>
      <c r="DH39" s="233"/>
      <c r="DI39" s="174"/>
      <c r="DJ39" s="174"/>
      <c r="DK39" s="173"/>
      <c r="DL39" s="173"/>
      <c r="DM39" s="173"/>
      <c r="DN39" s="173"/>
      <c r="DO39" s="173"/>
      <c r="DP39" s="173"/>
      <c r="DQ39" s="173"/>
      <c r="DR39" s="237"/>
      <c r="DS39" s="238"/>
      <c r="DT39" s="239"/>
      <c r="DU39" s="239"/>
      <c r="DV39" s="168"/>
      <c r="DW39" s="235"/>
      <c r="DX39" s="236"/>
      <c r="DY39" s="237"/>
      <c r="DZ39" s="243"/>
      <c r="EA39" s="243"/>
      <c r="EB39" s="243"/>
      <c r="EC39" s="243"/>
      <c r="ED39" s="243"/>
      <c r="EE39" s="243"/>
      <c r="EF39" s="243"/>
      <c r="EG39" s="243"/>
      <c r="EH39" s="245"/>
      <c r="EI39" s="244"/>
      <c r="EJ39" s="245"/>
      <c r="EK39" s="168"/>
      <c r="EL39" s="240"/>
      <c r="EM39" s="236"/>
      <c r="EN39" s="236"/>
      <c r="EO39" s="243"/>
      <c r="EP39" s="243"/>
      <c r="EQ39" s="243"/>
      <c r="ER39" s="243"/>
      <c r="ES39" s="243"/>
      <c r="ET39" s="243"/>
      <c r="EU39" s="243"/>
      <c r="EV39" s="244"/>
      <c r="EW39" s="245"/>
      <c r="EX39" s="245"/>
      <c r="EY39" s="234"/>
      <c r="EZ39" s="168"/>
      <c r="FA39" s="246"/>
      <c r="FB39" s="247"/>
      <c r="FC39" s="247"/>
      <c r="FD39" s="243"/>
      <c r="FE39" s="244"/>
      <c r="FF39" s="244"/>
      <c r="FG39" s="244"/>
      <c r="FH39" s="244"/>
      <c r="FI39" s="244"/>
      <c r="FJ39" s="244"/>
      <c r="FK39" s="244"/>
      <c r="FL39" s="245"/>
      <c r="FM39" s="245"/>
      <c r="FN39" s="234"/>
      <c r="FO39" s="168"/>
      <c r="FP39" s="246"/>
      <c r="FQ39" s="247"/>
      <c r="FR39" s="247"/>
      <c r="FS39" s="244"/>
      <c r="FT39" s="244"/>
      <c r="FU39" s="245"/>
      <c r="FV39" s="258">
        <v>100</v>
      </c>
      <c r="FW39" s="259">
        <v>0</v>
      </c>
      <c r="FZ39" s="227" t="str">
        <f t="shared" si="1"/>
        <v>Rubus allegheniensis</v>
      </c>
      <c r="GA39" s="228">
        <f t="shared" si="18"/>
        <v>0</v>
      </c>
      <c r="GB39" s="228">
        <f t="shared" si="18"/>
        <v>0</v>
      </c>
      <c r="GC39" s="228">
        <f t="shared" si="16"/>
        <v>0</v>
      </c>
      <c r="GD39" s="228">
        <f t="shared" si="16"/>
        <v>0</v>
      </c>
      <c r="GE39" s="228">
        <f t="shared" si="16"/>
        <v>0</v>
      </c>
      <c r="GF39" s="228">
        <f t="shared" si="16"/>
        <v>0</v>
      </c>
      <c r="GG39" s="228">
        <f t="shared" si="16"/>
        <v>0</v>
      </c>
      <c r="GH39" s="228">
        <f t="shared" si="16"/>
        <v>0</v>
      </c>
      <c r="GI39" s="228">
        <f t="shared" si="16"/>
        <v>0</v>
      </c>
      <c r="GJ39" s="228">
        <f t="shared" si="16"/>
        <v>0</v>
      </c>
      <c r="GK39" s="228">
        <f t="shared" si="16"/>
        <v>0</v>
      </c>
      <c r="GL39" s="229">
        <f t="shared" si="15"/>
        <v>0</v>
      </c>
      <c r="GM39" s="227"/>
      <c r="GN39" s="227" t="str">
        <f t="shared" si="3"/>
        <v>Rubus allegheniensis</v>
      </c>
      <c r="GO39" s="228">
        <f t="shared" si="19"/>
        <v>0</v>
      </c>
      <c r="GP39" s="228">
        <f t="shared" si="19"/>
        <v>0</v>
      </c>
      <c r="GQ39" s="228">
        <f t="shared" si="17"/>
        <v>0</v>
      </c>
      <c r="GR39" s="228">
        <f t="shared" si="17"/>
        <v>0</v>
      </c>
      <c r="GS39" s="228">
        <f t="shared" si="17"/>
        <v>0</v>
      </c>
      <c r="GT39" s="228">
        <f t="shared" si="17"/>
        <v>0</v>
      </c>
      <c r="GU39" s="228">
        <f t="shared" si="17"/>
        <v>0</v>
      </c>
      <c r="GV39" s="228">
        <f t="shared" si="17"/>
        <v>0</v>
      </c>
      <c r="GW39" s="228">
        <f t="shared" si="17"/>
        <v>0</v>
      </c>
      <c r="GX39" s="228">
        <f t="shared" si="17"/>
        <v>0</v>
      </c>
      <c r="GY39" s="228">
        <f t="shared" si="17"/>
        <v>0</v>
      </c>
      <c r="GZ39" s="229">
        <f t="shared" si="5"/>
        <v>0</v>
      </c>
      <c r="HA39" s="227"/>
      <c r="HB39" s="227" t="str">
        <f t="shared" si="6"/>
        <v>Rubus allegheniensis</v>
      </c>
      <c r="HC39" s="227">
        <f t="shared" si="11"/>
        <v>0</v>
      </c>
      <c r="HD39" s="227">
        <f t="shared" si="11"/>
        <v>0</v>
      </c>
      <c r="HE39" s="227">
        <f t="shared" si="11"/>
        <v>0</v>
      </c>
      <c r="HF39" s="227">
        <f t="shared" si="11"/>
        <v>0</v>
      </c>
      <c r="HG39" s="227">
        <f t="shared" si="11"/>
        <v>75</v>
      </c>
      <c r="HH39" s="227">
        <f t="shared" si="11"/>
        <v>200</v>
      </c>
      <c r="HI39" s="227">
        <f t="shared" si="11"/>
        <v>250</v>
      </c>
      <c r="HJ39" s="227">
        <f t="shared" si="11"/>
        <v>0</v>
      </c>
      <c r="HK39" s="227">
        <f t="shared" si="11"/>
        <v>125</v>
      </c>
      <c r="HL39" s="227">
        <f t="shared" si="11"/>
        <v>100</v>
      </c>
      <c r="HM39" s="227">
        <f t="shared" si="11"/>
        <v>500</v>
      </c>
      <c r="HN39" s="229">
        <f t="shared" si="20"/>
        <v>113.63636363636364</v>
      </c>
      <c r="HP39" s="155" t="str">
        <f t="shared" si="21"/>
        <v>Rubus allegheniensis</v>
      </c>
      <c r="HQ39" s="230">
        <f t="shared" si="12"/>
        <v>0</v>
      </c>
      <c r="HR39" s="230">
        <f t="shared" si="12"/>
        <v>0</v>
      </c>
      <c r="HS39" s="230">
        <f t="shared" si="12"/>
        <v>0</v>
      </c>
      <c r="HT39" s="230">
        <f t="shared" si="12"/>
        <v>0</v>
      </c>
      <c r="HU39" s="230">
        <f t="shared" si="12"/>
        <v>27.272727272727273</v>
      </c>
      <c r="HV39" s="230">
        <f t="shared" si="12"/>
        <v>72.727272727272734</v>
      </c>
      <c r="HW39" s="230">
        <f t="shared" si="12"/>
        <v>90.909090909090907</v>
      </c>
      <c r="HX39" s="230">
        <f t="shared" si="12"/>
        <v>0</v>
      </c>
      <c r="HY39" s="230">
        <f t="shared" si="12"/>
        <v>45.454545454545453</v>
      </c>
      <c r="HZ39" s="230">
        <f t="shared" si="12"/>
        <v>36.363636363636367</v>
      </c>
      <c r="IA39" s="230">
        <f t="shared" si="12"/>
        <v>181.81818181818181</v>
      </c>
    </row>
    <row r="40" spans="1:235" x14ac:dyDescent="0.25">
      <c r="A40" s="203">
        <f t="shared" si="13"/>
        <v>25400</v>
      </c>
      <c r="B40" s="231" t="s">
        <v>168</v>
      </c>
      <c r="C40" s="232" t="s">
        <v>269</v>
      </c>
      <c r="D40" s="173" t="s">
        <v>13</v>
      </c>
      <c r="E40" s="168"/>
      <c r="F40" s="233"/>
      <c r="G40" s="173"/>
      <c r="H40" s="173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168"/>
      <c r="U40" s="23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68"/>
      <c r="AJ40" s="233"/>
      <c r="AK40" s="173"/>
      <c r="AL40" s="173"/>
      <c r="AM40" s="173"/>
      <c r="AN40" s="173"/>
      <c r="AO40" s="173"/>
      <c r="AP40" s="173"/>
      <c r="AQ40" s="254"/>
      <c r="AR40" s="239"/>
      <c r="AS40" s="173"/>
      <c r="AT40" s="173"/>
      <c r="AU40" s="173"/>
      <c r="AV40" s="173"/>
      <c r="AW40" s="173"/>
      <c r="AX40" s="168"/>
      <c r="AY40" s="23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68"/>
      <c r="BN40" s="235" t="s">
        <v>168</v>
      </c>
      <c r="BO40" s="236" t="s">
        <v>269</v>
      </c>
      <c r="BP40" s="236" t="s">
        <v>13</v>
      </c>
      <c r="BQ40" s="237">
        <v>800</v>
      </c>
      <c r="BR40" s="237">
        <v>5800</v>
      </c>
      <c r="BS40" s="237">
        <v>1800</v>
      </c>
      <c r="BT40" s="237">
        <v>1200</v>
      </c>
      <c r="BU40" s="237">
        <v>400</v>
      </c>
      <c r="BV40" s="237">
        <v>3600</v>
      </c>
      <c r="BW40" s="237">
        <v>2400</v>
      </c>
      <c r="BX40" s="237">
        <v>1400</v>
      </c>
      <c r="BY40" s="237">
        <v>1400</v>
      </c>
      <c r="BZ40" s="238">
        <v>2200</v>
      </c>
      <c r="CA40" s="239">
        <v>1800</v>
      </c>
      <c r="CB40" s="239">
        <v>1700</v>
      </c>
      <c r="CC40" s="168"/>
      <c r="CD40" s="240"/>
      <c r="CE40" s="236"/>
      <c r="CF40" s="237"/>
      <c r="CG40" s="237"/>
      <c r="CH40" s="237"/>
      <c r="CI40" s="237"/>
      <c r="CJ40" s="237"/>
      <c r="CK40" s="237"/>
      <c r="CL40" s="237"/>
      <c r="CM40" s="237"/>
      <c r="CN40" s="237"/>
      <c r="CO40" s="238">
        <v>100</v>
      </c>
      <c r="CP40" s="239"/>
      <c r="CQ40" s="239"/>
      <c r="CR40" s="168"/>
      <c r="CS40" s="235"/>
      <c r="CT40" s="236"/>
      <c r="CU40" s="236"/>
      <c r="CV40" s="237"/>
      <c r="CW40" s="237"/>
      <c r="CX40" s="237"/>
      <c r="CY40" s="237"/>
      <c r="CZ40" s="237"/>
      <c r="DA40" s="237"/>
      <c r="DB40" s="237"/>
      <c r="DC40" s="237"/>
      <c r="DD40" s="238"/>
      <c r="DE40" s="239"/>
      <c r="DF40" s="173"/>
      <c r="DG40" s="168"/>
      <c r="DH40" s="235"/>
      <c r="DI40" s="236"/>
      <c r="DJ40" s="236"/>
      <c r="DK40" s="237"/>
      <c r="DL40" s="237"/>
      <c r="DM40" s="237"/>
      <c r="DN40" s="237"/>
      <c r="DO40" s="237"/>
      <c r="DP40" s="237"/>
      <c r="DQ40" s="237"/>
      <c r="DR40" s="237"/>
      <c r="DS40" s="238"/>
      <c r="DT40" s="239"/>
      <c r="DU40" s="239"/>
      <c r="DV40" s="168"/>
      <c r="DW40" s="235"/>
      <c r="DX40" s="236"/>
      <c r="DY40" s="237"/>
      <c r="DZ40" s="243"/>
      <c r="EA40" s="243"/>
      <c r="EB40" s="243"/>
      <c r="EC40" s="243"/>
      <c r="ED40" s="243"/>
      <c r="EE40" s="243"/>
      <c r="EF40" s="243"/>
      <c r="EG40" s="243"/>
      <c r="EH40" s="245"/>
      <c r="EI40" s="243">
        <v>200</v>
      </c>
      <c r="EJ40" s="245">
        <v>500</v>
      </c>
      <c r="EK40" s="168"/>
      <c r="EL40" s="251" t="s">
        <v>168</v>
      </c>
      <c r="EM40" s="236" t="s">
        <v>269</v>
      </c>
      <c r="EN40" s="236" t="s">
        <v>13</v>
      </c>
      <c r="EO40" s="243"/>
      <c r="EP40" s="243"/>
      <c r="EQ40" s="243"/>
      <c r="ER40" s="243"/>
      <c r="ES40" s="243"/>
      <c r="ET40" s="243"/>
      <c r="EU40" s="243"/>
      <c r="EV40" s="244"/>
      <c r="EW40" s="245"/>
      <c r="EX40" s="245"/>
      <c r="EY40" s="234">
        <v>100</v>
      </c>
      <c r="EZ40" s="168"/>
      <c r="FA40" s="246"/>
      <c r="FB40" s="247"/>
      <c r="FC40" s="247"/>
      <c r="FD40" s="243"/>
      <c r="FE40" s="244"/>
      <c r="FF40" s="244"/>
      <c r="FG40" s="244"/>
      <c r="FH40" s="244"/>
      <c r="FI40" s="244"/>
      <c r="FJ40" s="244"/>
      <c r="FK40" s="244"/>
      <c r="FL40" s="245"/>
      <c r="FM40" s="245"/>
      <c r="FN40" s="234"/>
      <c r="FO40" s="168"/>
      <c r="FP40" s="246"/>
      <c r="FQ40" s="247"/>
      <c r="FR40" s="247"/>
      <c r="FS40" s="244"/>
      <c r="FT40" s="244"/>
      <c r="FU40" s="245"/>
      <c r="FV40" s="258"/>
      <c r="FW40" s="259"/>
      <c r="FZ40" s="227" t="str">
        <f t="shared" si="1"/>
        <v>Salix amygdaloides</v>
      </c>
      <c r="GA40" s="228">
        <f t="shared" si="18"/>
        <v>266.66666666666669</v>
      </c>
      <c r="GB40" s="228">
        <f t="shared" si="18"/>
        <v>1933.3333333333333</v>
      </c>
      <c r="GC40" s="228">
        <f t="shared" si="16"/>
        <v>600</v>
      </c>
      <c r="GD40" s="228">
        <f t="shared" si="16"/>
        <v>400</v>
      </c>
      <c r="GE40" s="228">
        <f t="shared" si="16"/>
        <v>133.33333333333334</v>
      </c>
      <c r="GF40" s="228">
        <f t="shared" si="16"/>
        <v>1200</v>
      </c>
      <c r="GG40" s="228">
        <f t="shared" si="16"/>
        <v>800</v>
      </c>
      <c r="GH40" s="228">
        <f t="shared" si="16"/>
        <v>466.66666666666669</v>
      </c>
      <c r="GI40" s="228">
        <f t="shared" si="16"/>
        <v>466.66666666666669</v>
      </c>
      <c r="GJ40" s="228">
        <f t="shared" si="16"/>
        <v>733.33333333333337</v>
      </c>
      <c r="GK40" s="228">
        <f t="shared" si="16"/>
        <v>600</v>
      </c>
      <c r="GL40" s="229">
        <f t="shared" si="15"/>
        <v>690.90909090909099</v>
      </c>
      <c r="GN40" s="227" t="str">
        <f t="shared" si="3"/>
        <v>Salix amygdaloides</v>
      </c>
      <c r="GO40" s="228">
        <f t="shared" si="19"/>
        <v>0</v>
      </c>
      <c r="GP40" s="228">
        <f t="shared" si="19"/>
        <v>0</v>
      </c>
      <c r="GQ40" s="228">
        <f t="shared" si="17"/>
        <v>0</v>
      </c>
      <c r="GR40" s="228">
        <f t="shared" si="17"/>
        <v>0</v>
      </c>
      <c r="GS40" s="228">
        <f t="shared" si="17"/>
        <v>0</v>
      </c>
      <c r="GT40" s="228">
        <f t="shared" si="17"/>
        <v>0</v>
      </c>
      <c r="GU40" s="228">
        <f t="shared" si="17"/>
        <v>0</v>
      </c>
      <c r="GV40" s="228">
        <f t="shared" si="17"/>
        <v>0</v>
      </c>
      <c r="GW40" s="228">
        <f t="shared" si="17"/>
        <v>25</v>
      </c>
      <c r="GX40" s="228">
        <f t="shared" si="17"/>
        <v>50</v>
      </c>
      <c r="GY40" s="228">
        <f t="shared" si="17"/>
        <v>150</v>
      </c>
      <c r="GZ40" s="229">
        <f t="shared" si="5"/>
        <v>20.454545454545453</v>
      </c>
      <c r="HB40" s="227" t="str">
        <f t="shared" si="6"/>
        <v>Salix amygdaloides</v>
      </c>
      <c r="HC40" s="227">
        <f t="shared" si="11"/>
        <v>0</v>
      </c>
      <c r="HD40" s="227">
        <f t="shared" si="11"/>
        <v>0</v>
      </c>
      <c r="HE40" s="227">
        <f t="shared" si="11"/>
        <v>0</v>
      </c>
      <c r="HF40" s="227">
        <f t="shared" si="11"/>
        <v>0</v>
      </c>
      <c r="HG40" s="227">
        <f t="shared" si="11"/>
        <v>0</v>
      </c>
      <c r="HH40" s="227">
        <f t="shared" si="11"/>
        <v>0</v>
      </c>
      <c r="HI40" s="227">
        <f t="shared" si="11"/>
        <v>0</v>
      </c>
      <c r="HJ40" s="227">
        <f t="shared" si="11"/>
        <v>0</v>
      </c>
      <c r="HK40" s="227">
        <f t="shared" si="11"/>
        <v>0</v>
      </c>
      <c r="HL40" s="227">
        <f t="shared" si="11"/>
        <v>0</v>
      </c>
      <c r="HM40" s="227">
        <f t="shared" si="11"/>
        <v>0</v>
      </c>
      <c r="HN40" s="229">
        <f t="shared" si="20"/>
        <v>0</v>
      </c>
      <c r="HP40" s="155" t="str">
        <f t="shared" si="21"/>
        <v>Salix amygdaloides</v>
      </c>
      <c r="HQ40" s="230">
        <f t="shared" si="12"/>
        <v>72.727272727272734</v>
      </c>
      <c r="HR40" s="230">
        <f t="shared" si="12"/>
        <v>527.27272727272725</v>
      </c>
      <c r="HS40" s="230">
        <f t="shared" si="12"/>
        <v>163.63636363636363</v>
      </c>
      <c r="HT40" s="230">
        <f t="shared" si="12"/>
        <v>109.09090909090909</v>
      </c>
      <c r="HU40" s="230">
        <f t="shared" si="12"/>
        <v>36.363636363636367</v>
      </c>
      <c r="HV40" s="230">
        <f t="shared" si="12"/>
        <v>327.27272727272725</v>
      </c>
      <c r="HW40" s="230">
        <f t="shared" si="12"/>
        <v>218.18181818181819</v>
      </c>
      <c r="HX40" s="230">
        <f t="shared" si="12"/>
        <v>127.27272727272727</v>
      </c>
      <c r="HY40" s="230">
        <f t="shared" si="12"/>
        <v>136.36363636363637</v>
      </c>
      <c r="HZ40" s="230">
        <f t="shared" si="12"/>
        <v>218.18181818181819</v>
      </c>
      <c r="IA40" s="230">
        <f t="shared" si="12"/>
        <v>218.18181818181819</v>
      </c>
    </row>
    <row r="41" spans="1:235" x14ac:dyDescent="0.25">
      <c r="A41" s="203">
        <f t="shared" si="13"/>
        <v>300</v>
      </c>
      <c r="B41" s="231" t="s">
        <v>406</v>
      </c>
      <c r="C41" s="232" t="s">
        <v>269</v>
      </c>
      <c r="D41" s="173" t="s">
        <v>13</v>
      </c>
      <c r="E41" s="168"/>
      <c r="F41" s="233"/>
      <c r="G41" s="173"/>
      <c r="H41" s="173"/>
      <c r="I41" s="234"/>
      <c r="J41" s="234"/>
      <c r="K41" s="234"/>
      <c r="L41" s="234"/>
      <c r="M41" s="234"/>
      <c r="N41" s="234"/>
      <c r="O41" s="234"/>
      <c r="P41" s="234"/>
      <c r="Q41" s="234"/>
      <c r="R41" s="234"/>
      <c r="S41" s="234"/>
      <c r="T41" s="168"/>
      <c r="U41" s="23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68"/>
      <c r="AJ41" s="233"/>
      <c r="AK41" s="173"/>
      <c r="AL41" s="173"/>
      <c r="AM41" s="173"/>
      <c r="AN41" s="173"/>
      <c r="AO41" s="173"/>
      <c r="AP41" s="173"/>
      <c r="AQ41" s="254"/>
      <c r="AR41" s="239"/>
      <c r="AS41" s="173"/>
      <c r="AT41" s="173"/>
      <c r="AU41" s="173"/>
      <c r="AV41" s="173"/>
      <c r="AW41" s="173"/>
      <c r="AX41" s="168"/>
      <c r="AY41" s="23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68"/>
      <c r="BN41" s="235"/>
      <c r="BO41" s="236"/>
      <c r="BP41" s="236"/>
      <c r="BQ41" s="237"/>
      <c r="BR41" s="237"/>
      <c r="BS41" s="237"/>
      <c r="BT41" s="237"/>
      <c r="BU41" s="237"/>
      <c r="BV41" s="237"/>
      <c r="BW41" s="237"/>
      <c r="BX41" s="237"/>
      <c r="BY41" s="237"/>
      <c r="BZ41" s="238"/>
      <c r="CA41" s="239"/>
      <c r="CB41" s="239"/>
      <c r="CC41" s="168"/>
      <c r="CD41" s="240" t="s">
        <v>406</v>
      </c>
      <c r="CE41" s="174" t="s">
        <v>269</v>
      </c>
      <c r="CF41" s="173" t="s">
        <v>13</v>
      </c>
      <c r="CG41" s="237"/>
      <c r="CH41" s="237"/>
      <c r="CI41" s="237"/>
      <c r="CJ41" s="237"/>
      <c r="CK41" s="237"/>
      <c r="CL41" s="237"/>
      <c r="CM41" s="237"/>
      <c r="CN41" s="237"/>
      <c r="CO41" s="238"/>
      <c r="CP41" s="239"/>
      <c r="CQ41" s="239">
        <v>100</v>
      </c>
      <c r="CR41" s="168"/>
      <c r="CS41" s="235"/>
      <c r="CT41" s="236"/>
      <c r="CU41" s="236"/>
      <c r="CV41" s="237"/>
      <c r="CW41" s="237"/>
      <c r="CX41" s="237"/>
      <c r="CY41" s="237"/>
      <c r="CZ41" s="237"/>
      <c r="DA41" s="237"/>
      <c r="DB41" s="237"/>
      <c r="DC41" s="237"/>
      <c r="DD41" s="238"/>
      <c r="DE41" s="239"/>
      <c r="DF41" s="173"/>
      <c r="DG41" s="168"/>
      <c r="DH41" s="272" t="s">
        <v>406</v>
      </c>
      <c r="DI41" s="174" t="s">
        <v>269</v>
      </c>
      <c r="DJ41" s="173" t="s">
        <v>13</v>
      </c>
      <c r="DK41" s="237">
        <v>200</v>
      </c>
      <c r="DL41" s="237"/>
      <c r="DM41" s="237"/>
      <c r="DN41" s="237"/>
      <c r="DO41" s="237"/>
      <c r="DP41" s="237"/>
      <c r="DQ41" s="237"/>
      <c r="DR41" s="237"/>
      <c r="DS41" s="238"/>
      <c r="DT41" s="239"/>
      <c r="DU41" s="239"/>
      <c r="DV41" s="168"/>
      <c r="DW41" s="235"/>
      <c r="DX41" s="236"/>
      <c r="DY41" s="237"/>
      <c r="DZ41" s="243"/>
      <c r="EA41" s="243"/>
      <c r="EB41" s="243"/>
      <c r="EC41" s="243"/>
      <c r="ED41" s="243"/>
      <c r="EE41" s="243"/>
      <c r="EF41" s="243"/>
      <c r="EG41" s="243"/>
      <c r="EH41" s="245"/>
      <c r="EI41" s="243"/>
      <c r="EJ41" s="245"/>
      <c r="EK41" s="168"/>
      <c r="EL41" s="251"/>
      <c r="EM41" s="236"/>
      <c r="EN41" s="236"/>
      <c r="EO41" s="243"/>
      <c r="EP41" s="243"/>
      <c r="EQ41" s="243"/>
      <c r="ER41" s="243"/>
      <c r="ES41" s="243"/>
      <c r="ET41" s="243"/>
      <c r="EU41" s="243"/>
      <c r="EV41" s="244"/>
      <c r="EW41" s="245"/>
      <c r="EX41" s="245"/>
      <c r="EY41" s="234"/>
      <c r="EZ41" s="168"/>
      <c r="FA41" s="246"/>
      <c r="FB41" s="247"/>
      <c r="FC41" s="247"/>
      <c r="FD41" s="243"/>
      <c r="FE41" s="244"/>
      <c r="FF41" s="244"/>
      <c r="FG41" s="244"/>
      <c r="FH41" s="244"/>
      <c r="FI41" s="244"/>
      <c r="FJ41" s="244"/>
      <c r="FK41" s="244"/>
      <c r="FL41" s="245"/>
      <c r="FM41" s="245"/>
      <c r="FN41" s="234"/>
      <c r="FO41" s="168"/>
      <c r="FP41" s="246"/>
      <c r="FQ41" s="247"/>
      <c r="FR41" s="247"/>
      <c r="FS41" s="244"/>
      <c r="FT41" s="244"/>
      <c r="FU41" s="245"/>
      <c r="FV41" s="258"/>
      <c r="FW41" s="259"/>
      <c r="FZ41" s="227" t="str">
        <f t="shared" si="1"/>
        <v>Salix discolor</v>
      </c>
      <c r="GA41" s="228">
        <f t="shared" si="18"/>
        <v>66.666666666666671</v>
      </c>
      <c r="GB41" s="228">
        <f t="shared" si="18"/>
        <v>0</v>
      </c>
      <c r="GC41" s="228">
        <f t="shared" si="16"/>
        <v>0</v>
      </c>
      <c r="GD41" s="228">
        <f t="shared" si="16"/>
        <v>0</v>
      </c>
      <c r="GE41" s="228">
        <f t="shared" si="16"/>
        <v>0</v>
      </c>
      <c r="GF41" s="228">
        <f t="shared" si="16"/>
        <v>0</v>
      </c>
      <c r="GG41" s="228">
        <f t="shared" si="16"/>
        <v>0</v>
      </c>
      <c r="GH41" s="228">
        <f t="shared" si="16"/>
        <v>0</v>
      </c>
      <c r="GI41" s="228">
        <f t="shared" si="16"/>
        <v>0</v>
      </c>
      <c r="GJ41" s="228">
        <f t="shared" si="16"/>
        <v>0</v>
      </c>
      <c r="GK41" s="228">
        <f t="shared" si="16"/>
        <v>0</v>
      </c>
      <c r="GL41" s="229">
        <f t="shared" si="15"/>
        <v>6.0606060606060614</v>
      </c>
      <c r="GN41" s="227" t="str">
        <f t="shared" si="3"/>
        <v>Salix discolor</v>
      </c>
      <c r="GO41" s="228">
        <f t="shared" si="19"/>
        <v>0</v>
      </c>
      <c r="GP41" s="228">
        <f t="shared" si="19"/>
        <v>0</v>
      </c>
      <c r="GQ41" s="228">
        <f t="shared" si="17"/>
        <v>0</v>
      </c>
      <c r="GR41" s="228">
        <f t="shared" si="17"/>
        <v>0</v>
      </c>
      <c r="GS41" s="228">
        <f t="shared" si="17"/>
        <v>0</v>
      </c>
      <c r="GT41" s="228">
        <f t="shared" si="17"/>
        <v>0</v>
      </c>
      <c r="GU41" s="228">
        <f t="shared" si="17"/>
        <v>0</v>
      </c>
      <c r="GV41" s="228">
        <f t="shared" si="17"/>
        <v>0</v>
      </c>
      <c r="GW41" s="228">
        <f t="shared" si="17"/>
        <v>0</v>
      </c>
      <c r="GX41" s="228">
        <f t="shared" si="17"/>
        <v>0</v>
      </c>
      <c r="GY41" s="228">
        <f t="shared" si="17"/>
        <v>25</v>
      </c>
      <c r="GZ41" s="229">
        <f t="shared" si="5"/>
        <v>2.2727272727272729</v>
      </c>
      <c r="HB41" s="227" t="str">
        <f t="shared" si="6"/>
        <v>Salix discolor</v>
      </c>
      <c r="HC41" s="227">
        <f t="shared" si="11"/>
        <v>0</v>
      </c>
      <c r="HD41" s="227">
        <f t="shared" si="11"/>
        <v>0</v>
      </c>
      <c r="HE41" s="227">
        <f t="shared" si="11"/>
        <v>0</v>
      </c>
      <c r="HF41" s="227">
        <f t="shared" si="11"/>
        <v>0</v>
      </c>
      <c r="HG41" s="227">
        <f t="shared" si="11"/>
        <v>0</v>
      </c>
      <c r="HH41" s="227">
        <f t="shared" si="11"/>
        <v>0</v>
      </c>
      <c r="HI41" s="227">
        <f t="shared" si="11"/>
        <v>0</v>
      </c>
      <c r="HJ41" s="227">
        <f t="shared" si="11"/>
        <v>0</v>
      </c>
      <c r="HK41" s="227">
        <f t="shared" si="11"/>
        <v>0</v>
      </c>
      <c r="HL41" s="227">
        <f t="shared" ref="HL41:HM52" si="22">(R41+BK41+DE41+FM41)/4</f>
        <v>0</v>
      </c>
      <c r="HM41" s="227">
        <f t="shared" si="22"/>
        <v>0</v>
      </c>
      <c r="HN41" s="229">
        <f t="shared" si="20"/>
        <v>0</v>
      </c>
      <c r="HP41" s="155" t="str">
        <f t="shared" si="21"/>
        <v>Salix discolor</v>
      </c>
      <c r="HQ41" s="230">
        <f t="shared" si="12"/>
        <v>18.181818181818183</v>
      </c>
      <c r="HR41" s="230">
        <f t="shared" si="12"/>
        <v>0</v>
      </c>
      <c r="HS41" s="230">
        <f t="shared" si="12"/>
        <v>0</v>
      </c>
      <c r="HT41" s="230">
        <f t="shared" si="12"/>
        <v>0</v>
      </c>
      <c r="HU41" s="230">
        <f t="shared" si="12"/>
        <v>0</v>
      </c>
      <c r="HV41" s="230">
        <f t="shared" si="12"/>
        <v>0</v>
      </c>
      <c r="HW41" s="230">
        <f t="shared" si="12"/>
        <v>0</v>
      </c>
      <c r="HX41" s="230">
        <f t="shared" si="12"/>
        <v>0</v>
      </c>
      <c r="HY41" s="230">
        <f t="shared" si="12"/>
        <v>0</v>
      </c>
      <c r="HZ41" s="230">
        <f t="shared" ref="HZ41:IA52" si="23">(R41+AG41+AV41+BK41+BZ41+CP41+DE41+DT41+EI41+EX41+FM41)/11</f>
        <v>0</v>
      </c>
      <c r="IA41" s="230">
        <f t="shared" si="23"/>
        <v>9.0909090909090917</v>
      </c>
    </row>
    <row r="42" spans="1:235" x14ac:dyDescent="0.25">
      <c r="A42" s="203">
        <f t="shared" si="13"/>
        <v>1800</v>
      </c>
      <c r="B42" s="231" t="s">
        <v>177</v>
      </c>
      <c r="C42" s="232" t="s">
        <v>269</v>
      </c>
      <c r="D42" s="173" t="s">
        <v>39</v>
      </c>
      <c r="E42" s="168"/>
      <c r="F42" s="233"/>
      <c r="G42" s="173"/>
      <c r="H42" s="173"/>
      <c r="I42" s="234"/>
      <c r="J42" s="234"/>
      <c r="K42" s="234"/>
      <c r="L42" s="234"/>
      <c r="M42" s="234"/>
      <c r="N42" s="234"/>
      <c r="O42" s="234"/>
      <c r="P42" s="234"/>
      <c r="Q42" s="234"/>
      <c r="R42" s="234"/>
      <c r="S42" s="234"/>
      <c r="T42" s="168"/>
      <c r="U42" s="23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73"/>
      <c r="AI42" s="168"/>
      <c r="AJ42" s="233"/>
      <c r="AK42" s="173"/>
      <c r="AL42" s="173"/>
      <c r="AM42" s="173"/>
      <c r="AN42" s="173"/>
      <c r="AO42" s="173"/>
      <c r="AP42" s="173"/>
      <c r="AQ42" s="254"/>
      <c r="AR42" s="239"/>
      <c r="AS42" s="173"/>
      <c r="AT42" s="173"/>
      <c r="AU42" s="173"/>
      <c r="AV42" s="173"/>
      <c r="AW42" s="173"/>
      <c r="AX42" s="168"/>
      <c r="AY42" s="23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  <c r="BM42" s="168"/>
      <c r="BN42" s="235"/>
      <c r="BO42" s="236"/>
      <c r="BP42" s="236"/>
      <c r="BQ42" s="237"/>
      <c r="BR42" s="237"/>
      <c r="BS42" s="237"/>
      <c r="BT42" s="237"/>
      <c r="BU42" s="237"/>
      <c r="BV42" s="237"/>
      <c r="BW42" s="237"/>
      <c r="BX42" s="237"/>
      <c r="BY42" s="235"/>
      <c r="BZ42" s="238"/>
      <c r="CA42" s="239"/>
      <c r="CB42" s="239"/>
      <c r="CC42" s="168"/>
      <c r="CD42" s="240" t="s">
        <v>177</v>
      </c>
      <c r="CE42" s="236" t="s">
        <v>269</v>
      </c>
      <c r="CF42" s="237" t="s">
        <v>23</v>
      </c>
      <c r="CG42" s="237"/>
      <c r="CH42" s="237">
        <v>100</v>
      </c>
      <c r="CI42" s="237"/>
      <c r="CJ42" s="237"/>
      <c r="CK42" s="237">
        <v>100</v>
      </c>
      <c r="CL42" s="237"/>
      <c r="CM42" s="237"/>
      <c r="CN42" s="237"/>
      <c r="CO42" s="238">
        <v>100</v>
      </c>
      <c r="CP42" s="239">
        <v>100</v>
      </c>
      <c r="CQ42" s="239"/>
      <c r="CR42" s="168"/>
      <c r="CS42" s="255"/>
      <c r="CT42" s="236"/>
      <c r="CU42" s="236"/>
      <c r="CV42" s="237"/>
      <c r="CW42" s="237"/>
      <c r="CX42" s="237"/>
      <c r="CY42" s="237"/>
      <c r="CZ42" s="237"/>
      <c r="DA42" s="252"/>
      <c r="DB42" s="252"/>
      <c r="DC42" s="252"/>
      <c r="DD42" s="238"/>
      <c r="DE42" s="239"/>
      <c r="DF42" s="173"/>
      <c r="DG42" s="168"/>
      <c r="DH42" s="233"/>
      <c r="DI42" s="174"/>
      <c r="DJ42" s="174"/>
      <c r="DK42" s="173"/>
      <c r="DL42" s="173"/>
      <c r="DM42" s="173"/>
      <c r="DN42" s="173"/>
      <c r="DO42" s="173"/>
      <c r="DP42" s="173"/>
      <c r="DQ42" s="173"/>
      <c r="DR42" s="237"/>
      <c r="DS42" s="238"/>
      <c r="DT42" s="239"/>
      <c r="DU42" s="239"/>
      <c r="DV42" s="168"/>
      <c r="DW42" s="235" t="s">
        <v>177</v>
      </c>
      <c r="DX42" s="236" t="s">
        <v>269</v>
      </c>
      <c r="DY42" s="237" t="s">
        <v>39</v>
      </c>
      <c r="DZ42" s="243">
        <v>200</v>
      </c>
      <c r="EA42" s="243">
        <v>100</v>
      </c>
      <c r="EB42" s="243">
        <v>300</v>
      </c>
      <c r="EC42" s="243">
        <v>100</v>
      </c>
      <c r="ED42" s="243">
        <v>700</v>
      </c>
      <c r="EE42" s="243">
        <v>200</v>
      </c>
      <c r="EF42" s="243"/>
      <c r="EG42" s="243"/>
      <c r="EH42" s="245"/>
      <c r="EI42" s="243"/>
      <c r="EJ42" s="245"/>
      <c r="EK42" s="168"/>
      <c r="EL42" s="240"/>
      <c r="EM42" s="247"/>
      <c r="EN42" s="247"/>
      <c r="EO42" s="244"/>
      <c r="EP42" s="244"/>
      <c r="EQ42" s="244"/>
      <c r="ER42" s="244"/>
      <c r="ES42" s="243"/>
      <c r="ET42" s="244"/>
      <c r="EU42" s="244"/>
      <c r="EV42" s="244"/>
      <c r="EW42" s="245"/>
      <c r="EX42" s="245"/>
      <c r="EY42" s="234"/>
      <c r="EZ42" s="168"/>
      <c r="FA42" s="246"/>
      <c r="FB42" s="247"/>
      <c r="FC42" s="247"/>
      <c r="FD42" s="243"/>
      <c r="FE42" s="244"/>
      <c r="FF42" s="244"/>
      <c r="FG42" s="244"/>
      <c r="FH42" s="244"/>
      <c r="FI42" s="244"/>
      <c r="FJ42" s="244"/>
      <c r="FK42" s="244"/>
      <c r="FL42" s="245"/>
      <c r="FM42" s="245"/>
      <c r="FN42" s="234"/>
      <c r="FO42" s="168"/>
      <c r="FP42" s="240"/>
      <c r="FQ42" s="236"/>
      <c r="FR42" s="236"/>
      <c r="FS42" s="243"/>
      <c r="FT42" s="244"/>
      <c r="FU42" s="245"/>
      <c r="FV42" s="258"/>
      <c r="FW42" s="259"/>
      <c r="FZ42" s="227" t="str">
        <f t="shared" si="1"/>
        <v>Sambucus canadensis</v>
      </c>
      <c r="GA42" s="228">
        <f t="shared" si="18"/>
        <v>0</v>
      </c>
      <c r="GB42" s="228">
        <f t="shared" si="18"/>
        <v>0</v>
      </c>
      <c r="GC42" s="228">
        <f t="shared" si="16"/>
        <v>0</v>
      </c>
      <c r="GD42" s="228">
        <f t="shared" si="16"/>
        <v>0</v>
      </c>
      <c r="GE42" s="228">
        <f t="shared" si="16"/>
        <v>0</v>
      </c>
      <c r="GF42" s="228">
        <f t="shared" si="16"/>
        <v>0</v>
      </c>
      <c r="GG42" s="228">
        <f t="shared" si="16"/>
        <v>0</v>
      </c>
      <c r="GH42" s="228">
        <f t="shared" si="16"/>
        <v>0</v>
      </c>
      <c r="GI42" s="228">
        <f t="shared" si="16"/>
        <v>0</v>
      </c>
      <c r="GJ42" s="228">
        <f t="shared" si="16"/>
        <v>0</v>
      </c>
      <c r="GK42" s="228">
        <f t="shared" si="16"/>
        <v>0</v>
      </c>
      <c r="GL42" s="229">
        <f t="shared" si="15"/>
        <v>0</v>
      </c>
      <c r="GN42" s="227" t="str">
        <f t="shared" si="3"/>
        <v>Sambucus canadensis</v>
      </c>
      <c r="GO42" s="228">
        <f t="shared" si="19"/>
        <v>50</v>
      </c>
      <c r="GP42" s="228">
        <f t="shared" si="19"/>
        <v>50</v>
      </c>
      <c r="GQ42" s="228">
        <f t="shared" si="17"/>
        <v>75</v>
      </c>
      <c r="GR42" s="228">
        <f t="shared" si="17"/>
        <v>25</v>
      </c>
      <c r="GS42" s="228">
        <f t="shared" si="17"/>
        <v>200</v>
      </c>
      <c r="GT42" s="228">
        <f t="shared" si="17"/>
        <v>50</v>
      </c>
      <c r="GU42" s="228">
        <f t="shared" si="17"/>
        <v>0</v>
      </c>
      <c r="GV42" s="228">
        <f t="shared" si="17"/>
        <v>0</v>
      </c>
      <c r="GW42" s="228">
        <f t="shared" si="17"/>
        <v>25</v>
      </c>
      <c r="GX42" s="228">
        <f t="shared" si="17"/>
        <v>25</v>
      </c>
      <c r="GY42" s="228">
        <f t="shared" si="17"/>
        <v>0</v>
      </c>
      <c r="GZ42" s="229">
        <f t="shared" si="5"/>
        <v>40.909090909090907</v>
      </c>
      <c r="HB42" s="227" t="str">
        <f t="shared" si="6"/>
        <v>Sambucus canadensis</v>
      </c>
      <c r="HC42" s="227">
        <f t="shared" ref="HC42:HK52" si="24">(I42+BB42+CV42+FD42)/4</f>
        <v>0</v>
      </c>
      <c r="HD42" s="227">
        <f t="shared" si="24"/>
        <v>0</v>
      </c>
      <c r="HE42" s="227">
        <f t="shared" si="24"/>
        <v>0</v>
      </c>
      <c r="HF42" s="227">
        <f t="shared" si="24"/>
        <v>0</v>
      </c>
      <c r="HG42" s="227">
        <f t="shared" si="24"/>
        <v>0</v>
      </c>
      <c r="HH42" s="227">
        <f t="shared" si="24"/>
        <v>0</v>
      </c>
      <c r="HI42" s="227">
        <f t="shared" si="24"/>
        <v>0</v>
      </c>
      <c r="HJ42" s="227">
        <f t="shared" si="24"/>
        <v>0</v>
      </c>
      <c r="HK42" s="227">
        <f t="shared" si="24"/>
        <v>0</v>
      </c>
      <c r="HL42" s="227">
        <f t="shared" si="22"/>
        <v>0</v>
      </c>
      <c r="HM42" s="227">
        <f t="shared" si="22"/>
        <v>0</v>
      </c>
      <c r="HN42" s="229">
        <f t="shared" si="20"/>
        <v>0</v>
      </c>
      <c r="HP42" s="155" t="str">
        <f t="shared" si="21"/>
        <v>Sambucus canadensis</v>
      </c>
      <c r="HQ42" s="230">
        <f t="shared" ref="HQ42:HY52" si="25">(I42+X42+AM42+BB42+BQ42+CG42+CV42+DK42+DZ42+EO42+FD42)/11</f>
        <v>18.181818181818183</v>
      </c>
      <c r="HR42" s="230">
        <f t="shared" si="25"/>
        <v>18.181818181818183</v>
      </c>
      <c r="HS42" s="230">
        <f t="shared" si="25"/>
        <v>27.272727272727273</v>
      </c>
      <c r="HT42" s="230">
        <f t="shared" si="25"/>
        <v>9.0909090909090917</v>
      </c>
      <c r="HU42" s="230">
        <f t="shared" si="25"/>
        <v>72.727272727272734</v>
      </c>
      <c r="HV42" s="230">
        <f t="shared" si="25"/>
        <v>18.181818181818183</v>
      </c>
      <c r="HW42" s="230">
        <f t="shared" si="25"/>
        <v>0</v>
      </c>
      <c r="HX42" s="230">
        <f t="shared" si="25"/>
        <v>0</v>
      </c>
      <c r="HY42" s="230">
        <f t="shared" si="25"/>
        <v>9.0909090909090917</v>
      </c>
      <c r="HZ42" s="230">
        <f t="shared" si="23"/>
        <v>9.0909090909090917</v>
      </c>
      <c r="IA42" s="230">
        <f t="shared" si="23"/>
        <v>0</v>
      </c>
    </row>
    <row r="43" spans="1:235" x14ac:dyDescent="0.25">
      <c r="A43" s="203">
        <f t="shared" si="13"/>
        <v>900</v>
      </c>
      <c r="B43" s="231" t="s">
        <v>273</v>
      </c>
      <c r="C43" s="232" t="s">
        <v>269</v>
      </c>
      <c r="D43" s="173" t="s">
        <v>20</v>
      </c>
      <c r="E43" s="168"/>
      <c r="F43" s="233"/>
      <c r="G43" s="173"/>
      <c r="H43" s="173"/>
      <c r="I43" s="234"/>
      <c r="J43" s="234"/>
      <c r="K43" s="234"/>
      <c r="L43" s="234"/>
      <c r="M43" s="234"/>
      <c r="N43" s="234"/>
      <c r="O43" s="234"/>
      <c r="P43" s="234"/>
      <c r="Q43" s="234"/>
      <c r="R43" s="234"/>
      <c r="S43" s="234"/>
      <c r="T43" s="168"/>
      <c r="U43" s="23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73"/>
      <c r="AI43" s="168"/>
      <c r="AJ43" s="233"/>
      <c r="AK43" s="173"/>
      <c r="AL43" s="173"/>
      <c r="AM43" s="173"/>
      <c r="AN43" s="173"/>
      <c r="AO43" s="173"/>
      <c r="AP43" s="173"/>
      <c r="AQ43" s="173"/>
      <c r="AR43" s="173"/>
      <c r="AS43" s="173"/>
      <c r="AT43" s="173"/>
      <c r="AU43" s="173"/>
      <c r="AV43" s="173"/>
      <c r="AW43" s="173"/>
      <c r="AX43" s="168"/>
      <c r="AY43" s="233"/>
      <c r="AZ43" s="173"/>
      <c r="BA43" s="173"/>
      <c r="BB43" s="173"/>
      <c r="BC43" s="173"/>
      <c r="BD43" s="173"/>
      <c r="BE43" s="173"/>
      <c r="BF43" s="173"/>
      <c r="BG43" s="173"/>
      <c r="BH43" s="173"/>
      <c r="BI43" s="173"/>
      <c r="BJ43" s="173"/>
      <c r="BK43" s="173"/>
      <c r="BL43" s="173"/>
      <c r="BM43" s="168"/>
      <c r="BN43" s="235"/>
      <c r="BO43" s="236"/>
      <c r="BP43" s="236"/>
      <c r="BQ43" s="250"/>
      <c r="BR43" s="243"/>
      <c r="BS43" s="243"/>
      <c r="BT43" s="243"/>
      <c r="BU43" s="243"/>
      <c r="BV43" s="243"/>
      <c r="BW43" s="237"/>
      <c r="BX43" s="237"/>
      <c r="BY43" s="237"/>
      <c r="BZ43" s="238"/>
      <c r="CA43" s="239"/>
      <c r="CB43" s="239"/>
      <c r="CC43" s="168"/>
      <c r="CD43" s="240"/>
      <c r="CE43" s="236"/>
      <c r="CF43" s="237"/>
      <c r="CG43" s="237"/>
      <c r="CH43" s="237"/>
      <c r="CI43" s="237"/>
      <c r="CJ43" s="237"/>
      <c r="CK43" s="237"/>
      <c r="CL43" s="237"/>
      <c r="CM43" s="237"/>
      <c r="CN43" s="237"/>
      <c r="CO43" s="238"/>
      <c r="CP43" s="239"/>
      <c r="CQ43" s="239"/>
      <c r="CR43" s="168"/>
      <c r="CS43" s="255"/>
      <c r="CT43" s="236"/>
      <c r="CU43" s="236"/>
      <c r="CV43" s="237"/>
      <c r="CW43" s="237"/>
      <c r="CX43" s="237"/>
      <c r="CY43" s="237"/>
      <c r="CZ43" s="237"/>
      <c r="DA43" s="252"/>
      <c r="DB43" s="252"/>
      <c r="DC43" s="252"/>
      <c r="DD43" s="238"/>
      <c r="DE43" s="239"/>
      <c r="DF43" s="173"/>
      <c r="DG43" s="168"/>
      <c r="DH43" s="235"/>
      <c r="DI43" s="236"/>
      <c r="DJ43" s="236"/>
      <c r="DK43" s="243"/>
      <c r="DL43" s="243"/>
      <c r="DM43" s="243"/>
      <c r="DN43" s="243"/>
      <c r="DO43" s="244"/>
      <c r="DP43" s="243"/>
      <c r="DQ43" s="243"/>
      <c r="DR43" s="237"/>
      <c r="DS43" s="238"/>
      <c r="DT43" s="239"/>
      <c r="DU43" s="239"/>
      <c r="DV43" s="168"/>
      <c r="DW43" s="235"/>
      <c r="DX43" s="236"/>
      <c r="DY43" s="237"/>
      <c r="DZ43" s="243"/>
      <c r="EA43" s="243"/>
      <c r="EB43" s="244"/>
      <c r="EC43" s="243"/>
      <c r="ED43" s="243"/>
      <c r="EE43" s="243"/>
      <c r="EF43" s="243"/>
      <c r="EG43" s="243"/>
      <c r="EH43" s="245"/>
      <c r="EI43" s="243"/>
      <c r="EJ43" s="245"/>
      <c r="EK43" s="168"/>
      <c r="EL43" s="240"/>
      <c r="EM43" s="247"/>
      <c r="EN43" s="247"/>
      <c r="EO43" s="244"/>
      <c r="EP43" s="244"/>
      <c r="EQ43" s="244"/>
      <c r="ER43" s="244"/>
      <c r="ES43" s="243"/>
      <c r="ET43" s="244"/>
      <c r="EU43" s="244"/>
      <c r="EV43" s="244"/>
      <c r="EW43" s="245"/>
      <c r="EX43" s="245"/>
      <c r="EY43" s="234"/>
      <c r="EZ43" s="168"/>
      <c r="FA43" s="240"/>
      <c r="FB43" s="236"/>
      <c r="FC43" s="236"/>
      <c r="FD43" s="243"/>
      <c r="FE43" s="243"/>
      <c r="FF43" s="243"/>
      <c r="FG43" s="243"/>
      <c r="FH43" s="243"/>
      <c r="FI43" s="243"/>
      <c r="FJ43" s="243"/>
      <c r="FK43" s="244"/>
      <c r="FL43" s="245"/>
      <c r="FM43" s="245"/>
      <c r="FN43" s="234"/>
      <c r="FO43" s="168"/>
      <c r="FP43" s="240" t="s">
        <v>131</v>
      </c>
      <c r="FQ43" s="236" t="s">
        <v>269</v>
      </c>
      <c r="FR43" s="236" t="s">
        <v>39</v>
      </c>
      <c r="FS43" s="243">
        <v>900</v>
      </c>
      <c r="FT43" s="244"/>
      <c r="FU43" s="245"/>
      <c r="FV43" s="258"/>
      <c r="FW43" s="259"/>
      <c r="FZ43" s="227" t="str">
        <f t="shared" si="1"/>
        <v>Spirea alba</v>
      </c>
      <c r="GA43" s="228">
        <f t="shared" si="18"/>
        <v>0</v>
      </c>
      <c r="GB43" s="228">
        <f t="shared" si="18"/>
        <v>0</v>
      </c>
      <c r="GC43" s="228">
        <f t="shared" si="16"/>
        <v>0</v>
      </c>
      <c r="GD43" s="228">
        <f t="shared" si="16"/>
        <v>0</v>
      </c>
      <c r="GE43" s="228">
        <f t="shared" si="16"/>
        <v>0</v>
      </c>
      <c r="GF43" s="228">
        <f t="shared" si="16"/>
        <v>0</v>
      </c>
      <c r="GG43" s="228">
        <f t="shared" si="16"/>
        <v>0</v>
      </c>
      <c r="GH43" s="228">
        <f t="shared" si="16"/>
        <v>0</v>
      </c>
      <c r="GI43" s="228">
        <f t="shared" si="16"/>
        <v>0</v>
      </c>
      <c r="GJ43" s="228">
        <f t="shared" si="16"/>
        <v>0</v>
      </c>
      <c r="GK43" s="228">
        <f t="shared" si="16"/>
        <v>0</v>
      </c>
      <c r="GL43" s="229">
        <f t="shared" si="15"/>
        <v>0</v>
      </c>
      <c r="GN43" s="227" t="str">
        <f t="shared" si="3"/>
        <v>Spirea alba</v>
      </c>
      <c r="GO43" s="228">
        <f t="shared" si="19"/>
        <v>0</v>
      </c>
      <c r="GP43" s="228">
        <f t="shared" si="19"/>
        <v>0</v>
      </c>
      <c r="GQ43" s="228">
        <f t="shared" si="17"/>
        <v>0</v>
      </c>
      <c r="GR43" s="228">
        <f t="shared" si="17"/>
        <v>0</v>
      </c>
      <c r="GS43" s="228">
        <f t="shared" si="17"/>
        <v>0</v>
      </c>
      <c r="GT43" s="228">
        <f t="shared" si="17"/>
        <v>0</v>
      </c>
      <c r="GU43" s="228">
        <f t="shared" si="17"/>
        <v>0</v>
      </c>
      <c r="GV43" s="228">
        <f t="shared" si="17"/>
        <v>0</v>
      </c>
      <c r="GW43" s="228">
        <f t="shared" si="17"/>
        <v>0</v>
      </c>
      <c r="GX43" s="228">
        <f t="shared" si="17"/>
        <v>0</v>
      </c>
      <c r="GY43" s="228">
        <f t="shared" si="17"/>
        <v>0</v>
      </c>
      <c r="GZ43" s="229">
        <f t="shared" si="5"/>
        <v>0</v>
      </c>
      <c r="HB43" s="227" t="str">
        <f t="shared" si="6"/>
        <v>Spirea alba</v>
      </c>
      <c r="HC43" s="227">
        <f t="shared" si="24"/>
        <v>0</v>
      </c>
      <c r="HD43" s="227">
        <f t="shared" si="24"/>
        <v>0</v>
      </c>
      <c r="HE43" s="227">
        <f t="shared" si="24"/>
        <v>0</v>
      </c>
      <c r="HF43" s="227">
        <f t="shared" si="24"/>
        <v>0</v>
      </c>
      <c r="HG43" s="227">
        <f t="shared" si="24"/>
        <v>0</v>
      </c>
      <c r="HH43" s="227">
        <f t="shared" si="24"/>
        <v>0</v>
      </c>
      <c r="HI43" s="227">
        <f t="shared" si="24"/>
        <v>0</v>
      </c>
      <c r="HJ43" s="227">
        <f t="shared" si="24"/>
        <v>0</v>
      </c>
      <c r="HK43" s="227">
        <f t="shared" si="24"/>
        <v>0</v>
      </c>
      <c r="HL43" s="227">
        <f t="shared" si="22"/>
        <v>0</v>
      </c>
      <c r="HM43" s="227">
        <f t="shared" si="22"/>
        <v>0</v>
      </c>
      <c r="HN43" s="229">
        <f t="shared" si="20"/>
        <v>0</v>
      </c>
      <c r="HP43" s="155" t="str">
        <f t="shared" si="21"/>
        <v>Spirea alba</v>
      </c>
      <c r="HQ43" s="230">
        <f t="shared" si="25"/>
        <v>0</v>
      </c>
      <c r="HR43" s="230">
        <f t="shared" si="25"/>
        <v>0</v>
      </c>
      <c r="HS43" s="230">
        <f t="shared" si="25"/>
        <v>0</v>
      </c>
      <c r="HT43" s="230">
        <f t="shared" si="25"/>
        <v>0</v>
      </c>
      <c r="HU43" s="230">
        <f t="shared" si="25"/>
        <v>0</v>
      </c>
      <c r="HV43" s="230">
        <f t="shared" si="25"/>
        <v>0</v>
      </c>
      <c r="HW43" s="230">
        <f t="shared" si="25"/>
        <v>0</v>
      </c>
      <c r="HX43" s="230">
        <f t="shared" si="25"/>
        <v>0</v>
      </c>
      <c r="HY43" s="230">
        <f t="shared" si="25"/>
        <v>0</v>
      </c>
      <c r="HZ43" s="230">
        <f t="shared" si="23"/>
        <v>0</v>
      </c>
      <c r="IA43" s="230">
        <f t="shared" si="23"/>
        <v>0</v>
      </c>
    </row>
    <row r="44" spans="1:235" x14ac:dyDescent="0.25">
      <c r="A44" s="203">
        <f t="shared" si="13"/>
        <v>255300</v>
      </c>
      <c r="B44" s="273" t="s">
        <v>275</v>
      </c>
      <c r="C44" s="274"/>
      <c r="D44" s="173" t="s">
        <v>20</v>
      </c>
      <c r="E44" s="168"/>
      <c r="F44" s="173" t="s">
        <v>276</v>
      </c>
      <c r="G44" s="173"/>
      <c r="H44" s="173"/>
      <c r="I44" s="234"/>
      <c r="J44" s="234">
        <v>700</v>
      </c>
      <c r="K44" s="234">
        <v>2200</v>
      </c>
      <c r="L44" s="234">
        <v>1200</v>
      </c>
      <c r="M44" s="234">
        <v>1500</v>
      </c>
      <c r="N44" s="234">
        <v>600</v>
      </c>
      <c r="O44" s="234">
        <v>700</v>
      </c>
      <c r="P44" s="234">
        <v>900</v>
      </c>
      <c r="Q44" s="234">
        <v>600</v>
      </c>
      <c r="R44" s="234">
        <v>700</v>
      </c>
      <c r="S44" s="234">
        <v>900</v>
      </c>
      <c r="T44" s="168"/>
      <c r="U44" s="173" t="s">
        <v>275</v>
      </c>
      <c r="V44" s="173"/>
      <c r="W44" s="173" t="s">
        <v>20</v>
      </c>
      <c r="X44" s="173">
        <v>800</v>
      </c>
      <c r="Y44" s="173">
        <v>1500</v>
      </c>
      <c r="Z44" s="173">
        <v>1400</v>
      </c>
      <c r="AA44" s="173">
        <v>3400</v>
      </c>
      <c r="AB44" s="173">
        <v>2000</v>
      </c>
      <c r="AC44" s="173">
        <v>2400</v>
      </c>
      <c r="AD44" s="173">
        <v>2000</v>
      </c>
      <c r="AE44" s="173">
        <v>3400</v>
      </c>
      <c r="AF44" s="173">
        <v>1700</v>
      </c>
      <c r="AG44" s="173">
        <v>1900</v>
      </c>
      <c r="AH44" s="173">
        <v>2300</v>
      </c>
      <c r="AI44" s="168"/>
      <c r="AJ44" s="173" t="s">
        <v>275</v>
      </c>
      <c r="AK44" s="173"/>
      <c r="AL44" s="173" t="s">
        <v>20</v>
      </c>
      <c r="AM44" s="173">
        <v>400</v>
      </c>
      <c r="AN44" s="173">
        <v>1400</v>
      </c>
      <c r="AO44" s="173">
        <v>1600</v>
      </c>
      <c r="AP44" s="173">
        <v>2000</v>
      </c>
      <c r="AQ44" s="173">
        <v>3000</v>
      </c>
      <c r="AR44" s="173">
        <v>1400</v>
      </c>
      <c r="AS44" s="173">
        <v>2000</v>
      </c>
      <c r="AT44" s="173">
        <v>7800</v>
      </c>
      <c r="AU44" s="173">
        <v>2300</v>
      </c>
      <c r="AV44" s="173">
        <v>900</v>
      </c>
      <c r="AW44" s="173">
        <v>2100</v>
      </c>
      <c r="AX44" s="168"/>
      <c r="AY44" s="173" t="s">
        <v>275</v>
      </c>
      <c r="AZ44" s="173"/>
      <c r="BA44" s="173" t="s">
        <v>20</v>
      </c>
      <c r="BB44" s="173">
        <v>500</v>
      </c>
      <c r="BC44" s="173">
        <v>700</v>
      </c>
      <c r="BD44" s="173">
        <v>500</v>
      </c>
      <c r="BE44" s="173">
        <v>1200</v>
      </c>
      <c r="BF44" s="173">
        <v>1200</v>
      </c>
      <c r="BG44" s="173">
        <v>1400</v>
      </c>
      <c r="BH44" s="173">
        <v>3300</v>
      </c>
      <c r="BI44" s="173">
        <v>1600</v>
      </c>
      <c r="BJ44" s="173">
        <v>1700</v>
      </c>
      <c r="BK44" s="173">
        <v>1000</v>
      </c>
      <c r="BL44" s="173">
        <v>1900</v>
      </c>
      <c r="BM44" s="168"/>
      <c r="BN44" s="275" t="s">
        <v>275</v>
      </c>
      <c r="BO44" s="275"/>
      <c r="BP44" s="275" t="s">
        <v>20</v>
      </c>
      <c r="BQ44" s="275">
        <v>6000</v>
      </c>
      <c r="BR44" s="275">
        <v>9400</v>
      </c>
      <c r="BS44" s="275">
        <v>11800</v>
      </c>
      <c r="BT44" s="275">
        <v>5400</v>
      </c>
      <c r="BU44" s="275">
        <v>3200</v>
      </c>
      <c r="BV44" s="275">
        <v>1200</v>
      </c>
      <c r="BW44" s="275">
        <v>4600</v>
      </c>
      <c r="BX44" s="275">
        <v>3400</v>
      </c>
      <c r="BY44" s="275">
        <v>3400</v>
      </c>
      <c r="BZ44" s="238">
        <v>4800</v>
      </c>
      <c r="CA44" s="239">
        <v>3800</v>
      </c>
      <c r="CB44" s="239">
        <v>2300</v>
      </c>
      <c r="CC44" s="168"/>
      <c r="CD44" s="276" t="s">
        <v>276</v>
      </c>
      <c r="CE44" s="276"/>
      <c r="CF44" s="275" t="s">
        <v>20</v>
      </c>
      <c r="CG44" s="275"/>
      <c r="CH44" s="275">
        <v>300</v>
      </c>
      <c r="CI44" s="275">
        <v>800</v>
      </c>
      <c r="CJ44" s="275">
        <v>2200</v>
      </c>
      <c r="CK44" s="275">
        <v>3000</v>
      </c>
      <c r="CL44" s="275">
        <v>800</v>
      </c>
      <c r="CM44" s="275">
        <v>2900</v>
      </c>
      <c r="CN44" s="275">
        <v>4100</v>
      </c>
      <c r="CO44" s="173"/>
      <c r="CP44" s="239">
        <v>1100</v>
      </c>
      <c r="CQ44" s="239">
        <v>3600</v>
      </c>
      <c r="CR44" s="168"/>
      <c r="CS44" s="275" t="s">
        <v>275</v>
      </c>
      <c r="CT44" s="275"/>
      <c r="CU44" s="276">
        <v>100</v>
      </c>
      <c r="CV44" s="275">
        <v>100</v>
      </c>
      <c r="CW44" s="275">
        <v>100</v>
      </c>
      <c r="CX44" s="275"/>
      <c r="CY44" s="275">
        <v>1700</v>
      </c>
      <c r="CZ44" s="275">
        <v>100</v>
      </c>
      <c r="DA44" s="173"/>
      <c r="DB44" s="173"/>
      <c r="DC44" s="173"/>
      <c r="DD44" s="238">
        <v>200</v>
      </c>
      <c r="DE44" s="239">
        <v>600</v>
      </c>
      <c r="DF44" s="239">
        <v>400</v>
      </c>
      <c r="DG44" s="168"/>
      <c r="DH44" s="275" t="s">
        <v>275</v>
      </c>
      <c r="DI44" s="275"/>
      <c r="DJ44" s="276" t="s">
        <v>20</v>
      </c>
      <c r="DK44" s="275">
        <v>5800</v>
      </c>
      <c r="DL44" s="275">
        <v>4600</v>
      </c>
      <c r="DM44" s="275">
        <v>4000</v>
      </c>
      <c r="DN44" s="275">
        <v>9200</v>
      </c>
      <c r="DO44" s="275">
        <v>13800</v>
      </c>
      <c r="DP44" s="275">
        <v>800</v>
      </c>
      <c r="DQ44" s="275">
        <v>7900</v>
      </c>
      <c r="DR44" s="275">
        <v>3600</v>
      </c>
      <c r="DS44" s="238">
        <v>4400</v>
      </c>
      <c r="DT44" s="239">
        <v>2700</v>
      </c>
      <c r="DU44" s="239">
        <v>2800</v>
      </c>
      <c r="DV44" s="168"/>
      <c r="DW44" s="275" t="s">
        <v>275</v>
      </c>
      <c r="DX44" s="275"/>
      <c r="DY44" s="173"/>
      <c r="DZ44" s="248">
        <v>800</v>
      </c>
      <c r="EA44" s="248">
        <v>700</v>
      </c>
      <c r="EB44" s="248">
        <v>600</v>
      </c>
      <c r="EC44" s="248">
        <v>1400</v>
      </c>
      <c r="ED44" s="248">
        <v>1400</v>
      </c>
      <c r="EE44" s="248">
        <v>600</v>
      </c>
      <c r="EF44" s="248">
        <v>9000</v>
      </c>
      <c r="EG44" s="248">
        <v>3500</v>
      </c>
      <c r="EH44" s="245">
        <v>4100</v>
      </c>
      <c r="EI44" s="243"/>
      <c r="EJ44" s="245">
        <v>900</v>
      </c>
      <c r="EK44" s="168"/>
      <c r="EL44" s="275" t="s">
        <v>275</v>
      </c>
      <c r="EM44" s="277"/>
      <c r="EN44" s="278" t="s">
        <v>20</v>
      </c>
      <c r="EO44" s="279">
        <v>700</v>
      </c>
      <c r="EP44" s="279">
        <v>400</v>
      </c>
      <c r="EQ44" s="279">
        <v>1100</v>
      </c>
      <c r="ER44" s="279">
        <v>300</v>
      </c>
      <c r="ES44" s="248">
        <v>700</v>
      </c>
      <c r="ET44" s="279">
        <v>500</v>
      </c>
      <c r="EU44" s="279">
        <v>3200</v>
      </c>
      <c r="EV44" s="279">
        <v>1600</v>
      </c>
      <c r="EW44" s="245">
        <v>1500</v>
      </c>
      <c r="EX44" s="245">
        <v>1300</v>
      </c>
      <c r="EY44" s="234">
        <v>1400</v>
      </c>
      <c r="EZ44" s="168"/>
      <c r="FA44" s="277" t="s">
        <v>275</v>
      </c>
      <c r="FB44" s="277"/>
      <c r="FC44" s="278" t="s">
        <v>20</v>
      </c>
      <c r="FD44" s="248">
        <v>300</v>
      </c>
      <c r="FE44" s="279">
        <v>200</v>
      </c>
      <c r="FF44" s="279">
        <v>300</v>
      </c>
      <c r="FG44" s="279">
        <v>500</v>
      </c>
      <c r="FH44" s="279">
        <v>400</v>
      </c>
      <c r="FI44" s="279">
        <v>100</v>
      </c>
      <c r="FJ44" s="279">
        <v>200</v>
      </c>
      <c r="FK44" s="279">
        <v>400</v>
      </c>
      <c r="FL44" s="245">
        <v>200</v>
      </c>
      <c r="FM44" s="245">
        <v>100</v>
      </c>
      <c r="FN44" s="245">
        <v>100</v>
      </c>
      <c r="FO44" s="168"/>
      <c r="FP44" s="278" t="s">
        <v>275</v>
      </c>
      <c r="FQ44" s="278"/>
      <c r="FR44" s="278" t="s">
        <v>20</v>
      </c>
      <c r="FS44" s="279"/>
      <c r="FT44" s="279">
        <v>500</v>
      </c>
      <c r="FU44" s="245">
        <v>700</v>
      </c>
      <c r="FV44" s="258">
        <v>1400</v>
      </c>
      <c r="FW44" s="259">
        <v>1400</v>
      </c>
      <c r="FZ44" s="227" t="str">
        <f t="shared" si="1"/>
        <v>Standing Dead</v>
      </c>
      <c r="GA44" s="228">
        <f t="shared" si="18"/>
        <v>4066.6666666666665</v>
      </c>
      <c r="GB44" s="228">
        <f t="shared" si="18"/>
        <v>5133.333333333333</v>
      </c>
      <c r="GC44" s="228">
        <f t="shared" si="16"/>
        <v>5800</v>
      </c>
      <c r="GD44" s="228">
        <f t="shared" si="16"/>
        <v>5533.333333333333</v>
      </c>
      <c r="GE44" s="228">
        <f t="shared" si="16"/>
        <v>6666.666666666667</v>
      </c>
      <c r="GF44" s="228">
        <f t="shared" si="16"/>
        <v>1133.3333333333333</v>
      </c>
      <c r="GG44" s="228">
        <f t="shared" si="16"/>
        <v>4833.333333333333</v>
      </c>
      <c r="GH44" s="228">
        <f t="shared" si="16"/>
        <v>4933.333333333333</v>
      </c>
      <c r="GI44" s="228">
        <f t="shared" si="16"/>
        <v>3366.6666666666665</v>
      </c>
      <c r="GJ44" s="228">
        <f t="shared" si="16"/>
        <v>2800</v>
      </c>
      <c r="GK44" s="228">
        <f t="shared" si="16"/>
        <v>2900</v>
      </c>
      <c r="GL44" s="229">
        <f t="shared" si="15"/>
        <v>4287.878787878788</v>
      </c>
      <c r="GN44" s="227" t="str">
        <f t="shared" si="3"/>
        <v>Standing Dead</v>
      </c>
      <c r="GO44" s="228">
        <f t="shared" si="19"/>
        <v>575</v>
      </c>
      <c r="GP44" s="228">
        <f t="shared" si="19"/>
        <v>725</v>
      </c>
      <c r="GQ44" s="228">
        <f t="shared" si="17"/>
        <v>975</v>
      </c>
      <c r="GR44" s="228">
        <f t="shared" si="17"/>
        <v>1825</v>
      </c>
      <c r="GS44" s="228">
        <f t="shared" si="17"/>
        <v>1775</v>
      </c>
      <c r="GT44" s="228">
        <f t="shared" si="17"/>
        <v>1075</v>
      </c>
      <c r="GU44" s="228">
        <f t="shared" si="17"/>
        <v>4275</v>
      </c>
      <c r="GV44" s="228">
        <f t="shared" si="17"/>
        <v>3150</v>
      </c>
      <c r="GW44" s="228">
        <f t="shared" si="17"/>
        <v>1825</v>
      </c>
      <c r="GX44" s="228">
        <f t="shared" si="17"/>
        <v>1075</v>
      </c>
      <c r="GY44" s="228">
        <f t="shared" si="17"/>
        <v>2050</v>
      </c>
      <c r="GZ44" s="229">
        <f t="shared" si="5"/>
        <v>1704.5454545454545</v>
      </c>
      <c r="HB44" s="227" t="str">
        <f t="shared" si="6"/>
        <v>Standing Dead</v>
      </c>
      <c r="HC44" s="227">
        <f t="shared" si="24"/>
        <v>225</v>
      </c>
      <c r="HD44" s="227">
        <f t="shared" si="24"/>
        <v>425</v>
      </c>
      <c r="HE44" s="227">
        <f t="shared" si="24"/>
        <v>750</v>
      </c>
      <c r="HF44" s="227">
        <f t="shared" si="24"/>
        <v>1150</v>
      </c>
      <c r="HG44" s="227">
        <f t="shared" si="24"/>
        <v>800</v>
      </c>
      <c r="HH44" s="227">
        <f t="shared" si="24"/>
        <v>525</v>
      </c>
      <c r="HI44" s="227">
        <f t="shared" si="24"/>
        <v>1050</v>
      </c>
      <c r="HJ44" s="227">
        <f t="shared" si="24"/>
        <v>725</v>
      </c>
      <c r="HK44" s="227">
        <f t="shared" si="24"/>
        <v>675</v>
      </c>
      <c r="HL44" s="227">
        <f t="shared" si="22"/>
        <v>600</v>
      </c>
      <c r="HM44" s="227">
        <f t="shared" si="22"/>
        <v>825</v>
      </c>
      <c r="HN44" s="229">
        <f t="shared" si="20"/>
        <v>684.09090909090912</v>
      </c>
      <c r="HP44" s="155" t="str">
        <f t="shared" si="21"/>
        <v>Standing Dead</v>
      </c>
      <c r="HQ44" s="230">
        <f t="shared" si="25"/>
        <v>1400</v>
      </c>
      <c r="HR44" s="230">
        <f t="shared" si="25"/>
        <v>1818.1818181818182</v>
      </c>
      <c r="HS44" s="230">
        <f t="shared" si="25"/>
        <v>2209.090909090909</v>
      </c>
      <c r="HT44" s="230">
        <f t="shared" si="25"/>
        <v>2590.909090909091</v>
      </c>
      <c r="HU44" s="230">
        <f t="shared" si="25"/>
        <v>2754.5454545454545</v>
      </c>
      <c r="HV44" s="230">
        <f t="shared" si="25"/>
        <v>890.90909090909088</v>
      </c>
      <c r="HW44" s="230">
        <f t="shared" si="25"/>
        <v>3254.5454545454545</v>
      </c>
      <c r="HX44" s="230">
        <f t="shared" si="25"/>
        <v>2754.5454545454545</v>
      </c>
      <c r="HY44" s="230">
        <f t="shared" si="25"/>
        <v>1827.2727272727273</v>
      </c>
      <c r="HZ44" s="230">
        <f t="shared" si="23"/>
        <v>1372.7272727272727</v>
      </c>
      <c r="IA44" s="230">
        <f t="shared" si="23"/>
        <v>1836.3636363636363</v>
      </c>
    </row>
    <row r="45" spans="1:235" x14ac:dyDescent="0.25">
      <c r="A45" s="203">
        <f t="shared" si="13"/>
        <v>100</v>
      </c>
      <c r="B45" s="231" t="s">
        <v>133</v>
      </c>
      <c r="C45" s="232" t="s">
        <v>269</v>
      </c>
      <c r="D45" s="173" t="s">
        <v>36</v>
      </c>
      <c r="E45" s="168"/>
      <c r="F45" s="233"/>
      <c r="G45" s="173"/>
      <c r="H45" s="173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168"/>
      <c r="U45" s="23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68"/>
      <c r="AJ45" s="23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68"/>
      <c r="AY45" s="23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3"/>
      <c r="BJ45" s="173"/>
      <c r="BK45" s="173"/>
      <c r="BL45" s="173"/>
      <c r="BM45" s="168"/>
      <c r="BN45" s="235"/>
      <c r="BO45" s="236"/>
      <c r="BP45" s="236"/>
      <c r="BQ45" s="250"/>
      <c r="BR45" s="237"/>
      <c r="BS45" s="237"/>
      <c r="BT45" s="237"/>
      <c r="BU45" s="237"/>
      <c r="BV45" s="237"/>
      <c r="BW45" s="237"/>
      <c r="BX45" s="235"/>
      <c r="BY45" s="235"/>
      <c r="BZ45" s="238"/>
      <c r="CA45" s="239"/>
      <c r="CB45" s="239"/>
      <c r="CC45" s="168"/>
      <c r="CD45" s="246"/>
      <c r="CE45" s="236"/>
      <c r="CF45" s="243"/>
      <c r="CG45" s="250"/>
      <c r="CH45" s="237"/>
      <c r="CI45" s="237"/>
      <c r="CJ45" s="243"/>
      <c r="CK45" s="243"/>
      <c r="CL45" s="243"/>
      <c r="CM45" s="237"/>
      <c r="CN45" s="237"/>
      <c r="CO45" s="238"/>
      <c r="CP45" s="239"/>
      <c r="CQ45" s="239"/>
      <c r="CR45" s="168"/>
      <c r="CS45" s="235"/>
      <c r="CT45" s="236"/>
      <c r="CU45" s="236"/>
      <c r="CV45" s="237"/>
      <c r="CW45" s="237"/>
      <c r="CX45" s="237"/>
      <c r="CY45" s="237"/>
      <c r="CZ45" s="237"/>
      <c r="DA45" s="237"/>
      <c r="DB45" s="237"/>
      <c r="DC45" s="237"/>
      <c r="DD45" s="238"/>
      <c r="DE45" s="239"/>
      <c r="DF45" s="173"/>
      <c r="DG45" s="168"/>
      <c r="DH45" s="233"/>
      <c r="DI45" s="174"/>
      <c r="DJ45" s="174"/>
      <c r="DK45" s="173"/>
      <c r="DL45" s="173"/>
      <c r="DM45" s="173"/>
      <c r="DN45" s="173"/>
      <c r="DO45" s="173"/>
      <c r="DP45" s="173"/>
      <c r="DQ45" s="173"/>
      <c r="DR45" s="237"/>
      <c r="DS45" s="238"/>
      <c r="DT45" s="239"/>
      <c r="DU45" s="239"/>
      <c r="DV45" s="168"/>
      <c r="DW45" s="235"/>
      <c r="DX45" s="236"/>
      <c r="DY45" s="237"/>
      <c r="DZ45" s="243"/>
      <c r="EA45" s="243"/>
      <c r="EB45" s="243"/>
      <c r="EC45" s="243"/>
      <c r="ED45" s="243"/>
      <c r="EE45" s="243"/>
      <c r="EF45" s="243"/>
      <c r="EG45" s="243"/>
      <c r="EH45" s="245"/>
      <c r="EI45" s="243"/>
      <c r="EJ45" s="245"/>
      <c r="EK45" s="168"/>
      <c r="EL45" s="240"/>
      <c r="EM45" s="247"/>
      <c r="EN45" s="247"/>
      <c r="EO45" s="244"/>
      <c r="EP45" s="244"/>
      <c r="EQ45" s="244"/>
      <c r="ER45" s="244"/>
      <c r="ES45" s="243"/>
      <c r="ET45" s="244"/>
      <c r="EU45" s="244"/>
      <c r="EV45" s="244"/>
      <c r="EW45" s="245"/>
      <c r="EX45" s="245"/>
      <c r="EY45" s="234"/>
      <c r="EZ45" s="168"/>
      <c r="FA45" s="246" t="s">
        <v>133</v>
      </c>
      <c r="FB45" s="247" t="s">
        <v>269</v>
      </c>
      <c r="FC45" s="247" t="s">
        <v>36</v>
      </c>
      <c r="FD45" s="243"/>
      <c r="FE45" s="244"/>
      <c r="FF45" s="244"/>
      <c r="FG45" s="244"/>
      <c r="FH45" s="244"/>
      <c r="FI45" s="244"/>
      <c r="FJ45" s="244"/>
      <c r="FK45" s="244">
        <v>100</v>
      </c>
      <c r="FL45" s="245"/>
      <c r="FM45" s="245"/>
      <c r="FN45" s="234"/>
      <c r="FO45" s="168"/>
      <c r="FP45" s="256"/>
      <c r="FQ45" s="257"/>
      <c r="FR45" s="257"/>
      <c r="FS45" s="244"/>
      <c r="FT45" s="244"/>
      <c r="FU45" s="245"/>
      <c r="FV45" s="258"/>
      <c r="FW45" s="259"/>
      <c r="FZ45" s="227" t="str">
        <f t="shared" si="1"/>
        <v>Toxicodendron radicans</v>
      </c>
      <c r="GA45" s="228">
        <f t="shared" si="18"/>
        <v>0</v>
      </c>
      <c r="GB45" s="228">
        <f t="shared" si="18"/>
        <v>0</v>
      </c>
      <c r="GC45" s="228">
        <f t="shared" si="16"/>
        <v>0</v>
      </c>
      <c r="GD45" s="228">
        <f t="shared" si="16"/>
        <v>0</v>
      </c>
      <c r="GE45" s="228">
        <f t="shared" si="16"/>
        <v>0</v>
      </c>
      <c r="GF45" s="228">
        <f t="shared" si="16"/>
        <v>0</v>
      </c>
      <c r="GG45" s="228">
        <f t="shared" si="16"/>
        <v>0</v>
      </c>
      <c r="GH45" s="228">
        <f t="shared" si="16"/>
        <v>0</v>
      </c>
      <c r="GI45" s="228">
        <f t="shared" si="16"/>
        <v>0</v>
      </c>
      <c r="GJ45" s="228">
        <f t="shared" si="16"/>
        <v>0</v>
      </c>
      <c r="GK45" s="228">
        <f t="shared" si="16"/>
        <v>0</v>
      </c>
      <c r="GL45" s="229">
        <f t="shared" si="15"/>
        <v>0</v>
      </c>
      <c r="GN45" s="227" t="str">
        <f t="shared" si="3"/>
        <v>Toxicodendron radicans</v>
      </c>
      <c r="GO45" s="228">
        <f t="shared" si="19"/>
        <v>0</v>
      </c>
      <c r="GP45" s="228">
        <f t="shared" si="19"/>
        <v>0</v>
      </c>
      <c r="GQ45" s="228">
        <f t="shared" si="17"/>
        <v>0</v>
      </c>
      <c r="GR45" s="228">
        <f t="shared" si="17"/>
        <v>0</v>
      </c>
      <c r="GS45" s="228">
        <f t="shared" si="17"/>
        <v>0</v>
      </c>
      <c r="GT45" s="228">
        <f t="shared" si="17"/>
        <v>0</v>
      </c>
      <c r="GU45" s="228">
        <f t="shared" si="17"/>
        <v>0</v>
      </c>
      <c r="GV45" s="228">
        <f t="shared" si="17"/>
        <v>0</v>
      </c>
      <c r="GW45" s="228">
        <f t="shared" si="17"/>
        <v>0</v>
      </c>
      <c r="GX45" s="228">
        <f t="shared" si="17"/>
        <v>0</v>
      </c>
      <c r="GY45" s="228">
        <f t="shared" si="17"/>
        <v>0</v>
      </c>
      <c r="GZ45" s="229">
        <f t="shared" si="5"/>
        <v>0</v>
      </c>
      <c r="HB45" s="227" t="str">
        <f t="shared" si="6"/>
        <v>Toxicodendron radicans</v>
      </c>
      <c r="HC45" s="227">
        <f t="shared" si="24"/>
        <v>0</v>
      </c>
      <c r="HD45" s="227">
        <f t="shared" si="24"/>
        <v>0</v>
      </c>
      <c r="HE45" s="227">
        <f t="shared" si="24"/>
        <v>0</v>
      </c>
      <c r="HF45" s="227">
        <f t="shared" si="24"/>
        <v>0</v>
      </c>
      <c r="HG45" s="227">
        <f t="shared" si="24"/>
        <v>0</v>
      </c>
      <c r="HH45" s="227">
        <f t="shared" si="24"/>
        <v>0</v>
      </c>
      <c r="HI45" s="227">
        <f t="shared" si="24"/>
        <v>0</v>
      </c>
      <c r="HJ45" s="227">
        <f t="shared" si="24"/>
        <v>25</v>
      </c>
      <c r="HK45" s="227">
        <f t="shared" si="24"/>
        <v>0</v>
      </c>
      <c r="HL45" s="227">
        <f t="shared" si="22"/>
        <v>0</v>
      </c>
      <c r="HM45" s="227">
        <f t="shared" si="22"/>
        <v>0</v>
      </c>
      <c r="HN45" s="229">
        <f t="shared" si="20"/>
        <v>2.2727272727272729</v>
      </c>
      <c r="HP45" s="155" t="str">
        <f t="shared" si="21"/>
        <v>Toxicodendron radicans</v>
      </c>
      <c r="HQ45" s="230">
        <f t="shared" si="25"/>
        <v>0</v>
      </c>
      <c r="HR45" s="230">
        <f t="shared" si="25"/>
        <v>0</v>
      </c>
      <c r="HS45" s="230">
        <f t="shared" si="25"/>
        <v>0</v>
      </c>
      <c r="HT45" s="230">
        <f t="shared" si="25"/>
        <v>0</v>
      </c>
      <c r="HU45" s="230">
        <f t="shared" si="25"/>
        <v>0</v>
      </c>
      <c r="HV45" s="230">
        <f t="shared" si="25"/>
        <v>0</v>
      </c>
      <c r="HW45" s="230">
        <f t="shared" si="25"/>
        <v>0</v>
      </c>
      <c r="HX45" s="230">
        <f t="shared" si="25"/>
        <v>9.0909090909090917</v>
      </c>
      <c r="HY45" s="230">
        <f t="shared" si="25"/>
        <v>0</v>
      </c>
      <c r="HZ45" s="230">
        <f t="shared" si="23"/>
        <v>0</v>
      </c>
      <c r="IA45" s="230">
        <f t="shared" si="23"/>
        <v>0</v>
      </c>
    </row>
    <row r="46" spans="1:235" x14ac:dyDescent="0.25">
      <c r="A46" s="203">
        <f t="shared" si="13"/>
        <v>67500</v>
      </c>
      <c r="B46" s="231" t="s">
        <v>34</v>
      </c>
      <c r="C46" s="232" t="s">
        <v>269</v>
      </c>
      <c r="D46" s="173" t="s">
        <v>21</v>
      </c>
      <c r="E46" s="168"/>
      <c r="F46" s="233"/>
      <c r="G46" s="173"/>
      <c r="H46" s="173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168"/>
      <c r="U46" s="233" t="s">
        <v>34</v>
      </c>
      <c r="V46" s="173" t="s">
        <v>269</v>
      </c>
      <c r="W46" s="173" t="s">
        <v>21</v>
      </c>
      <c r="X46" s="173">
        <v>100</v>
      </c>
      <c r="Y46" s="173"/>
      <c r="Z46" s="173"/>
      <c r="AA46" s="173"/>
      <c r="AB46" s="173"/>
      <c r="AC46" s="173"/>
      <c r="AD46" s="173">
        <v>300</v>
      </c>
      <c r="AE46" s="173">
        <v>200</v>
      </c>
      <c r="AF46" s="173">
        <v>300</v>
      </c>
      <c r="AG46" s="173">
        <v>100</v>
      </c>
      <c r="AH46" s="173">
        <v>1100</v>
      </c>
      <c r="AI46" s="168"/>
      <c r="AJ46" s="233" t="s">
        <v>34</v>
      </c>
      <c r="AK46" s="173" t="s">
        <v>269</v>
      </c>
      <c r="AL46" s="173" t="s">
        <v>21</v>
      </c>
      <c r="AM46" s="173">
        <v>800</v>
      </c>
      <c r="AN46" s="173">
        <v>800</v>
      </c>
      <c r="AO46" s="173">
        <v>800</v>
      </c>
      <c r="AP46" s="173">
        <v>1800</v>
      </c>
      <c r="AQ46" s="173">
        <v>2000</v>
      </c>
      <c r="AR46" s="173">
        <v>2000</v>
      </c>
      <c r="AS46" s="173">
        <v>1100</v>
      </c>
      <c r="AT46" s="173">
        <v>1000</v>
      </c>
      <c r="AU46" s="173">
        <v>0</v>
      </c>
      <c r="AV46" s="173">
        <v>1400</v>
      </c>
      <c r="AW46" s="173">
        <v>800</v>
      </c>
      <c r="AX46" s="168"/>
      <c r="AY46" s="233"/>
      <c r="AZ46" s="173"/>
      <c r="BA46" s="173"/>
      <c r="BB46" s="173"/>
      <c r="BC46" s="173"/>
      <c r="BD46" s="173"/>
      <c r="BE46" s="173"/>
      <c r="BF46" s="173"/>
      <c r="BG46" s="173"/>
      <c r="BH46" s="173"/>
      <c r="BI46" s="173"/>
      <c r="BJ46" s="173"/>
      <c r="BK46" s="173"/>
      <c r="BL46" s="173"/>
      <c r="BM46" s="168"/>
      <c r="BN46" s="235" t="s">
        <v>34</v>
      </c>
      <c r="BO46" s="236" t="s">
        <v>269</v>
      </c>
      <c r="BP46" s="236" t="s">
        <v>21</v>
      </c>
      <c r="BQ46" s="237">
        <v>400</v>
      </c>
      <c r="BR46" s="237">
        <v>3400</v>
      </c>
      <c r="BS46" s="237">
        <v>5000</v>
      </c>
      <c r="BT46" s="237">
        <v>2000</v>
      </c>
      <c r="BU46" s="237">
        <v>3800</v>
      </c>
      <c r="BV46" s="237">
        <v>1200</v>
      </c>
      <c r="BW46" s="237">
        <v>1000</v>
      </c>
      <c r="BX46" s="237">
        <v>900</v>
      </c>
      <c r="BY46" s="237">
        <v>900</v>
      </c>
      <c r="BZ46" s="238">
        <v>700</v>
      </c>
      <c r="CA46" s="239">
        <v>1200</v>
      </c>
      <c r="CB46" s="239">
        <v>1200</v>
      </c>
      <c r="CC46" s="168"/>
      <c r="CD46" s="240"/>
      <c r="CE46" s="236"/>
      <c r="CF46" s="237"/>
      <c r="CG46" s="237"/>
      <c r="CH46" s="237"/>
      <c r="CI46" s="237"/>
      <c r="CJ46" s="237"/>
      <c r="CK46" s="237"/>
      <c r="CL46" s="237"/>
      <c r="CM46" s="237"/>
      <c r="CN46" s="237"/>
      <c r="CO46" s="238"/>
      <c r="CP46" s="239"/>
      <c r="CQ46" s="239"/>
      <c r="CR46" s="168"/>
      <c r="CS46" s="255"/>
      <c r="CT46" s="236"/>
      <c r="CU46" s="236"/>
      <c r="CV46" s="237"/>
      <c r="CW46" s="237"/>
      <c r="CX46" s="237"/>
      <c r="CY46" s="237"/>
      <c r="CZ46" s="237"/>
      <c r="DA46" s="252"/>
      <c r="DB46" s="252"/>
      <c r="DC46" s="252"/>
      <c r="DD46" s="238"/>
      <c r="DE46" s="239"/>
      <c r="DF46" s="173"/>
      <c r="DG46" s="168"/>
      <c r="DH46" s="235" t="s">
        <v>34</v>
      </c>
      <c r="DI46" s="236" t="s">
        <v>269</v>
      </c>
      <c r="DJ46" s="236" t="s">
        <v>21</v>
      </c>
      <c r="DK46" s="237">
        <v>1400</v>
      </c>
      <c r="DL46" s="237">
        <v>600</v>
      </c>
      <c r="DM46" s="237">
        <v>400</v>
      </c>
      <c r="DN46" s="237">
        <v>1600</v>
      </c>
      <c r="DO46" s="252">
        <v>2800</v>
      </c>
      <c r="DP46" s="270">
        <v>1800</v>
      </c>
      <c r="DQ46" s="243">
        <v>1300</v>
      </c>
      <c r="DR46" s="237">
        <v>3600</v>
      </c>
      <c r="DS46" s="238">
        <v>1500</v>
      </c>
      <c r="DT46" s="239">
        <v>300</v>
      </c>
      <c r="DU46" s="239">
        <v>300</v>
      </c>
      <c r="DV46" s="168"/>
      <c r="DW46" s="235" t="s">
        <v>34</v>
      </c>
      <c r="DX46" s="236" t="s">
        <v>269</v>
      </c>
      <c r="DY46" s="237" t="s">
        <v>21</v>
      </c>
      <c r="DZ46" s="243">
        <v>200</v>
      </c>
      <c r="EA46" s="243">
        <v>400</v>
      </c>
      <c r="EB46" s="243">
        <v>200</v>
      </c>
      <c r="EC46" s="243">
        <v>300</v>
      </c>
      <c r="ED46" s="243">
        <v>400</v>
      </c>
      <c r="EE46" s="243">
        <v>300</v>
      </c>
      <c r="EF46" s="243">
        <v>400</v>
      </c>
      <c r="EG46" s="243">
        <v>200</v>
      </c>
      <c r="EH46" s="245"/>
      <c r="EI46" s="243">
        <v>2500</v>
      </c>
      <c r="EJ46" s="245">
        <v>800</v>
      </c>
      <c r="EK46" s="168"/>
      <c r="EL46" s="240" t="s">
        <v>34</v>
      </c>
      <c r="EM46" s="236" t="s">
        <v>269</v>
      </c>
      <c r="EN46" s="236" t="s">
        <v>21</v>
      </c>
      <c r="EO46" s="243">
        <v>400</v>
      </c>
      <c r="EP46" s="243">
        <v>300</v>
      </c>
      <c r="EQ46" s="243">
        <v>500</v>
      </c>
      <c r="ER46" s="243">
        <v>500</v>
      </c>
      <c r="ES46" s="243">
        <v>400</v>
      </c>
      <c r="ET46" s="243">
        <v>700</v>
      </c>
      <c r="EU46" s="260">
        <v>1300</v>
      </c>
      <c r="EV46" s="244">
        <v>1400</v>
      </c>
      <c r="EW46" s="245">
        <v>2300</v>
      </c>
      <c r="EX46" s="245">
        <v>1500</v>
      </c>
      <c r="EY46" s="234">
        <v>800</v>
      </c>
      <c r="EZ46" s="168"/>
      <c r="FA46" s="240"/>
      <c r="FB46" s="236"/>
      <c r="FC46" s="236"/>
      <c r="FD46" s="243"/>
      <c r="FE46" s="243"/>
      <c r="FF46" s="243"/>
      <c r="FG46" s="243"/>
      <c r="FH46" s="243"/>
      <c r="FI46" s="243"/>
      <c r="FJ46" s="243"/>
      <c r="FK46" s="244"/>
      <c r="FL46" s="245"/>
      <c r="FM46" s="245"/>
      <c r="FN46" s="234"/>
      <c r="FO46" s="168"/>
      <c r="FP46" s="246"/>
      <c r="FQ46" s="247"/>
      <c r="FR46" s="247"/>
      <c r="FS46" s="244"/>
      <c r="FT46" s="244"/>
      <c r="FU46" s="245"/>
      <c r="FV46" s="258"/>
      <c r="FW46" s="259"/>
      <c r="FZ46" s="227" t="str">
        <f t="shared" si="1"/>
        <v>Toxicodendron vernix</v>
      </c>
      <c r="GA46" s="228">
        <f t="shared" si="18"/>
        <v>866.66666666666663</v>
      </c>
      <c r="GB46" s="228">
        <f t="shared" si="18"/>
        <v>1600</v>
      </c>
      <c r="GC46" s="228">
        <f t="shared" si="16"/>
        <v>2066.6666666666665</v>
      </c>
      <c r="GD46" s="228">
        <f t="shared" si="16"/>
        <v>1800</v>
      </c>
      <c r="GE46" s="228">
        <f t="shared" si="16"/>
        <v>2866.6666666666665</v>
      </c>
      <c r="GF46" s="228">
        <f t="shared" si="16"/>
        <v>1666.6666666666667</v>
      </c>
      <c r="GG46" s="228">
        <f t="shared" si="16"/>
        <v>1133.3333333333333</v>
      </c>
      <c r="GH46" s="228">
        <f t="shared" si="16"/>
        <v>1833.3333333333333</v>
      </c>
      <c r="GI46" s="228">
        <f t="shared" si="16"/>
        <v>800</v>
      </c>
      <c r="GJ46" s="228">
        <f t="shared" si="16"/>
        <v>800</v>
      </c>
      <c r="GK46" s="228">
        <f t="shared" si="16"/>
        <v>766.66666666666663</v>
      </c>
      <c r="GL46" s="229">
        <f t="shared" si="15"/>
        <v>1472.7272727272727</v>
      </c>
      <c r="GN46" s="227" t="str">
        <f t="shared" si="3"/>
        <v>Toxicodendron vernix</v>
      </c>
      <c r="GO46" s="228">
        <f t="shared" si="19"/>
        <v>175</v>
      </c>
      <c r="GP46" s="228">
        <f t="shared" si="19"/>
        <v>175</v>
      </c>
      <c r="GQ46" s="228">
        <f t="shared" si="17"/>
        <v>175</v>
      </c>
      <c r="GR46" s="228">
        <f t="shared" si="17"/>
        <v>200</v>
      </c>
      <c r="GS46" s="228">
        <f t="shared" si="17"/>
        <v>200</v>
      </c>
      <c r="GT46" s="228">
        <f t="shared" si="17"/>
        <v>250</v>
      </c>
      <c r="GU46" s="228">
        <f t="shared" si="17"/>
        <v>500</v>
      </c>
      <c r="GV46" s="228">
        <f t="shared" si="17"/>
        <v>450</v>
      </c>
      <c r="GW46" s="228">
        <f t="shared" si="17"/>
        <v>650</v>
      </c>
      <c r="GX46" s="228">
        <f t="shared" si="17"/>
        <v>1025</v>
      </c>
      <c r="GY46" s="228">
        <f t="shared" si="17"/>
        <v>675</v>
      </c>
      <c r="GZ46" s="229">
        <f t="shared" si="5"/>
        <v>390.90909090909093</v>
      </c>
      <c r="HB46" s="227" t="str">
        <f t="shared" si="6"/>
        <v>Toxicodendron vernix</v>
      </c>
      <c r="HC46" s="227">
        <f t="shared" si="24"/>
        <v>0</v>
      </c>
      <c r="HD46" s="227">
        <f t="shared" si="24"/>
        <v>0</v>
      </c>
      <c r="HE46" s="227">
        <f t="shared" si="24"/>
        <v>0</v>
      </c>
      <c r="HF46" s="227">
        <f t="shared" si="24"/>
        <v>0</v>
      </c>
      <c r="HG46" s="227">
        <f t="shared" si="24"/>
        <v>0</v>
      </c>
      <c r="HH46" s="227">
        <f t="shared" si="24"/>
        <v>0</v>
      </c>
      <c r="HI46" s="227">
        <f t="shared" si="24"/>
        <v>0</v>
      </c>
      <c r="HJ46" s="227">
        <f t="shared" si="24"/>
        <v>0</v>
      </c>
      <c r="HK46" s="227">
        <f t="shared" si="24"/>
        <v>0</v>
      </c>
      <c r="HL46" s="227">
        <f t="shared" si="22"/>
        <v>0</v>
      </c>
      <c r="HM46" s="227">
        <f t="shared" si="22"/>
        <v>0</v>
      </c>
      <c r="HN46" s="229">
        <f t="shared" si="20"/>
        <v>0</v>
      </c>
      <c r="HP46" s="155" t="str">
        <f t="shared" si="21"/>
        <v>Toxicodendron vernix</v>
      </c>
      <c r="HQ46" s="230">
        <f t="shared" si="25"/>
        <v>300</v>
      </c>
      <c r="HR46" s="230">
        <f t="shared" si="25"/>
        <v>500</v>
      </c>
      <c r="HS46" s="230">
        <f t="shared" si="25"/>
        <v>627.27272727272725</v>
      </c>
      <c r="HT46" s="230">
        <f t="shared" si="25"/>
        <v>563.63636363636363</v>
      </c>
      <c r="HU46" s="230">
        <f t="shared" si="25"/>
        <v>854.5454545454545</v>
      </c>
      <c r="HV46" s="230">
        <f t="shared" si="25"/>
        <v>545.4545454545455</v>
      </c>
      <c r="HW46" s="230">
        <f t="shared" si="25"/>
        <v>490.90909090909093</v>
      </c>
      <c r="HX46" s="230">
        <f t="shared" si="25"/>
        <v>663.63636363636363</v>
      </c>
      <c r="HY46" s="230">
        <f t="shared" si="25"/>
        <v>454.54545454545456</v>
      </c>
      <c r="HZ46" s="230">
        <f t="shared" si="23"/>
        <v>590.90909090909088</v>
      </c>
      <c r="IA46" s="230">
        <f t="shared" si="23"/>
        <v>454.54545454545456</v>
      </c>
    </row>
    <row r="47" spans="1:235" x14ac:dyDescent="0.25">
      <c r="A47" s="203">
        <f t="shared" si="13"/>
        <v>10800</v>
      </c>
      <c r="B47" s="231" t="s">
        <v>87</v>
      </c>
      <c r="C47" s="232" t="s">
        <v>269</v>
      </c>
      <c r="D47" s="173" t="s">
        <v>39</v>
      </c>
      <c r="E47" s="168"/>
      <c r="F47" s="233" t="s">
        <v>87</v>
      </c>
      <c r="G47" s="173" t="s">
        <v>269</v>
      </c>
      <c r="H47" s="173" t="s">
        <v>39</v>
      </c>
      <c r="I47" s="234"/>
      <c r="J47" s="234"/>
      <c r="K47" s="234">
        <v>100</v>
      </c>
      <c r="L47" s="234">
        <v>100</v>
      </c>
      <c r="M47" s="234">
        <v>100</v>
      </c>
      <c r="N47" s="234"/>
      <c r="O47" s="234"/>
      <c r="P47" s="234"/>
      <c r="Q47" s="234">
        <v>200</v>
      </c>
      <c r="R47" s="234"/>
      <c r="S47" s="234">
        <v>100</v>
      </c>
      <c r="T47" s="168"/>
      <c r="U47" s="233"/>
      <c r="V47" s="173"/>
      <c r="W47" s="173"/>
      <c r="X47" s="173"/>
      <c r="Y47" s="173"/>
      <c r="Z47" s="173"/>
      <c r="AA47" s="173"/>
      <c r="AB47" s="173"/>
      <c r="AC47" s="173"/>
      <c r="AD47" s="173"/>
      <c r="AE47" s="173"/>
      <c r="AF47" s="173"/>
      <c r="AG47" s="173"/>
      <c r="AH47" s="173"/>
      <c r="AI47" s="168"/>
      <c r="AJ47" s="233"/>
      <c r="AK47" s="173"/>
      <c r="AL47" s="173"/>
      <c r="AM47" s="173"/>
      <c r="AN47" s="173"/>
      <c r="AO47" s="173"/>
      <c r="AP47" s="173"/>
      <c r="AQ47" s="173"/>
      <c r="AR47" s="173"/>
      <c r="AS47" s="173"/>
      <c r="AT47" s="173"/>
      <c r="AU47" s="173"/>
      <c r="AV47" s="173"/>
      <c r="AW47" s="173"/>
      <c r="AX47" s="168"/>
      <c r="AY47" s="233" t="s">
        <v>87</v>
      </c>
      <c r="AZ47" s="173" t="s">
        <v>269</v>
      </c>
      <c r="BA47" s="173" t="s">
        <v>39</v>
      </c>
      <c r="BB47" s="173"/>
      <c r="BC47" s="173"/>
      <c r="BD47" s="173"/>
      <c r="BE47" s="173">
        <v>100</v>
      </c>
      <c r="BF47" s="173"/>
      <c r="BG47" s="173">
        <v>100</v>
      </c>
      <c r="BH47" s="173">
        <v>300</v>
      </c>
      <c r="BI47" s="173">
        <v>100</v>
      </c>
      <c r="BJ47" s="173">
        <v>100</v>
      </c>
      <c r="BK47" s="173">
        <v>700</v>
      </c>
      <c r="BL47" s="173">
        <v>200</v>
      </c>
      <c r="BM47" s="168"/>
      <c r="BN47" s="235" t="s">
        <v>87</v>
      </c>
      <c r="BO47" s="236" t="s">
        <v>269</v>
      </c>
      <c r="BP47" s="236" t="s">
        <v>13</v>
      </c>
      <c r="BQ47" s="250"/>
      <c r="BR47" s="243"/>
      <c r="BS47" s="243">
        <v>200</v>
      </c>
      <c r="BT47" s="243"/>
      <c r="BU47" s="243"/>
      <c r="BV47" s="243"/>
      <c r="BW47" s="237"/>
      <c r="BX47" s="235"/>
      <c r="BY47" s="235"/>
      <c r="BZ47" s="238"/>
      <c r="CA47" s="239"/>
      <c r="CB47" s="239"/>
      <c r="CC47" s="168"/>
      <c r="CD47" s="280" t="s">
        <v>87</v>
      </c>
      <c r="CE47" s="253" t="s">
        <v>269</v>
      </c>
      <c r="CF47" s="237" t="s">
        <v>39</v>
      </c>
      <c r="CG47" s="237">
        <v>100</v>
      </c>
      <c r="CH47" s="237">
        <v>100</v>
      </c>
      <c r="CI47" s="237">
        <v>200</v>
      </c>
      <c r="CJ47" s="243"/>
      <c r="CK47" s="243"/>
      <c r="CL47" s="243">
        <v>300</v>
      </c>
      <c r="CM47" s="237">
        <v>100</v>
      </c>
      <c r="CN47" s="237">
        <v>100</v>
      </c>
      <c r="CO47" s="238">
        <v>700</v>
      </c>
      <c r="CP47" s="239">
        <v>500</v>
      </c>
      <c r="CQ47" s="239">
        <v>200</v>
      </c>
      <c r="CR47" s="168"/>
      <c r="CS47" s="255"/>
      <c r="CT47" s="236"/>
      <c r="CU47" s="236"/>
      <c r="CV47" s="237"/>
      <c r="CW47" s="237"/>
      <c r="CX47" s="237"/>
      <c r="CY47" s="237"/>
      <c r="CZ47" s="237"/>
      <c r="DA47" s="252"/>
      <c r="DB47" s="252"/>
      <c r="DC47" s="252"/>
      <c r="DD47" s="238"/>
      <c r="DE47" s="239"/>
      <c r="DF47" s="173"/>
      <c r="DG47" s="168"/>
      <c r="DH47" s="233" t="s">
        <v>87</v>
      </c>
      <c r="DI47" s="174" t="s">
        <v>269</v>
      </c>
      <c r="DJ47" s="174" t="s">
        <v>39</v>
      </c>
      <c r="DK47" s="243"/>
      <c r="DL47" s="243"/>
      <c r="DM47" s="243"/>
      <c r="DN47" s="243"/>
      <c r="DO47" s="243"/>
      <c r="DP47" s="243"/>
      <c r="DQ47" s="173">
        <v>200</v>
      </c>
      <c r="DR47" s="237">
        <v>200</v>
      </c>
      <c r="DS47" s="238"/>
      <c r="DT47" s="239"/>
      <c r="DU47" s="239"/>
      <c r="DV47" s="168"/>
      <c r="DW47" s="235" t="s">
        <v>87</v>
      </c>
      <c r="DX47" s="236" t="s">
        <v>269</v>
      </c>
      <c r="DY47" s="237" t="s">
        <v>39</v>
      </c>
      <c r="DZ47" s="243">
        <v>200</v>
      </c>
      <c r="EA47" s="243">
        <v>200</v>
      </c>
      <c r="EB47" s="243">
        <v>200</v>
      </c>
      <c r="EC47" s="243">
        <v>200</v>
      </c>
      <c r="ED47" s="243">
        <v>200</v>
      </c>
      <c r="EE47" s="243">
        <v>200</v>
      </c>
      <c r="EF47" s="243">
        <v>100</v>
      </c>
      <c r="EG47" s="243">
        <v>100</v>
      </c>
      <c r="EH47" s="245">
        <v>200</v>
      </c>
      <c r="EI47" s="243">
        <v>100</v>
      </c>
      <c r="EJ47" s="245">
        <v>100</v>
      </c>
      <c r="EK47" s="168"/>
      <c r="EL47" s="240" t="s">
        <v>87</v>
      </c>
      <c r="EM47" s="247" t="s">
        <v>269</v>
      </c>
      <c r="EN47" s="247" t="s">
        <v>39</v>
      </c>
      <c r="EO47" s="244">
        <v>100</v>
      </c>
      <c r="EP47" s="244"/>
      <c r="EQ47" s="244">
        <v>100</v>
      </c>
      <c r="ER47" s="244">
        <v>100</v>
      </c>
      <c r="ES47" s="243"/>
      <c r="ET47" s="244"/>
      <c r="EU47" s="244"/>
      <c r="EV47" s="244"/>
      <c r="EW47" s="245"/>
      <c r="EX47" s="245"/>
      <c r="EY47" s="234"/>
      <c r="EZ47" s="168"/>
      <c r="FA47" s="246" t="s">
        <v>87</v>
      </c>
      <c r="FB47" s="247" t="s">
        <v>269</v>
      </c>
      <c r="FC47" s="247" t="s">
        <v>39</v>
      </c>
      <c r="FD47" s="260">
        <v>1300</v>
      </c>
      <c r="FE47" s="244">
        <v>200</v>
      </c>
      <c r="FF47" s="244">
        <v>300</v>
      </c>
      <c r="FG47" s="244">
        <v>200</v>
      </c>
      <c r="FH47" s="244">
        <v>100</v>
      </c>
      <c r="FI47" s="244">
        <v>100</v>
      </c>
      <c r="FJ47" s="244">
        <v>300</v>
      </c>
      <c r="FK47" s="244">
        <v>300</v>
      </c>
      <c r="FL47" s="245">
        <v>100</v>
      </c>
      <c r="FM47" s="245">
        <v>200</v>
      </c>
      <c r="FN47" s="245">
        <v>200</v>
      </c>
      <c r="FO47" s="168"/>
      <c r="FP47" s="246" t="s">
        <v>87</v>
      </c>
      <c r="FQ47" s="247" t="s">
        <v>269</v>
      </c>
      <c r="FR47" s="247" t="s">
        <v>39</v>
      </c>
      <c r="FS47" s="244">
        <v>100</v>
      </c>
      <c r="FT47" s="244">
        <v>100</v>
      </c>
      <c r="FU47" s="245">
        <v>100</v>
      </c>
      <c r="FV47" s="258">
        <v>100</v>
      </c>
      <c r="FW47" s="259">
        <v>100</v>
      </c>
      <c r="FZ47" s="227" t="str">
        <f t="shared" si="1"/>
        <v>Ulmus americana</v>
      </c>
      <c r="GA47" s="228">
        <f t="shared" si="18"/>
        <v>0</v>
      </c>
      <c r="GB47" s="228">
        <f t="shared" si="18"/>
        <v>0</v>
      </c>
      <c r="GC47" s="228">
        <f t="shared" si="16"/>
        <v>66.666666666666671</v>
      </c>
      <c r="GD47" s="228">
        <f t="shared" si="16"/>
        <v>0</v>
      </c>
      <c r="GE47" s="228">
        <f t="shared" si="16"/>
        <v>0</v>
      </c>
      <c r="GF47" s="228">
        <f t="shared" si="16"/>
        <v>0</v>
      </c>
      <c r="GG47" s="228">
        <f t="shared" si="16"/>
        <v>66.666666666666671</v>
      </c>
      <c r="GH47" s="228">
        <f t="shared" si="16"/>
        <v>66.666666666666671</v>
      </c>
      <c r="GI47" s="228">
        <f t="shared" si="16"/>
        <v>0</v>
      </c>
      <c r="GJ47" s="228">
        <f t="shared" si="16"/>
        <v>0</v>
      </c>
      <c r="GK47" s="228">
        <f t="shared" si="16"/>
        <v>0</v>
      </c>
      <c r="GL47" s="229">
        <f t="shared" si="15"/>
        <v>18.181818181818183</v>
      </c>
      <c r="GN47" s="227" t="str">
        <f t="shared" si="3"/>
        <v>Ulmus americana</v>
      </c>
      <c r="GO47" s="228">
        <f t="shared" si="19"/>
        <v>100</v>
      </c>
      <c r="GP47" s="228">
        <f t="shared" si="19"/>
        <v>75</v>
      </c>
      <c r="GQ47" s="228">
        <f t="shared" si="17"/>
        <v>125</v>
      </c>
      <c r="GR47" s="228">
        <f t="shared" si="17"/>
        <v>75</v>
      </c>
      <c r="GS47" s="228">
        <f t="shared" si="17"/>
        <v>50</v>
      </c>
      <c r="GT47" s="228">
        <f t="shared" si="17"/>
        <v>125</v>
      </c>
      <c r="GU47" s="228">
        <f t="shared" si="17"/>
        <v>50</v>
      </c>
      <c r="GV47" s="228">
        <f t="shared" si="17"/>
        <v>50</v>
      </c>
      <c r="GW47" s="228">
        <f t="shared" si="17"/>
        <v>225</v>
      </c>
      <c r="GX47" s="228">
        <f t="shared" si="17"/>
        <v>150</v>
      </c>
      <c r="GY47" s="228">
        <f t="shared" si="17"/>
        <v>75</v>
      </c>
      <c r="GZ47" s="229">
        <f t="shared" si="5"/>
        <v>90.909090909090907</v>
      </c>
      <c r="HB47" s="227" t="str">
        <f t="shared" si="6"/>
        <v>Ulmus americana</v>
      </c>
      <c r="HC47" s="227">
        <f t="shared" si="24"/>
        <v>325</v>
      </c>
      <c r="HD47" s="227">
        <f t="shared" si="24"/>
        <v>50</v>
      </c>
      <c r="HE47" s="227">
        <f t="shared" si="24"/>
        <v>100</v>
      </c>
      <c r="HF47" s="227">
        <f t="shared" si="24"/>
        <v>100</v>
      </c>
      <c r="HG47" s="227">
        <f t="shared" si="24"/>
        <v>50</v>
      </c>
      <c r="HH47" s="227">
        <f t="shared" si="24"/>
        <v>50</v>
      </c>
      <c r="HI47" s="227">
        <f t="shared" si="24"/>
        <v>150</v>
      </c>
      <c r="HJ47" s="227">
        <f t="shared" si="24"/>
        <v>100</v>
      </c>
      <c r="HK47" s="227">
        <f t="shared" si="24"/>
        <v>100</v>
      </c>
      <c r="HL47" s="227">
        <f t="shared" si="22"/>
        <v>225</v>
      </c>
      <c r="HM47" s="227">
        <f t="shared" si="22"/>
        <v>125</v>
      </c>
      <c r="HN47" s="229">
        <f t="shared" si="20"/>
        <v>95.454545454545453</v>
      </c>
      <c r="HP47" s="155" t="str">
        <f t="shared" si="21"/>
        <v>Ulmus americana</v>
      </c>
      <c r="HQ47" s="230">
        <f t="shared" si="25"/>
        <v>154.54545454545453</v>
      </c>
      <c r="HR47" s="230">
        <f t="shared" si="25"/>
        <v>45.454545454545453</v>
      </c>
      <c r="HS47" s="230">
        <f t="shared" si="25"/>
        <v>100</v>
      </c>
      <c r="HT47" s="230">
        <f t="shared" si="25"/>
        <v>63.636363636363633</v>
      </c>
      <c r="HU47" s="230">
        <f t="shared" si="25"/>
        <v>36.363636363636367</v>
      </c>
      <c r="HV47" s="230">
        <f t="shared" si="25"/>
        <v>63.636363636363633</v>
      </c>
      <c r="HW47" s="230">
        <f t="shared" si="25"/>
        <v>90.909090909090907</v>
      </c>
      <c r="HX47" s="230">
        <f t="shared" si="25"/>
        <v>72.727272727272734</v>
      </c>
      <c r="HY47" s="230">
        <f t="shared" si="25"/>
        <v>118.18181818181819</v>
      </c>
      <c r="HZ47" s="230">
        <f t="shared" si="23"/>
        <v>136.36363636363637</v>
      </c>
      <c r="IA47" s="230">
        <f t="shared" si="23"/>
        <v>72.727272727272734</v>
      </c>
    </row>
    <row r="48" spans="1:235" x14ac:dyDescent="0.25">
      <c r="A48" s="203">
        <f t="shared" si="13"/>
        <v>184400</v>
      </c>
      <c r="B48" s="231" t="s">
        <v>48</v>
      </c>
      <c r="C48" s="232" t="s">
        <v>269</v>
      </c>
      <c r="D48" s="173" t="s">
        <v>39</v>
      </c>
      <c r="E48" s="168"/>
      <c r="F48" s="233"/>
      <c r="G48" s="173"/>
      <c r="H48" s="173"/>
      <c r="I48" s="234"/>
      <c r="J48" s="234"/>
      <c r="K48" s="234"/>
      <c r="L48" s="234"/>
      <c r="M48" s="234"/>
      <c r="N48" s="234"/>
      <c r="O48" s="234"/>
      <c r="P48" s="234"/>
      <c r="Q48" s="234"/>
      <c r="R48" s="234"/>
      <c r="S48" s="234"/>
      <c r="T48" s="168"/>
      <c r="U48" s="233" t="s">
        <v>48</v>
      </c>
      <c r="V48" s="173" t="s">
        <v>269</v>
      </c>
      <c r="W48" s="173" t="s">
        <v>39</v>
      </c>
      <c r="X48" s="173">
        <v>1100</v>
      </c>
      <c r="Y48" s="173">
        <v>2300</v>
      </c>
      <c r="Z48" s="173">
        <v>2200</v>
      </c>
      <c r="AA48" s="173">
        <v>2600</v>
      </c>
      <c r="AB48" s="173">
        <v>3800</v>
      </c>
      <c r="AC48" s="173">
        <v>1600</v>
      </c>
      <c r="AD48" s="173">
        <v>4200</v>
      </c>
      <c r="AE48" s="173">
        <v>1800</v>
      </c>
      <c r="AF48" s="173">
        <v>2400</v>
      </c>
      <c r="AG48" s="173">
        <v>2100</v>
      </c>
      <c r="AH48" s="173">
        <v>6800</v>
      </c>
      <c r="AI48" s="168"/>
      <c r="AJ48" s="233" t="s">
        <v>48</v>
      </c>
      <c r="AK48" s="173" t="s">
        <v>269</v>
      </c>
      <c r="AL48" s="173" t="s">
        <v>39</v>
      </c>
      <c r="AM48" s="173">
        <v>5000</v>
      </c>
      <c r="AN48" s="173">
        <v>8200</v>
      </c>
      <c r="AO48" s="173">
        <v>4600</v>
      </c>
      <c r="AP48" s="173">
        <v>6000</v>
      </c>
      <c r="AQ48" s="173">
        <v>6000</v>
      </c>
      <c r="AR48" s="173">
        <v>3000</v>
      </c>
      <c r="AS48" s="173">
        <v>5200</v>
      </c>
      <c r="AT48" s="173">
        <v>11400</v>
      </c>
      <c r="AU48" s="173">
        <v>5000</v>
      </c>
      <c r="AV48" s="173">
        <v>4700</v>
      </c>
      <c r="AW48" s="173">
        <v>5600</v>
      </c>
      <c r="AX48" s="168"/>
      <c r="AY48" s="23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3"/>
      <c r="BJ48" s="173"/>
      <c r="BK48" s="173"/>
      <c r="BL48" s="173"/>
      <c r="BM48" s="168"/>
      <c r="BN48" s="235" t="s">
        <v>48</v>
      </c>
      <c r="BO48" s="236" t="s">
        <v>269</v>
      </c>
      <c r="BP48" s="247" t="s">
        <v>39</v>
      </c>
      <c r="BQ48" s="250">
        <v>400</v>
      </c>
      <c r="BR48" s="237">
        <v>900</v>
      </c>
      <c r="BS48" s="237">
        <v>2800</v>
      </c>
      <c r="BT48" s="237">
        <v>1200</v>
      </c>
      <c r="BU48" s="237">
        <v>800</v>
      </c>
      <c r="BV48" s="237">
        <v>200</v>
      </c>
      <c r="BW48" s="237">
        <v>800</v>
      </c>
      <c r="BX48" s="235">
        <v>400</v>
      </c>
      <c r="BY48" s="235"/>
      <c r="BZ48" s="238">
        <v>100</v>
      </c>
      <c r="CA48" s="239">
        <v>2800</v>
      </c>
      <c r="CB48" s="239"/>
      <c r="CC48" s="168"/>
      <c r="CD48" s="240" t="s">
        <v>48</v>
      </c>
      <c r="CE48" s="236" t="s">
        <v>269</v>
      </c>
      <c r="CF48" s="237"/>
      <c r="CG48" s="237"/>
      <c r="CH48" s="237"/>
      <c r="CI48" s="237"/>
      <c r="CJ48" s="237"/>
      <c r="CK48" s="237"/>
      <c r="CL48" s="243">
        <v>400</v>
      </c>
      <c r="CM48" s="237">
        <v>100</v>
      </c>
      <c r="CN48" s="237">
        <v>200</v>
      </c>
      <c r="CO48" s="238"/>
      <c r="CP48" s="239"/>
      <c r="CQ48" s="239">
        <v>600</v>
      </c>
      <c r="CR48" s="168"/>
      <c r="CS48" s="255"/>
      <c r="CT48" s="236"/>
      <c r="CU48" s="236"/>
      <c r="CV48" s="237"/>
      <c r="CW48" s="237"/>
      <c r="CX48" s="237"/>
      <c r="CY48" s="237"/>
      <c r="CZ48" s="237"/>
      <c r="DA48" s="252"/>
      <c r="DB48" s="252"/>
      <c r="DC48" s="252"/>
      <c r="DD48" s="238"/>
      <c r="DE48" s="239"/>
      <c r="DF48" s="173"/>
      <c r="DG48" s="168"/>
      <c r="DH48" s="235" t="s">
        <v>48</v>
      </c>
      <c r="DI48" s="236" t="s">
        <v>269</v>
      </c>
      <c r="DJ48" s="236" t="s">
        <v>39</v>
      </c>
      <c r="DK48" s="243">
        <v>4000</v>
      </c>
      <c r="DL48" s="237">
        <v>7600</v>
      </c>
      <c r="DM48" s="237">
        <v>1800</v>
      </c>
      <c r="DN48" s="237">
        <v>3200</v>
      </c>
      <c r="DO48" s="237">
        <v>8800</v>
      </c>
      <c r="DP48" s="237">
        <v>400</v>
      </c>
      <c r="DQ48" s="237">
        <v>2600</v>
      </c>
      <c r="DR48" s="237">
        <v>4400</v>
      </c>
      <c r="DS48" s="238">
        <v>2400</v>
      </c>
      <c r="DT48" s="239">
        <v>1700</v>
      </c>
      <c r="DU48" s="239">
        <v>2800</v>
      </c>
      <c r="DV48" s="168"/>
      <c r="DW48" s="235" t="s">
        <v>48</v>
      </c>
      <c r="DX48" s="236" t="s">
        <v>269</v>
      </c>
      <c r="DY48" s="237" t="s">
        <v>39</v>
      </c>
      <c r="DZ48" s="243">
        <v>1000</v>
      </c>
      <c r="EA48" s="243"/>
      <c r="EB48" s="244">
        <v>100</v>
      </c>
      <c r="EC48" s="243">
        <v>600</v>
      </c>
      <c r="ED48" s="243">
        <v>2100</v>
      </c>
      <c r="EE48" s="243">
        <v>500</v>
      </c>
      <c r="EF48" s="243"/>
      <c r="EG48" s="243">
        <v>300</v>
      </c>
      <c r="EH48" s="245">
        <v>500</v>
      </c>
      <c r="EI48" s="243">
        <v>300</v>
      </c>
      <c r="EJ48" s="245">
        <v>200</v>
      </c>
      <c r="EK48" s="168"/>
      <c r="EL48" s="240" t="s">
        <v>48</v>
      </c>
      <c r="EM48" s="247" t="s">
        <v>269</v>
      </c>
      <c r="EN48" s="247" t="s">
        <v>39</v>
      </c>
      <c r="EO48" s="244">
        <v>300</v>
      </c>
      <c r="EP48" s="244">
        <v>700</v>
      </c>
      <c r="EQ48" s="244">
        <v>3600</v>
      </c>
      <c r="ER48" s="244">
        <v>2400</v>
      </c>
      <c r="ES48" s="260">
        <v>1600</v>
      </c>
      <c r="ET48" s="244"/>
      <c r="EU48" s="244">
        <v>4700</v>
      </c>
      <c r="EV48" s="244">
        <v>7000</v>
      </c>
      <c r="EW48" s="245">
        <v>3400</v>
      </c>
      <c r="EX48" s="245">
        <v>6100</v>
      </c>
      <c r="EY48" s="234">
        <v>3000</v>
      </c>
      <c r="EZ48" s="168"/>
      <c r="FA48" s="246"/>
      <c r="FB48" s="247"/>
      <c r="FC48" s="247"/>
      <c r="FD48" s="243"/>
      <c r="FE48" s="244"/>
      <c r="FF48" s="244"/>
      <c r="FG48" s="244"/>
      <c r="FH48" s="244"/>
      <c r="FI48" s="244"/>
      <c r="FJ48" s="244"/>
      <c r="FK48" s="244"/>
      <c r="FL48" s="234"/>
      <c r="FM48" s="234"/>
      <c r="FN48" s="245"/>
      <c r="FO48" s="168"/>
      <c r="FP48" s="246"/>
      <c r="FQ48" s="247"/>
      <c r="FR48" s="247"/>
      <c r="FS48" s="244"/>
      <c r="FT48" s="244"/>
      <c r="FU48" s="245"/>
      <c r="FV48" s="258"/>
      <c r="FW48" s="259"/>
      <c r="FZ48" s="227" t="str">
        <f t="shared" si="1"/>
        <v>Vaccinium corymbosum</v>
      </c>
      <c r="GA48" s="228">
        <f t="shared" si="18"/>
        <v>3133.3333333333335</v>
      </c>
      <c r="GB48" s="228">
        <f t="shared" si="18"/>
        <v>5566.666666666667</v>
      </c>
      <c r="GC48" s="228">
        <f t="shared" si="16"/>
        <v>3066.6666666666665</v>
      </c>
      <c r="GD48" s="228">
        <f t="shared" si="16"/>
        <v>3466.6666666666665</v>
      </c>
      <c r="GE48" s="228">
        <f t="shared" si="16"/>
        <v>5200</v>
      </c>
      <c r="GF48" s="228">
        <f t="shared" si="16"/>
        <v>1200</v>
      </c>
      <c r="GG48" s="228">
        <f t="shared" si="16"/>
        <v>2866.6666666666665</v>
      </c>
      <c r="GH48" s="228">
        <f t="shared" si="16"/>
        <v>5400</v>
      </c>
      <c r="GI48" s="228">
        <f t="shared" si="16"/>
        <v>2466.6666666666665</v>
      </c>
      <c r="GJ48" s="228">
        <f t="shared" si="16"/>
        <v>2166.6666666666665</v>
      </c>
      <c r="GK48" s="228">
        <f t="shared" si="16"/>
        <v>3733.3333333333335</v>
      </c>
      <c r="GL48" s="229">
        <f t="shared" si="15"/>
        <v>3478.7878787878794</v>
      </c>
      <c r="GN48" s="227" t="str">
        <f t="shared" si="3"/>
        <v>Vaccinium corymbosum</v>
      </c>
      <c r="GO48" s="228">
        <f t="shared" si="19"/>
        <v>600</v>
      </c>
      <c r="GP48" s="228">
        <f t="shared" si="19"/>
        <v>750</v>
      </c>
      <c r="GQ48" s="228">
        <f t="shared" si="17"/>
        <v>1475</v>
      </c>
      <c r="GR48" s="228">
        <f t="shared" si="17"/>
        <v>1400</v>
      </c>
      <c r="GS48" s="228">
        <f t="shared" si="17"/>
        <v>1875</v>
      </c>
      <c r="GT48" s="228">
        <f t="shared" si="17"/>
        <v>625</v>
      </c>
      <c r="GU48" s="228">
        <f t="shared" si="17"/>
        <v>2250</v>
      </c>
      <c r="GV48" s="228">
        <f t="shared" si="17"/>
        <v>2325</v>
      </c>
      <c r="GW48" s="228">
        <f t="shared" si="17"/>
        <v>1575</v>
      </c>
      <c r="GX48" s="228">
        <f t="shared" si="17"/>
        <v>2125</v>
      </c>
      <c r="GY48" s="228">
        <f t="shared" si="17"/>
        <v>2650</v>
      </c>
      <c r="GZ48" s="229">
        <f t="shared" si="5"/>
        <v>1550</v>
      </c>
      <c r="HB48" s="227" t="str">
        <f t="shared" si="6"/>
        <v>Vaccinium corymbosum</v>
      </c>
      <c r="HC48" s="227">
        <f t="shared" si="24"/>
        <v>0</v>
      </c>
      <c r="HD48" s="227">
        <f t="shared" si="24"/>
        <v>0</v>
      </c>
      <c r="HE48" s="227">
        <f t="shared" si="24"/>
        <v>0</v>
      </c>
      <c r="HF48" s="227">
        <f t="shared" si="24"/>
        <v>0</v>
      </c>
      <c r="HG48" s="227">
        <f t="shared" si="24"/>
        <v>0</v>
      </c>
      <c r="HH48" s="227">
        <f t="shared" si="24"/>
        <v>0</v>
      </c>
      <c r="HI48" s="227">
        <f t="shared" si="24"/>
        <v>0</v>
      </c>
      <c r="HJ48" s="227">
        <f t="shared" si="24"/>
        <v>0</v>
      </c>
      <c r="HK48" s="227">
        <f t="shared" si="24"/>
        <v>0</v>
      </c>
      <c r="HL48" s="227">
        <f t="shared" si="22"/>
        <v>0</v>
      </c>
      <c r="HM48" s="227">
        <f t="shared" si="22"/>
        <v>0</v>
      </c>
      <c r="HN48" s="229">
        <f t="shared" si="20"/>
        <v>0</v>
      </c>
      <c r="HP48" s="155" t="str">
        <f t="shared" si="21"/>
        <v>Vaccinium corymbosum</v>
      </c>
      <c r="HQ48" s="230">
        <f t="shared" si="25"/>
        <v>1072.7272727272727</v>
      </c>
      <c r="HR48" s="230">
        <f t="shared" si="25"/>
        <v>1790.909090909091</v>
      </c>
      <c r="HS48" s="230">
        <f t="shared" si="25"/>
        <v>1372.7272727272727</v>
      </c>
      <c r="HT48" s="230">
        <f t="shared" si="25"/>
        <v>1454.5454545454545</v>
      </c>
      <c r="HU48" s="230">
        <f t="shared" si="25"/>
        <v>2100</v>
      </c>
      <c r="HV48" s="230">
        <f t="shared" si="25"/>
        <v>554.5454545454545</v>
      </c>
      <c r="HW48" s="230">
        <f t="shared" si="25"/>
        <v>1600</v>
      </c>
      <c r="HX48" s="230">
        <f t="shared" si="25"/>
        <v>2318.181818181818</v>
      </c>
      <c r="HY48" s="230">
        <f t="shared" si="25"/>
        <v>1245.4545454545455</v>
      </c>
      <c r="HZ48" s="230">
        <f t="shared" si="23"/>
        <v>1363.6363636363637</v>
      </c>
      <c r="IA48" s="230">
        <f t="shared" si="23"/>
        <v>1981.8181818181818</v>
      </c>
    </row>
    <row r="49" spans="1:235" x14ac:dyDescent="0.25">
      <c r="A49" s="203">
        <f t="shared" si="13"/>
        <v>33500</v>
      </c>
      <c r="B49" s="231" t="s">
        <v>159</v>
      </c>
      <c r="C49" s="232" t="s">
        <v>269</v>
      </c>
      <c r="D49" s="173" t="s">
        <v>13</v>
      </c>
      <c r="E49" s="168"/>
      <c r="F49" s="233"/>
      <c r="G49" s="173"/>
      <c r="H49" s="173"/>
      <c r="I49" s="234"/>
      <c r="J49" s="234"/>
      <c r="K49" s="234"/>
      <c r="L49" s="234"/>
      <c r="M49" s="234"/>
      <c r="N49" s="234"/>
      <c r="O49" s="234"/>
      <c r="P49" s="234"/>
      <c r="Q49" s="234"/>
      <c r="R49" s="234"/>
      <c r="S49" s="234"/>
      <c r="T49" s="168"/>
      <c r="U49" s="233" t="s">
        <v>274</v>
      </c>
      <c r="V49" s="173" t="s">
        <v>269</v>
      </c>
      <c r="W49" s="173" t="s">
        <v>70</v>
      </c>
      <c r="X49" s="173">
        <v>600</v>
      </c>
      <c r="Y49" s="173">
        <v>1200</v>
      </c>
      <c r="Z49" s="173">
        <v>1400</v>
      </c>
      <c r="AA49" s="173">
        <v>2200</v>
      </c>
      <c r="AB49" s="173">
        <v>1500</v>
      </c>
      <c r="AC49" s="173">
        <v>200</v>
      </c>
      <c r="AD49" s="173">
        <v>1600</v>
      </c>
      <c r="AE49" s="173">
        <v>1400</v>
      </c>
      <c r="AF49" s="173">
        <v>1300</v>
      </c>
      <c r="AG49" s="173"/>
      <c r="AH49" s="173"/>
      <c r="AI49" s="168"/>
      <c r="AJ49" s="233" t="s">
        <v>159</v>
      </c>
      <c r="AK49" s="173" t="s">
        <v>269</v>
      </c>
      <c r="AL49" s="173"/>
      <c r="AM49" s="173">
        <v>800</v>
      </c>
      <c r="AN49" s="173"/>
      <c r="AO49" s="173"/>
      <c r="AP49" s="173">
        <v>1400</v>
      </c>
      <c r="AQ49" s="173"/>
      <c r="AR49" s="173"/>
      <c r="AS49" s="173"/>
      <c r="AT49" s="173">
        <v>200</v>
      </c>
      <c r="AU49" s="173">
        <v>100</v>
      </c>
      <c r="AV49" s="173">
        <v>0</v>
      </c>
      <c r="AW49" s="173"/>
      <c r="AX49" s="168"/>
      <c r="AY49" s="23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3"/>
      <c r="BJ49" s="173"/>
      <c r="BK49" s="173"/>
      <c r="BL49" s="173"/>
      <c r="BM49" s="168"/>
      <c r="BN49" s="235"/>
      <c r="BO49" s="236"/>
      <c r="BP49" s="236"/>
      <c r="BQ49" s="237"/>
      <c r="BR49" s="237"/>
      <c r="BS49" s="237"/>
      <c r="BT49" s="237"/>
      <c r="BU49" s="237"/>
      <c r="BV49" s="237"/>
      <c r="BW49" s="237"/>
      <c r="BX49" s="237"/>
      <c r="BY49" s="235">
        <v>400</v>
      </c>
      <c r="BZ49" s="238"/>
      <c r="CA49" s="239"/>
      <c r="CB49" s="239"/>
      <c r="CC49" s="168"/>
      <c r="CD49" s="240" t="s">
        <v>159</v>
      </c>
      <c r="CE49" s="236" t="s">
        <v>269</v>
      </c>
      <c r="CF49" s="237" t="s">
        <v>13</v>
      </c>
      <c r="CG49" s="237">
        <v>300</v>
      </c>
      <c r="CH49" s="237">
        <v>200</v>
      </c>
      <c r="CI49" s="237">
        <v>1600</v>
      </c>
      <c r="CJ49" s="237">
        <v>1800</v>
      </c>
      <c r="CK49" s="237">
        <v>4600</v>
      </c>
      <c r="CL49" s="237">
        <v>1400</v>
      </c>
      <c r="CM49" s="237">
        <v>2000</v>
      </c>
      <c r="CN49" s="237">
        <v>300</v>
      </c>
      <c r="CO49" s="238">
        <v>2200</v>
      </c>
      <c r="CP49" s="239">
        <v>2300</v>
      </c>
      <c r="CQ49" s="239"/>
      <c r="CR49" s="168"/>
      <c r="CS49" s="235"/>
      <c r="CT49" s="236"/>
      <c r="CU49" s="236"/>
      <c r="CV49" s="237"/>
      <c r="CW49" s="237"/>
      <c r="CX49" s="237"/>
      <c r="CY49" s="237"/>
      <c r="CZ49" s="237"/>
      <c r="DA49" s="237"/>
      <c r="DB49" s="237"/>
      <c r="DC49" s="237"/>
      <c r="DD49" s="238"/>
      <c r="DE49" s="239"/>
      <c r="DF49" s="173"/>
      <c r="DG49" s="168"/>
      <c r="DH49" s="235" t="s">
        <v>159</v>
      </c>
      <c r="DI49" s="236" t="s">
        <v>269</v>
      </c>
      <c r="DJ49" s="236" t="s">
        <v>40</v>
      </c>
      <c r="DK49" s="237"/>
      <c r="DL49" s="237">
        <v>200</v>
      </c>
      <c r="DM49" s="237"/>
      <c r="DN49" s="237"/>
      <c r="DO49" s="237">
        <v>400</v>
      </c>
      <c r="DP49" s="243"/>
      <c r="DQ49" s="237"/>
      <c r="DR49" s="237">
        <v>200</v>
      </c>
      <c r="DS49" s="238">
        <v>400</v>
      </c>
      <c r="DT49" s="239">
        <v>1000</v>
      </c>
      <c r="DU49" s="239">
        <v>300</v>
      </c>
      <c r="DV49" s="168"/>
      <c r="DW49" s="235"/>
      <c r="DX49" s="236"/>
      <c r="DY49" s="237"/>
      <c r="DZ49" s="243"/>
      <c r="EA49" s="243"/>
      <c r="EB49" s="243"/>
      <c r="EC49" s="243"/>
      <c r="ED49" s="243"/>
      <c r="EE49" s="243"/>
      <c r="EF49" s="243"/>
      <c r="EG49" s="243"/>
      <c r="EH49" s="245"/>
      <c r="EI49" s="243"/>
      <c r="EJ49" s="245"/>
      <c r="EK49" s="168"/>
      <c r="EL49" s="240"/>
      <c r="EM49" s="236"/>
      <c r="EN49" s="236"/>
      <c r="EO49" s="243"/>
      <c r="EP49" s="243"/>
      <c r="EQ49" s="243"/>
      <c r="ER49" s="281"/>
      <c r="ES49" s="243"/>
      <c r="ET49" s="244"/>
      <c r="EU49" s="244"/>
      <c r="EV49" s="244"/>
      <c r="EW49" s="245"/>
      <c r="EX49" s="245"/>
      <c r="EY49" s="234"/>
      <c r="EZ49" s="168"/>
      <c r="FA49" s="246"/>
      <c r="FB49" s="247"/>
      <c r="FC49" s="247"/>
      <c r="FD49" s="243"/>
      <c r="FE49" s="244"/>
      <c r="FF49" s="244"/>
      <c r="FG49" s="244"/>
      <c r="FH49" s="244"/>
      <c r="FI49" s="244"/>
      <c r="FJ49" s="244"/>
      <c r="FK49" s="244"/>
      <c r="FL49" s="234"/>
      <c r="FM49" s="234"/>
      <c r="FN49" s="245"/>
      <c r="FO49" s="168"/>
      <c r="FP49" s="246"/>
      <c r="FQ49" s="247"/>
      <c r="FR49" s="247"/>
      <c r="FS49" s="244"/>
      <c r="FT49" s="244"/>
      <c r="FU49" s="245"/>
      <c r="FV49" s="258"/>
      <c r="FW49" s="259"/>
      <c r="FZ49" s="227" t="str">
        <f t="shared" si="1"/>
        <v>Viburnum cassinoides</v>
      </c>
      <c r="GA49" s="228">
        <f t="shared" si="18"/>
        <v>266.66666666666669</v>
      </c>
      <c r="GB49" s="228">
        <f t="shared" si="18"/>
        <v>66.666666666666671</v>
      </c>
      <c r="GC49" s="228">
        <f t="shared" si="16"/>
        <v>0</v>
      </c>
      <c r="GD49" s="228">
        <f t="shared" si="16"/>
        <v>466.66666666666669</v>
      </c>
      <c r="GE49" s="228">
        <f t="shared" si="16"/>
        <v>133.33333333333334</v>
      </c>
      <c r="GF49" s="228">
        <f t="shared" si="16"/>
        <v>0</v>
      </c>
      <c r="GG49" s="228">
        <f t="shared" si="16"/>
        <v>0</v>
      </c>
      <c r="GH49" s="228">
        <f t="shared" si="16"/>
        <v>133.33333333333334</v>
      </c>
      <c r="GI49" s="228">
        <f t="shared" si="16"/>
        <v>300</v>
      </c>
      <c r="GJ49" s="228">
        <f t="shared" si="16"/>
        <v>333.33333333333331</v>
      </c>
      <c r="GK49" s="228">
        <f t="shared" si="16"/>
        <v>100</v>
      </c>
      <c r="GL49" s="229">
        <f t="shared" si="15"/>
        <v>163.63636363636363</v>
      </c>
      <c r="GN49" s="227" t="str">
        <f t="shared" si="3"/>
        <v>Viburnum cassinoides</v>
      </c>
      <c r="GO49" s="228">
        <f t="shared" si="19"/>
        <v>225</v>
      </c>
      <c r="GP49" s="228">
        <f t="shared" si="19"/>
        <v>350</v>
      </c>
      <c r="GQ49" s="228">
        <f t="shared" si="17"/>
        <v>750</v>
      </c>
      <c r="GR49" s="228">
        <f t="shared" si="17"/>
        <v>1000</v>
      </c>
      <c r="GS49" s="228">
        <f t="shared" si="17"/>
        <v>1525</v>
      </c>
      <c r="GT49" s="228">
        <f t="shared" si="17"/>
        <v>400</v>
      </c>
      <c r="GU49" s="228">
        <f t="shared" si="17"/>
        <v>900</v>
      </c>
      <c r="GV49" s="228">
        <f t="shared" si="17"/>
        <v>425</v>
      </c>
      <c r="GW49" s="228">
        <f t="shared" si="17"/>
        <v>875</v>
      </c>
      <c r="GX49" s="228">
        <f t="shared" si="17"/>
        <v>575</v>
      </c>
      <c r="GY49" s="228">
        <f t="shared" si="17"/>
        <v>0</v>
      </c>
      <c r="GZ49" s="229">
        <f t="shared" si="5"/>
        <v>618.18181818181813</v>
      </c>
      <c r="HB49" s="227" t="str">
        <f t="shared" si="6"/>
        <v>Viburnum cassinoides</v>
      </c>
      <c r="HC49" s="227">
        <f t="shared" si="24"/>
        <v>0</v>
      </c>
      <c r="HD49" s="227">
        <f t="shared" si="24"/>
        <v>0</v>
      </c>
      <c r="HE49" s="227">
        <f t="shared" si="24"/>
        <v>0</v>
      </c>
      <c r="HF49" s="227">
        <f t="shared" si="24"/>
        <v>0</v>
      </c>
      <c r="HG49" s="227">
        <f t="shared" si="24"/>
        <v>0</v>
      </c>
      <c r="HH49" s="227">
        <f t="shared" si="24"/>
        <v>0</v>
      </c>
      <c r="HI49" s="227">
        <f t="shared" si="24"/>
        <v>0</v>
      </c>
      <c r="HJ49" s="227">
        <f t="shared" si="24"/>
        <v>0</v>
      </c>
      <c r="HK49" s="227">
        <f t="shared" si="24"/>
        <v>0</v>
      </c>
      <c r="HL49" s="227">
        <f t="shared" si="22"/>
        <v>0</v>
      </c>
      <c r="HM49" s="227">
        <f t="shared" si="22"/>
        <v>0</v>
      </c>
      <c r="HN49" s="229">
        <f t="shared" si="20"/>
        <v>0</v>
      </c>
      <c r="HP49" s="155" t="str">
        <f t="shared" si="21"/>
        <v>Viburnum cassinoides</v>
      </c>
      <c r="HQ49" s="230">
        <f t="shared" si="25"/>
        <v>154.54545454545453</v>
      </c>
      <c r="HR49" s="230">
        <f t="shared" si="25"/>
        <v>145.45454545454547</v>
      </c>
      <c r="HS49" s="230">
        <f t="shared" si="25"/>
        <v>272.72727272727275</v>
      </c>
      <c r="HT49" s="230">
        <f t="shared" si="25"/>
        <v>490.90909090909093</v>
      </c>
      <c r="HU49" s="230">
        <f t="shared" si="25"/>
        <v>590.90909090909088</v>
      </c>
      <c r="HV49" s="230">
        <f t="shared" si="25"/>
        <v>145.45454545454547</v>
      </c>
      <c r="HW49" s="230">
        <f t="shared" si="25"/>
        <v>327.27272727272725</v>
      </c>
      <c r="HX49" s="230">
        <f t="shared" si="25"/>
        <v>190.90909090909091</v>
      </c>
      <c r="HY49" s="230">
        <f t="shared" si="25"/>
        <v>400</v>
      </c>
      <c r="HZ49" s="230">
        <f t="shared" si="23"/>
        <v>300</v>
      </c>
      <c r="IA49" s="230">
        <f t="shared" si="23"/>
        <v>27.272727272727273</v>
      </c>
    </row>
    <row r="50" spans="1:235" x14ac:dyDescent="0.25">
      <c r="A50" s="203">
        <f t="shared" si="13"/>
        <v>4900</v>
      </c>
      <c r="B50" s="231" t="s">
        <v>134</v>
      </c>
      <c r="C50" s="232" t="s">
        <v>269</v>
      </c>
      <c r="D50" s="173" t="s">
        <v>36</v>
      </c>
      <c r="E50" s="168"/>
      <c r="F50" s="233" t="s">
        <v>134</v>
      </c>
      <c r="G50" s="173" t="s">
        <v>269</v>
      </c>
      <c r="H50" s="173" t="s">
        <v>36</v>
      </c>
      <c r="I50" s="234"/>
      <c r="J50" s="234"/>
      <c r="K50" s="234"/>
      <c r="L50" s="234"/>
      <c r="M50" s="234"/>
      <c r="N50" s="234"/>
      <c r="O50" s="234"/>
      <c r="P50" s="234">
        <v>100</v>
      </c>
      <c r="Q50" s="234">
        <v>300</v>
      </c>
      <c r="R50" s="234"/>
      <c r="S50" s="234">
        <v>500</v>
      </c>
      <c r="T50" s="168"/>
      <c r="U50" s="233" t="s">
        <v>134</v>
      </c>
      <c r="V50" s="173" t="s">
        <v>269</v>
      </c>
      <c r="W50" s="173" t="s">
        <v>36</v>
      </c>
      <c r="X50" s="173"/>
      <c r="Y50" s="173"/>
      <c r="Z50" s="173"/>
      <c r="AA50" s="173"/>
      <c r="AB50" s="173"/>
      <c r="AC50" s="173"/>
      <c r="AD50" s="173">
        <v>100</v>
      </c>
      <c r="AE50" s="173"/>
      <c r="AF50" s="173"/>
      <c r="AG50" s="173">
        <v>300</v>
      </c>
      <c r="AH50" s="173">
        <v>100</v>
      </c>
      <c r="AI50" s="168"/>
      <c r="AJ50" s="233" t="s">
        <v>134</v>
      </c>
      <c r="AK50" s="173" t="s">
        <v>269</v>
      </c>
      <c r="AL50" s="173" t="s">
        <v>36</v>
      </c>
      <c r="AM50" s="173"/>
      <c r="AN50" s="173">
        <v>400</v>
      </c>
      <c r="AO50" s="173">
        <v>200</v>
      </c>
      <c r="AP50" s="173">
        <v>200</v>
      </c>
      <c r="AQ50" s="173"/>
      <c r="AR50" s="173"/>
      <c r="AS50" s="173"/>
      <c r="AT50" s="173"/>
      <c r="AU50" s="173"/>
      <c r="AV50" s="173"/>
      <c r="AW50" s="173"/>
      <c r="AX50" s="168"/>
      <c r="AY50" s="23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73"/>
      <c r="BM50" s="168"/>
      <c r="BN50" s="235" t="s">
        <v>134</v>
      </c>
      <c r="BO50" s="236" t="s">
        <v>269</v>
      </c>
      <c r="BP50" s="236" t="s">
        <v>36</v>
      </c>
      <c r="BQ50" s="237">
        <v>200</v>
      </c>
      <c r="BR50" s="237">
        <v>400</v>
      </c>
      <c r="BS50" s="237">
        <v>200</v>
      </c>
      <c r="BT50" s="237"/>
      <c r="BU50" s="237"/>
      <c r="BV50" s="237"/>
      <c r="BW50" s="237"/>
      <c r="BX50" s="235"/>
      <c r="BY50" s="237"/>
      <c r="BZ50" s="238"/>
      <c r="CA50" s="239"/>
      <c r="CB50" s="239"/>
      <c r="CC50" s="168"/>
      <c r="CD50" s="251"/>
      <c r="CE50" s="174"/>
      <c r="CF50" s="173"/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68"/>
      <c r="CS50" s="235"/>
      <c r="CT50" s="236"/>
      <c r="CU50" s="236"/>
      <c r="CV50" s="237"/>
      <c r="CW50" s="237"/>
      <c r="CX50" s="237"/>
      <c r="CY50" s="237"/>
      <c r="CZ50" s="237"/>
      <c r="DA50" s="237"/>
      <c r="DB50" s="237"/>
      <c r="DC50" s="237"/>
      <c r="DD50" s="238"/>
      <c r="DE50" s="239"/>
      <c r="DF50" s="173"/>
      <c r="DG50" s="168"/>
      <c r="DH50" s="235" t="s">
        <v>134</v>
      </c>
      <c r="DI50" s="236" t="s">
        <v>269</v>
      </c>
      <c r="DJ50" s="236" t="s">
        <v>36</v>
      </c>
      <c r="DK50" s="237"/>
      <c r="DL50" s="237">
        <v>200</v>
      </c>
      <c r="DM50" s="237"/>
      <c r="DN50" s="237"/>
      <c r="DO50" s="237"/>
      <c r="DP50" s="237"/>
      <c r="DQ50" s="237"/>
      <c r="DR50" s="237"/>
      <c r="DS50" s="238"/>
      <c r="DT50" s="239"/>
      <c r="DU50" s="239"/>
      <c r="DV50" s="168"/>
      <c r="DW50" s="235"/>
      <c r="DX50" s="236"/>
      <c r="DY50" s="237"/>
      <c r="DZ50" s="243"/>
      <c r="EA50" s="243"/>
      <c r="EB50" s="243"/>
      <c r="EC50" s="243"/>
      <c r="ED50" s="243"/>
      <c r="EE50" s="243"/>
      <c r="EF50" s="243"/>
      <c r="EG50" s="243"/>
      <c r="EH50" s="245"/>
      <c r="EI50" s="243"/>
      <c r="EJ50" s="245"/>
      <c r="EK50" s="168"/>
      <c r="EL50" s="240" t="s">
        <v>134</v>
      </c>
      <c r="EM50" s="247" t="s">
        <v>269</v>
      </c>
      <c r="EN50" s="247" t="s">
        <v>36</v>
      </c>
      <c r="EO50" s="244">
        <v>100</v>
      </c>
      <c r="EP50" s="244">
        <v>100</v>
      </c>
      <c r="EQ50" s="244"/>
      <c r="ER50" s="282"/>
      <c r="ES50" s="243">
        <v>400</v>
      </c>
      <c r="ET50" s="244"/>
      <c r="EU50" s="244"/>
      <c r="EV50" s="244"/>
      <c r="EW50" s="245">
        <v>100</v>
      </c>
      <c r="EX50" s="245">
        <v>100</v>
      </c>
      <c r="EY50" s="234">
        <v>900</v>
      </c>
      <c r="EZ50" s="168"/>
      <c r="FA50" s="246"/>
      <c r="FB50" s="247"/>
      <c r="FC50" s="283"/>
      <c r="FD50" s="243"/>
      <c r="FE50" s="244"/>
      <c r="FF50" s="244"/>
      <c r="FG50" s="244"/>
      <c r="FH50" s="244"/>
      <c r="FI50" s="244"/>
      <c r="FJ50" s="244"/>
      <c r="FK50" s="244"/>
      <c r="FL50" s="234"/>
      <c r="FM50" s="234"/>
      <c r="FN50" s="245"/>
      <c r="FO50" s="168"/>
      <c r="FP50" s="246"/>
      <c r="FQ50" s="247"/>
      <c r="FR50" s="247"/>
      <c r="FS50" s="244"/>
      <c r="FT50" s="244"/>
      <c r="FU50" s="245"/>
      <c r="FV50" s="258"/>
      <c r="FW50" s="259"/>
      <c r="FZ50" s="227" t="str">
        <f t="shared" si="1"/>
        <v>Viburnum dentatum</v>
      </c>
      <c r="GA50" s="228">
        <f t="shared" si="18"/>
        <v>66.666666666666671</v>
      </c>
      <c r="GB50" s="228">
        <f t="shared" si="18"/>
        <v>333.33333333333331</v>
      </c>
      <c r="GC50" s="228">
        <f t="shared" si="16"/>
        <v>133.33333333333334</v>
      </c>
      <c r="GD50" s="228">
        <f t="shared" si="16"/>
        <v>66.666666666666671</v>
      </c>
      <c r="GE50" s="228">
        <f t="shared" si="16"/>
        <v>0</v>
      </c>
      <c r="GF50" s="228">
        <f t="shared" si="16"/>
        <v>0</v>
      </c>
      <c r="GG50" s="228">
        <f t="shared" si="16"/>
        <v>0</v>
      </c>
      <c r="GH50" s="228">
        <f t="shared" si="16"/>
        <v>0</v>
      </c>
      <c r="GI50" s="228">
        <f t="shared" si="16"/>
        <v>0</v>
      </c>
      <c r="GJ50" s="228">
        <f t="shared" si="16"/>
        <v>0</v>
      </c>
      <c r="GK50" s="228">
        <f t="shared" si="16"/>
        <v>0</v>
      </c>
      <c r="GL50" s="229">
        <f t="shared" si="15"/>
        <v>54.545454545454547</v>
      </c>
      <c r="GN50" s="227" t="str">
        <f t="shared" si="3"/>
        <v>Viburnum dentatum</v>
      </c>
      <c r="GO50" s="228">
        <f t="shared" si="19"/>
        <v>25</v>
      </c>
      <c r="GP50" s="228">
        <f t="shared" si="19"/>
        <v>25</v>
      </c>
      <c r="GQ50" s="228">
        <f t="shared" si="17"/>
        <v>0</v>
      </c>
      <c r="GR50" s="228">
        <f t="shared" si="17"/>
        <v>0</v>
      </c>
      <c r="GS50" s="228">
        <f t="shared" si="17"/>
        <v>100</v>
      </c>
      <c r="GT50" s="228">
        <f t="shared" si="17"/>
        <v>0</v>
      </c>
      <c r="GU50" s="228">
        <f t="shared" si="17"/>
        <v>25</v>
      </c>
      <c r="GV50" s="228">
        <f t="shared" si="17"/>
        <v>0</v>
      </c>
      <c r="GW50" s="228">
        <f t="shared" si="17"/>
        <v>25</v>
      </c>
      <c r="GX50" s="228">
        <f t="shared" si="17"/>
        <v>100</v>
      </c>
      <c r="GY50" s="228">
        <f t="shared" si="17"/>
        <v>250</v>
      </c>
      <c r="GZ50" s="229">
        <f t="shared" si="5"/>
        <v>47.727272727272727</v>
      </c>
      <c r="HB50" s="227" t="str">
        <f t="shared" si="6"/>
        <v>Viburnum dentatum</v>
      </c>
      <c r="HC50" s="227">
        <f t="shared" si="24"/>
        <v>0</v>
      </c>
      <c r="HD50" s="227">
        <f t="shared" si="24"/>
        <v>0</v>
      </c>
      <c r="HE50" s="227">
        <f t="shared" si="24"/>
        <v>0</v>
      </c>
      <c r="HF50" s="227">
        <f t="shared" si="24"/>
        <v>0</v>
      </c>
      <c r="HG50" s="227">
        <f t="shared" si="24"/>
        <v>0</v>
      </c>
      <c r="HH50" s="227">
        <f t="shared" si="24"/>
        <v>0</v>
      </c>
      <c r="HI50" s="227">
        <f t="shared" si="24"/>
        <v>0</v>
      </c>
      <c r="HJ50" s="227">
        <f t="shared" si="24"/>
        <v>25</v>
      </c>
      <c r="HK50" s="227">
        <f t="shared" si="24"/>
        <v>75</v>
      </c>
      <c r="HL50" s="227">
        <f t="shared" si="22"/>
        <v>0</v>
      </c>
      <c r="HM50" s="227">
        <f t="shared" si="22"/>
        <v>125</v>
      </c>
      <c r="HN50" s="229">
        <f t="shared" si="20"/>
        <v>20.454545454545453</v>
      </c>
      <c r="HP50" s="155" t="str">
        <f t="shared" si="21"/>
        <v>Viburnum dentatum</v>
      </c>
      <c r="HQ50" s="230">
        <f t="shared" si="25"/>
        <v>27.272727272727273</v>
      </c>
      <c r="HR50" s="230">
        <f t="shared" si="25"/>
        <v>100</v>
      </c>
      <c r="HS50" s="230">
        <f t="shared" si="25"/>
        <v>36.363636363636367</v>
      </c>
      <c r="HT50" s="230">
        <f t="shared" si="25"/>
        <v>18.181818181818183</v>
      </c>
      <c r="HU50" s="230">
        <f t="shared" si="25"/>
        <v>36.363636363636367</v>
      </c>
      <c r="HV50" s="230">
        <f t="shared" si="25"/>
        <v>0</v>
      </c>
      <c r="HW50" s="230">
        <f t="shared" si="25"/>
        <v>9.0909090909090917</v>
      </c>
      <c r="HX50" s="230">
        <f t="shared" si="25"/>
        <v>9.0909090909090917</v>
      </c>
      <c r="HY50" s="230">
        <f t="shared" si="25"/>
        <v>36.363636363636367</v>
      </c>
      <c r="HZ50" s="230">
        <f t="shared" si="23"/>
        <v>36.363636363636367</v>
      </c>
      <c r="IA50" s="230">
        <f t="shared" si="23"/>
        <v>136.36363636363637</v>
      </c>
    </row>
    <row r="51" spans="1:235" x14ac:dyDescent="0.25">
      <c r="A51" s="203">
        <f t="shared" si="13"/>
        <v>12400</v>
      </c>
      <c r="B51" s="231" t="s">
        <v>190</v>
      </c>
      <c r="C51" s="232" t="s">
        <v>269</v>
      </c>
      <c r="D51" s="173" t="s">
        <v>36</v>
      </c>
      <c r="E51" s="168"/>
      <c r="F51" s="233"/>
      <c r="G51" s="173"/>
      <c r="H51" s="173"/>
      <c r="I51" s="234"/>
      <c r="J51" s="234"/>
      <c r="K51" s="234"/>
      <c r="L51" s="234"/>
      <c r="M51" s="234"/>
      <c r="N51" s="234"/>
      <c r="O51" s="234"/>
      <c r="P51" s="234"/>
      <c r="Q51" s="234"/>
      <c r="R51" s="234"/>
      <c r="S51" s="234"/>
      <c r="T51" s="168"/>
      <c r="U51" s="233" t="s">
        <v>190</v>
      </c>
      <c r="V51" s="173" t="s">
        <v>269</v>
      </c>
      <c r="W51" s="173" t="s">
        <v>36</v>
      </c>
      <c r="X51" s="173"/>
      <c r="Y51" s="173"/>
      <c r="Z51" s="173"/>
      <c r="AA51" s="173"/>
      <c r="AB51" s="173"/>
      <c r="AC51" s="173"/>
      <c r="AD51" s="173"/>
      <c r="AE51" s="173"/>
      <c r="AF51" s="173"/>
      <c r="AG51" s="173">
        <v>1000</v>
      </c>
      <c r="AH51" s="173">
        <v>1400</v>
      </c>
      <c r="AI51" s="168"/>
      <c r="AJ51" s="23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68"/>
      <c r="AY51" s="23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73"/>
      <c r="BM51" s="168"/>
      <c r="BN51" s="235"/>
      <c r="BO51" s="236"/>
      <c r="BP51" s="236"/>
      <c r="BQ51" s="250"/>
      <c r="BR51" s="243"/>
      <c r="BS51" s="243"/>
      <c r="BT51" s="243"/>
      <c r="BU51" s="243"/>
      <c r="BV51" s="243"/>
      <c r="BW51" s="237"/>
      <c r="BX51" s="237"/>
      <c r="BY51" s="235"/>
      <c r="BZ51" s="238"/>
      <c r="CA51" s="239"/>
      <c r="CB51" s="239"/>
      <c r="CC51" s="168"/>
      <c r="CD51" s="240" t="s">
        <v>190</v>
      </c>
      <c r="CE51" s="236" t="s">
        <v>269</v>
      </c>
      <c r="CF51" s="237" t="s">
        <v>36</v>
      </c>
      <c r="CG51" s="237"/>
      <c r="CH51" s="243"/>
      <c r="CI51" s="237"/>
      <c r="CJ51" s="237"/>
      <c r="CK51" s="237"/>
      <c r="CL51" s="237"/>
      <c r="CM51" s="237"/>
      <c r="CN51" s="237">
        <v>3000</v>
      </c>
      <c r="CO51" s="238">
        <v>2700</v>
      </c>
      <c r="CP51" s="239">
        <v>1700</v>
      </c>
      <c r="CQ51" s="239">
        <v>2200</v>
      </c>
      <c r="CR51" s="168"/>
      <c r="CS51" s="235"/>
      <c r="CT51" s="236"/>
      <c r="CU51" s="236"/>
      <c r="CV51" s="243"/>
      <c r="CW51" s="243"/>
      <c r="CX51" s="243"/>
      <c r="CY51" s="237"/>
      <c r="CZ51" s="243"/>
      <c r="DA51" s="243"/>
      <c r="DB51" s="237"/>
      <c r="DC51" s="237"/>
      <c r="DD51" s="238"/>
      <c r="DE51" s="239"/>
      <c r="DF51" s="173"/>
      <c r="DG51" s="168"/>
      <c r="DH51" s="235" t="s">
        <v>190</v>
      </c>
      <c r="DI51" s="236" t="s">
        <v>269</v>
      </c>
      <c r="DJ51" s="236"/>
      <c r="DK51" s="243"/>
      <c r="DL51" s="243"/>
      <c r="DM51" s="243"/>
      <c r="DN51" s="243"/>
      <c r="DO51" s="243"/>
      <c r="DP51" s="243"/>
      <c r="DQ51" s="243">
        <v>300</v>
      </c>
      <c r="DR51" s="237"/>
      <c r="DS51" s="238"/>
      <c r="DT51" s="239"/>
      <c r="DU51" s="239"/>
      <c r="DV51" s="168"/>
      <c r="DW51" s="235"/>
      <c r="DX51" s="236"/>
      <c r="DY51" s="275"/>
      <c r="DZ51" s="243"/>
      <c r="EA51" s="243"/>
      <c r="EB51" s="243"/>
      <c r="EC51" s="243"/>
      <c r="ED51" s="243"/>
      <c r="EE51" s="243"/>
      <c r="EF51" s="243"/>
      <c r="EG51" s="243"/>
      <c r="EH51" s="245"/>
      <c r="EI51" s="243"/>
      <c r="EJ51" s="245"/>
      <c r="EK51" s="168"/>
      <c r="EL51" s="240"/>
      <c r="EM51" s="247"/>
      <c r="EN51" s="247"/>
      <c r="EO51" s="244"/>
      <c r="EP51" s="244"/>
      <c r="EQ51" s="244"/>
      <c r="ER51" s="244"/>
      <c r="ES51" s="243"/>
      <c r="ET51" s="244"/>
      <c r="EU51" s="244"/>
      <c r="EV51" s="244"/>
      <c r="EW51" s="245"/>
      <c r="EX51" s="245">
        <v>100</v>
      </c>
      <c r="EY51" s="234"/>
      <c r="EZ51" s="168"/>
      <c r="FA51" s="246"/>
      <c r="FB51" s="247"/>
      <c r="FC51" s="247"/>
      <c r="FD51" s="243"/>
      <c r="FE51" s="244"/>
      <c r="FF51" s="244"/>
      <c r="FG51" s="244"/>
      <c r="FH51" s="244"/>
      <c r="FI51" s="244"/>
      <c r="FJ51" s="244"/>
      <c r="FK51" s="244"/>
      <c r="FL51" s="234"/>
      <c r="FM51" s="234"/>
      <c r="FN51" s="245"/>
      <c r="FO51" s="168"/>
      <c r="FP51" s="246"/>
      <c r="FQ51" s="247"/>
      <c r="FR51" s="247"/>
      <c r="FS51" s="244"/>
      <c r="FT51" s="244"/>
      <c r="FU51" s="245"/>
      <c r="FV51" s="258"/>
      <c r="FW51" s="259"/>
      <c r="FZ51" s="227" t="str">
        <f t="shared" si="1"/>
        <v>Viburnum lentago</v>
      </c>
      <c r="GA51" s="228">
        <f t="shared" si="18"/>
        <v>0</v>
      </c>
      <c r="GB51" s="228">
        <f t="shared" si="18"/>
        <v>0</v>
      </c>
      <c r="GC51" s="228">
        <f t="shared" si="16"/>
        <v>0</v>
      </c>
      <c r="GD51" s="228">
        <f t="shared" si="16"/>
        <v>0</v>
      </c>
      <c r="GE51" s="228">
        <f t="shared" si="16"/>
        <v>0</v>
      </c>
      <c r="GF51" s="228">
        <f t="shared" si="16"/>
        <v>0</v>
      </c>
      <c r="GG51" s="228">
        <f t="shared" si="16"/>
        <v>100</v>
      </c>
      <c r="GH51" s="228">
        <f t="shared" si="16"/>
        <v>0</v>
      </c>
      <c r="GI51" s="228">
        <f t="shared" si="16"/>
        <v>0</v>
      </c>
      <c r="GJ51" s="228">
        <f t="shared" si="16"/>
        <v>0</v>
      </c>
      <c r="GK51" s="228">
        <f t="shared" si="16"/>
        <v>0</v>
      </c>
      <c r="GL51" s="229">
        <f t="shared" si="15"/>
        <v>9.0909090909090917</v>
      </c>
      <c r="GN51" s="227" t="str">
        <f t="shared" si="3"/>
        <v>Viburnum lentago</v>
      </c>
      <c r="GO51" s="228">
        <f t="shared" si="19"/>
        <v>0</v>
      </c>
      <c r="GP51" s="228">
        <f t="shared" si="19"/>
        <v>0</v>
      </c>
      <c r="GQ51" s="228">
        <f t="shared" si="17"/>
        <v>0</v>
      </c>
      <c r="GR51" s="228">
        <f t="shared" si="17"/>
        <v>0</v>
      </c>
      <c r="GS51" s="228">
        <f t="shared" si="17"/>
        <v>0</v>
      </c>
      <c r="GT51" s="228">
        <f t="shared" si="17"/>
        <v>0</v>
      </c>
      <c r="GU51" s="228">
        <f t="shared" si="17"/>
        <v>0</v>
      </c>
      <c r="GV51" s="228">
        <f t="shared" si="17"/>
        <v>750</v>
      </c>
      <c r="GW51" s="228">
        <f t="shared" si="17"/>
        <v>675</v>
      </c>
      <c r="GX51" s="228">
        <f t="shared" si="17"/>
        <v>700</v>
      </c>
      <c r="GY51" s="228">
        <f t="shared" si="17"/>
        <v>900</v>
      </c>
      <c r="GZ51" s="229">
        <f t="shared" si="5"/>
        <v>275</v>
      </c>
      <c r="HB51" s="227" t="str">
        <f t="shared" si="6"/>
        <v>Viburnum lentago</v>
      </c>
      <c r="HC51" s="227">
        <f t="shared" si="24"/>
        <v>0</v>
      </c>
      <c r="HD51" s="227">
        <f t="shared" si="24"/>
        <v>0</v>
      </c>
      <c r="HE51" s="227">
        <f t="shared" si="24"/>
        <v>0</v>
      </c>
      <c r="HF51" s="227">
        <f t="shared" si="24"/>
        <v>0</v>
      </c>
      <c r="HG51" s="227">
        <f t="shared" si="24"/>
        <v>0</v>
      </c>
      <c r="HH51" s="227">
        <f t="shared" si="24"/>
        <v>0</v>
      </c>
      <c r="HI51" s="227">
        <f t="shared" si="24"/>
        <v>0</v>
      </c>
      <c r="HJ51" s="227">
        <f t="shared" si="24"/>
        <v>0</v>
      </c>
      <c r="HK51" s="227">
        <f t="shared" si="24"/>
        <v>0</v>
      </c>
      <c r="HL51" s="227">
        <f t="shared" si="22"/>
        <v>0</v>
      </c>
      <c r="HM51" s="227">
        <f t="shared" si="22"/>
        <v>0</v>
      </c>
      <c r="HN51" s="229">
        <f t="shared" si="20"/>
        <v>0</v>
      </c>
      <c r="HP51" s="155" t="str">
        <f t="shared" si="21"/>
        <v>Viburnum lentago</v>
      </c>
      <c r="HQ51" s="230">
        <f t="shared" si="25"/>
        <v>0</v>
      </c>
      <c r="HR51" s="230">
        <f t="shared" si="25"/>
        <v>0</v>
      </c>
      <c r="HS51" s="230">
        <f t="shared" si="25"/>
        <v>0</v>
      </c>
      <c r="HT51" s="230">
        <f t="shared" si="25"/>
        <v>0</v>
      </c>
      <c r="HU51" s="230">
        <f t="shared" si="25"/>
        <v>0</v>
      </c>
      <c r="HV51" s="230">
        <f t="shared" si="25"/>
        <v>0</v>
      </c>
      <c r="HW51" s="230">
        <f t="shared" si="25"/>
        <v>27.272727272727273</v>
      </c>
      <c r="HX51" s="230">
        <f t="shared" si="25"/>
        <v>272.72727272727275</v>
      </c>
      <c r="HY51" s="230">
        <f t="shared" si="25"/>
        <v>245.45454545454547</v>
      </c>
      <c r="HZ51" s="230">
        <f t="shared" si="23"/>
        <v>254.54545454545453</v>
      </c>
      <c r="IA51" s="230">
        <f t="shared" si="23"/>
        <v>327.27272727272725</v>
      </c>
    </row>
    <row r="52" spans="1:235" ht="15.75" thickBot="1" x14ac:dyDescent="0.3">
      <c r="A52" s="203">
        <f t="shared" si="13"/>
        <v>300</v>
      </c>
      <c r="B52" s="284" t="s">
        <v>414</v>
      </c>
      <c r="C52" s="285" t="s">
        <v>269</v>
      </c>
      <c r="D52" s="286" t="s">
        <v>13</v>
      </c>
      <c r="E52" s="287"/>
      <c r="F52" s="288"/>
      <c r="G52" s="286"/>
      <c r="H52" s="286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7"/>
      <c r="U52" s="288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7"/>
      <c r="AJ52" s="288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7"/>
      <c r="AY52" s="288"/>
      <c r="AZ52" s="286"/>
      <c r="BA52" s="286"/>
      <c r="BB52" s="286"/>
      <c r="BC52" s="286"/>
      <c r="BD52" s="286"/>
      <c r="BE52" s="286"/>
      <c r="BF52" s="286"/>
      <c r="BG52" s="286"/>
      <c r="BH52" s="286"/>
      <c r="BI52" s="286"/>
      <c r="BJ52" s="286"/>
      <c r="BK52" s="286"/>
      <c r="BL52" s="286"/>
      <c r="BM52" s="287"/>
      <c r="BN52" s="290"/>
      <c r="BO52" s="291"/>
      <c r="BP52" s="291"/>
      <c r="BQ52" s="292"/>
      <c r="BR52" s="292"/>
      <c r="BS52" s="292"/>
      <c r="BT52" s="292"/>
      <c r="BU52" s="292"/>
      <c r="BV52" s="292"/>
      <c r="BW52" s="292"/>
      <c r="BX52" s="292"/>
      <c r="BY52" s="292"/>
      <c r="BZ52" s="293"/>
      <c r="CA52" s="294"/>
      <c r="CB52" s="294"/>
      <c r="CC52" s="287"/>
      <c r="CD52" s="295" t="s">
        <v>414</v>
      </c>
      <c r="CE52" s="296" t="s">
        <v>269</v>
      </c>
      <c r="CF52" s="286" t="s">
        <v>13</v>
      </c>
      <c r="CG52" s="292">
        <v>100</v>
      </c>
      <c r="CH52" s="292"/>
      <c r="CI52" s="292"/>
      <c r="CJ52" s="292">
        <v>200</v>
      </c>
      <c r="CK52" s="292"/>
      <c r="CL52" s="292"/>
      <c r="CM52" s="292"/>
      <c r="CN52" s="292"/>
      <c r="CO52" s="286"/>
      <c r="CP52" s="294"/>
      <c r="CQ52" s="294"/>
      <c r="CR52" s="287"/>
      <c r="CS52" s="290"/>
      <c r="CT52" s="291"/>
      <c r="CU52" s="291"/>
      <c r="CV52" s="292"/>
      <c r="CW52" s="292"/>
      <c r="CX52" s="292"/>
      <c r="CY52" s="292"/>
      <c r="CZ52" s="292"/>
      <c r="DA52" s="292"/>
      <c r="DB52" s="292"/>
      <c r="DC52" s="292"/>
      <c r="DD52" s="293"/>
      <c r="DE52" s="294"/>
      <c r="DF52" s="286"/>
      <c r="DG52" s="287"/>
      <c r="DH52" s="290"/>
      <c r="DI52" s="291"/>
      <c r="DJ52" s="291"/>
      <c r="DK52" s="292"/>
      <c r="DL52" s="292"/>
      <c r="DM52" s="292"/>
      <c r="DN52" s="292"/>
      <c r="DO52" s="292"/>
      <c r="DP52" s="292"/>
      <c r="DQ52" s="292"/>
      <c r="DR52" s="292"/>
      <c r="DS52" s="293"/>
      <c r="DT52" s="294"/>
      <c r="DU52" s="294"/>
      <c r="DV52" s="287"/>
      <c r="DW52" s="290"/>
      <c r="DX52" s="291"/>
      <c r="DY52" s="286"/>
      <c r="DZ52" s="297"/>
      <c r="EA52" s="297"/>
      <c r="EB52" s="297"/>
      <c r="EC52" s="297"/>
      <c r="ED52" s="297"/>
      <c r="EE52" s="297"/>
      <c r="EF52" s="297"/>
      <c r="EG52" s="297"/>
      <c r="EH52" s="298"/>
      <c r="EI52" s="297"/>
      <c r="EJ52" s="298"/>
      <c r="EK52" s="287"/>
      <c r="EL52" s="299"/>
      <c r="EM52" s="300"/>
      <c r="EN52" s="300"/>
      <c r="EO52" s="301"/>
      <c r="EP52" s="301"/>
      <c r="EQ52" s="301"/>
      <c r="ER52" s="301"/>
      <c r="ES52" s="297"/>
      <c r="ET52" s="301"/>
      <c r="EU52" s="301"/>
      <c r="EV52" s="301"/>
      <c r="EW52" s="298"/>
      <c r="EX52" s="289"/>
      <c r="EY52" s="289"/>
      <c r="EZ52" s="287"/>
      <c r="FA52" s="302"/>
      <c r="FB52" s="300"/>
      <c r="FC52" s="300"/>
      <c r="FD52" s="297"/>
      <c r="FE52" s="301"/>
      <c r="FF52" s="301"/>
      <c r="FG52" s="301"/>
      <c r="FH52" s="301"/>
      <c r="FI52" s="301"/>
      <c r="FJ52" s="301"/>
      <c r="FK52" s="301"/>
      <c r="FL52" s="289"/>
      <c r="FM52" s="289"/>
      <c r="FN52" s="298"/>
      <c r="FO52" s="287"/>
      <c r="FP52" s="302"/>
      <c r="FQ52" s="300"/>
      <c r="FR52" s="300"/>
      <c r="FS52" s="301"/>
      <c r="FT52" s="301"/>
      <c r="FU52" s="298"/>
      <c r="FV52" s="303"/>
      <c r="FW52" s="304"/>
      <c r="FZ52" s="227" t="str">
        <f t="shared" si="1"/>
        <v>Vitis riparia</v>
      </c>
      <c r="GA52" s="228">
        <f t="shared" si="18"/>
        <v>0</v>
      </c>
      <c r="GB52" s="228">
        <f t="shared" si="18"/>
        <v>0</v>
      </c>
      <c r="GC52" s="228">
        <f t="shared" si="16"/>
        <v>0</v>
      </c>
      <c r="GD52" s="228">
        <f t="shared" si="16"/>
        <v>0</v>
      </c>
      <c r="GE52" s="228">
        <f t="shared" si="16"/>
        <v>0</v>
      </c>
      <c r="GF52" s="228">
        <f t="shared" si="16"/>
        <v>0</v>
      </c>
      <c r="GG52" s="228">
        <f t="shared" si="16"/>
        <v>0</v>
      </c>
      <c r="GH52" s="228">
        <f t="shared" si="16"/>
        <v>0</v>
      </c>
      <c r="GI52" s="228">
        <f t="shared" si="16"/>
        <v>0</v>
      </c>
      <c r="GJ52" s="228">
        <f t="shared" si="16"/>
        <v>0</v>
      </c>
      <c r="GK52" s="228">
        <f t="shared" si="16"/>
        <v>0</v>
      </c>
      <c r="GL52" s="229">
        <f t="shared" si="15"/>
        <v>0</v>
      </c>
      <c r="GN52" s="227" t="str">
        <f t="shared" si="3"/>
        <v>Vitis riparia</v>
      </c>
      <c r="GO52" s="228">
        <f t="shared" si="19"/>
        <v>25</v>
      </c>
      <c r="GP52" s="228">
        <f t="shared" si="19"/>
        <v>0</v>
      </c>
      <c r="GQ52" s="228">
        <f t="shared" si="17"/>
        <v>0</v>
      </c>
      <c r="GR52" s="228">
        <f t="shared" si="17"/>
        <v>50</v>
      </c>
      <c r="GS52" s="228">
        <f t="shared" si="17"/>
        <v>0</v>
      </c>
      <c r="GT52" s="228">
        <f t="shared" si="17"/>
        <v>0</v>
      </c>
      <c r="GU52" s="228">
        <f t="shared" si="17"/>
        <v>0</v>
      </c>
      <c r="GV52" s="228">
        <f t="shared" si="17"/>
        <v>0</v>
      </c>
      <c r="GW52" s="228">
        <f t="shared" si="17"/>
        <v>0</v>
      </c>
      <c r="GX52" s="228">
        <f t="shared" si="17"/>
        <v>0</v>
      </c>
      <c r="GY52" s="228">
        <f t="shared" si="17"/>
        <v>0</v>
      </c>
      <c r="GZ52" s="229">
        <f t="shared" si="5"/>
        <v>4.5454545454545459</v>
      </c>
      <c r="HB52" s="227" t="str">
        <f t="shared" si="6"/>
        <v>Vitis riparia</v>
      </c>
      <c r="HC52" s="227">
        <f t="shared" si="24"/>
        <v>0</v>
      </c>
      <c r="HD52" s="227">
        <f t="shared" si="24"/>
        <v>0</v>
      </c>
      <c r="HE52" s="227">
        <f t="shared" si="24"/>
        <v>0</v>
      </c>
      <c r="HF52" s="227">
        <f t="shared" si="24"/>
        <v>0</v>
      </c>
      <c r="HG52" s="227">
        <f t="shared" si="24"/>
        <v>0</v>
      </c>
      <c r="HH52" s="227">
        <f t="shared" si="24"/>
        <v>0</v>
      </c>
      <c r="HI52" s="227">
        <f t="shared" si="24"/>
        <v>0</v>
      </c>
      <c r="HJ52" s="227">
        <f t="shared" si="24"/>
        <v>0</v>
      </c>
      <c r="HK52" s="227">
        <f t="shared" si="24"/>
        <v>0</v>
      </c>
      <c r="HL52" s="227">
        <f t="shared" si="22"/>
        <v>0</v>
      </c>
      <c r="HM52" s="227">
        <f>(S52+BL52+DF52+FN52)/4</f>
        <v>0</v>
      </c>
      <c r="HN52" s="229">
        <f t="shared" si="20"/>
        <v>0</v>
      </c>
      <c r="HP52" s="155" t="str">
        <f t="shared" si="21"/>
        <v>Vitis riparia</v>
      </c>
      <c r="HQ52" s="230">
        <f>(I52+X52+AM52+BB52+BQ52+CG52+CV52+DK52+DZ52+EO52+FD52)/11</f>
        <v>9.0909090909090917</v>
      </c>
      <c r="HR52" s="230">
        <f t="shared" si="25"/>
        <v>0</v>
      </c>
      <c r="HS52" s="230">
        <f t="shared" si="25"/>
        <v>0</v>
      </c>
      <c r="HT52" s="230">
        <f t="shared" si="25"/>
        <v>18.181818181818183</v>
      </c>
      <c r="HU52" s="230">
        <f t="shared" si="25"/>
        <v>0</v>
      </c>
      <c r="HV52" s="230">
        <f t="shared" si="25"/>
        <v>0</v>
      </c>
      <c r="HW52" s="230">
        <f t="shared" si="25"/>
        <v>0</v>
      </c>
      <c r="HX52" s="230">
        <f t="shared" si="25"/>
        <v>0</v>
      </c>
      <c r="HY52" s="230">
        <f t="shared" si="25"/>
        <v>0</v>
      </c>
      <c r="HZ52" s="230">
        <f t="shared" si="23"/>
        <v>0</v>
      </c>
      <c r="IA52" s="230">
        <f t="shared" si="23"/>
        <v>0</v>
      </c>
    </row>
    <row r="53" spans="1:235" x14ac:dyDescent="0.25">
      <c r="A53" s="305"/>
      <c r="B53" s="306"/>
      <c r="C53" s="307"/>
      <c r="E53" s="158"/>
      <c r="F53" s="308"/>
      <c r="I53" s="309"/>
      <c r="J53" s="309"/>
      <c r="K53" s="309"/>
      <c r="L53" s="309"/>
      <c r="M53" s="309"/>
      <c r="N53" s="309"/>
      <c r="O53" s="309"/>
      <c r="P53" s="309"/>
      <c r="Q53" s="309"/>
      <c r="R53" s="309"/>
      <c r="S53" s="309"/>
      <c r="T53" s="158"/>
      <c r="U53" s="308"/>
      <c r="AI53" s="158"/>
      <c r="AJ53" s="308"/>
      <c r="AX53" s="158"/>
      <c r="AY53" s="308"/>
      <c r="BM53" s="158"/>
      <c r="BN53" s="310"/>
      <c r="BO53" s="311"/>
      <c r="BP53" s="311"/>
      <c r="BQ53" s="312"/>
      <c r="BR53" s="312"/>
      <c r="BS53" s="312"/>
      <c r="BT53" s="312"/>
      <c r="BU53" s="312"/>
      <c r="BV53" s="312"/>
      <c r="BW53" s="312"/>
      <c r="BX53" s="312"/>
      <c r="BY53" s="312"/>
      <c r="BZ53" s="313"/>
      <c r="CA53" s="314"/>
      <c r="CB53" s="314"/>
      <c r="CC53" s="158"/>
      <c r="CD53" s="315"/>
      <c r="CE53" s="159"/>
      <c r="CG53" s="312"/>
      <c r="CH53" s="312"/>
      <c r="CI53" s="312"/>
      <c r="CJ53" s="312"/>
      <c r="CK53" s="312"/>
      <c r="CL53" s="312"/>
      <c r="CM53" s="312"/>
      <c r="CN53" s="312"/>
      <c r="CP53" s="314"/>
      <c r="CQ53" s="314"/>
      <c r="CR53" s="158"/>
      <c r="CS53" s="310"/>
      <c r="CT53" s="311"/>
      <c r="CU53" s="311"/>
      <c r="CV53" s="312"/>
      <c r="CW53" s="312"/>
      <c r="CX53" s="312"/>
      <c r="CY53" s="312"/>
      <c r="CZ53" s="312"/>
      <c r="DA53" s="312"/>
      <c r="DB53" s="312"/>
      <c r="DC53" s="312"/>
      <c r="DD53" s="313"/>
      <c r="DE53" s="314"/>
      <c r="DG53" s="158"/>
      <c r="DH53" s="310"/>
      <c r="DI53" s="311"/>
      <c r="DJ53" s="311"/>
      <c r="DK53" s="312"/>
      <c r="DL53" s="312"/>
      <c r="DM53" s="312"/>
      <c r="DN53" s="312"/>
      <c r="DO53" s="312"/>
      <c r="DP53" s="312"/>
      <c r="DQ53" s="312"/>
      <c r="DR53" s="312"/>
      <c r="DS53" s="313"/>
      <c r="DT53" s="314"/>
      <c r="DU53" s="314"/>
      <c r="DV53" s="158"/>
      <c r="DW53" s="310"/>
      <c r="DX53" s="311"/>
      <c r="DZ53" s="316"/>
      <c r="EA53" s="316"/>
      <c r="EB53" s="316"/>
      <c r="EC53" s="316"/>
      <c r="ED53" s="316"/>
      <c r="EE53" s="316"/>
      <c r="EF53" s="316"/>
      <c r="EG53" s="316"/>
      <c r="EH53" s="317"/>
      <c r="EI53" s="316"/>
      <c r="EJ53" s="317"/>
      <c r="EK53" s="158"/>
      <c r="EL53" s="318"/>
      <c r="EM53" s="319"/>
      <c r="EN53" s="319"/>
      <c r="EO53" s="320"/>
      <c r="EP53" s="320"/>
      <c r="EQ53" s="320"/>
      <c r="ER53" s="320"/>
      <c r="ES53" s="316"/>
      <c r="ET53" s="320"/>
      <c r="EU53" s="320"/>
      <c r="EV53" s="320"/>
      <c r="EW53" s="317"/>
      <c r="EX53" s="309"/>
      <c r="EY53" s="309"/>
      <c r="EZ53" s="158"/>
      <c r="FA53" s="321"/>
      <c r="FB53" s="319"/>
      <c r="FC53" s="319"/>
      <c r="FD53" s="316"/>
      <c r="FE53" s="320"/>
      <c r="FF53" s="320"/>
      <c r="FG53" s="320"/>
      <c r="FH53" s="320"/>
      <c r="FI53" s="320"/>
      <c r="FJ53" s="320"/>
      <c r="FK53" s="320"/>
      <c r="FL53" s="309"/>
      <c r="FM53" s="309"/>
      <c r="FN53" s="317"/>
      <c r="FO53" s="158"/>
      <c r="FP53" s="321"/>
      <c r="FQ53" s="319"/>
      <c r="FR53" s="319"/>
      <c r="FS53" s="320"/>
      <c r="FT53" s="320"/>
      <c r="FU53" s="317"/>
      <c r="FV53" s="322"/>
      <c r="FW53" s="322"/>
      <c r="FZ53" s="227"/>
      <c r="GA53" s="228"/>
      <c r="GB53" s="228"/>
      <c r="GC53" s="228"/>
      <c r="GD53" s="228"/>
      <c r="GE53" s="228"/>
      <c r="GF53" s="228"/>
      <c r="GG53" s="228"/>
      <c r="GH53" s="228"/>
      <c r="GI53" s="228"/>
      <c r="GJ53" s="228"/>
      <c r="GK53" s="228"/>
      <c r="GL53" s="229"/>
      <c r="GN53" s="227"/>
      <c r="GO53" s="228"/>
      <c r="GP53" s="228"/>
      <c r="GQ53" s="228"/>
      <c r="GR53" s="228"/>
      <c r="GS53" s="228"/>
      <c r="GT53" s="228"/>
      <c r="GU53" s="228"/>
      <c r="GV53" s="228"/>
      <c r="GW53" s="228"/>
      <c r="GX53" s="228"/>
      <c r="GY53" s="228"/>
      <c r="GZ53" s="229"/>
      <c r="HB53" s="227"/>
      <c r="HC53" s="228"/>
      <c r="HD53" s="228"/>
      <c r="HE53" s="228"/>
      <c r="HF53" s="228"/>
      <c r="HG53" s="228"/>
      <c r="HH53" s="228"/>
      <c r="HI53" s="228"/>
      <c r="HJ53" s="228"/>
      <c r="HK53" s="228"/>
      <c r="HL53" s="228"/>
      <c r="HM53" s="228"/>
      <c r="HN53" s="229"/>
    </row>
    <row r="54" spans="1:235" x14ac:dyDescent="0.25">
      <c r="BY54" s="325"/>
      <c r="FP54" s="159"/>
      <c r="FQ54" s="159"/>
      <c r="FR54" s="159"/>
      <c r="FS54" s="309"/>
      <c r="FT54" s="309"/>
      <c r="FU54" s="309"/>
      <c r="FV54" s="309"/>
      <c r="FW54" s="309"/>
      <c r="FZ54" s="227"/>
      <c r="GA54" s="228"/>
      <c r="GB54" s="228"/>
      <c r="GC54" s="228"/>
      <c r="GD54" s="228"/>
      <c r="GE54" s="228"/>
      <c r="GF54" s="228"/>
      <c r="GG54" s="228"/>
      <c r="GH54" s="228"/>
      <c r="GI54" s="228"/>
      <c r="GJ54" s="228"/>
      <c r="GK54" s="228"/>
      <c r="GL54" s="229"/>
      <c r="GN54" s="227"/>
      <c r="GO54" s="228"/>
      <c r="GP54" s="228"/>
      <c r="GQ54" s="228"/>
      <c r="GR54" s="228"/>
      <c r="GS54" s="228"/>
      <c r="GT54" s="228"/>
      <c r="GU54" s="228"/>
      <c r="GV54" s="228"/>
      <c r="GW54" s="326"/>
      <c r="GX54" s="326"/>
      <c r="GY54" s="326"/>
      <c r="GZ54" s="229"/>
      <c r="HB54" s="227"/>
      <c r="HC54" s="228"/>
      <c r="HD54" s="228"/>
      <c r="HE54" s="228"/>
      <c r="HF54" s="228"/>
      <c r="HG54" s="228"/>
      <c r="HH54" s="228"/>
      <c r="HI54" s="228"/>
      <c r="HJ54" s="228"/>
      <c r="HK54" s="228"/>
      <c r="HL54" s="228"/>
      <c r="HM54" s="228"/>
      <c r="HN54" s="229"/>
    </row>
    <row r="55" spans="1:235" s="323" customFormat="1" x14ac:dyDescent="0.25">
      <c r="A55" s="327"/>
      <c r="B55" s="327" t="s">
        <v>277</v>
      </c>
      <c r="C55" s="274"/>
      <c r="D55" s="327"/>
      <c r="E55" s="327"/>
      <c r="F55" s="327"/>
      <c r="G55" s="327"/>
      <c r="H55" s="327"/>
      <c r="I55" s="327"/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27"/>
      <c r="AB55" s="327"/>
      <c r="AC55" s="327"/>
      <c r="AD55" s="327"/>
      <c r="AE55" s="327"/>
      <c r="AF55" s="327"/>
      <c r="AG55" s="327"/>
      <c r="AH55" s="327"/>
      <c r="AI55" s="327"/>
      <c r="AJ55" s="327"/>
      <c r="AK55" s="327"/>
      <c r="AL55" s="327"/>
      <c r="AM55" s="327"/>
      <c r="AN55" s="327"/>
      <c r="AO55" s="327"/>
      <c r="AP55" s="327"/>
      <c r="AQ55" s="327"/>
      <c r="AR55" s="327"/>
      <c r="AS55" s="327"/>
      <c r="AT55" s="327"/>
      <c r="AU55" s="327"/>
      <c r="AV55" s="327"/>
      <c r="AW55" s="327"/>
      <c r="AX55" s="327"/>
      <c r="AY55" s="327"/>
      <c r="AZ55" s="327"/>
      <c r="BA55" s="327"/>
      <c r="BB55" s="327"/>
      <c r="BC55" s="327"/>
      <c r="BD55" s="327"/>
      <c r="BE55" s="327"/>
      <c r="BF55" s="327"/>
      <c r="BG55" s="327"/>
      <c r="BH55" s="327"/>
      <c r="BI55" s="327"/>
      <c r="BJ55" s="327"/>
      <c r="BK55" s="327"/>
      <c r="BL55" s="327"/>
      <c r="BM55" s="327"/>
      <c r="BN55" s="327"/>
      <c r="BO55" s="327"/>
      <c r="BP55" s="327"/>
      <c r="BQ55" s="327"/>
      <c r="BR55" s="327"/>
      <c r="BS55" s="327"/>
      <c r="BT55" s="327"/>
      <c r="BU55" s="327"/>
      <c r="BV55" s="327"/>
      <c r="BW55" s="327"/>
      <c r="BX55" s="327"/>
      <c r="BY55" s="275"/>
      <c r="BZ55" s="327"/>
      <c r="CA55" s="327"/>
      <c r="CB55" s="327"/>
      <c r="CC55" s="327"/>
      <c r="CD55" s="328"/>
      <c r="CE55" s="327"/>
      <c r="CF55" s="327"/>
      <c r="CG55" s="327"/>
      <c r="CH55" s="327"/>
      <c r="CI55" s="327"/>
      <c r="CJ55" s="327"/>
      <c r="CK55" s="327"/>
      <c r="CL55" s="327"/>
      <c r="CM55" s="327"/>
      <c r="CN55" s="327"/>
      <c r="CO55" s="327"/>
      <c r="CP55" s="327"/>
      <c r="CQ55" s="327"/>
      <c r="CR55" s="327"/>
      <c r="CS55" s="327"/>
      <c r="CT55" s="327"/>
      <c r="CU55" s="328"/>
      <c r="CV55" s="327"/>
      <c r="CW55" s="327"/>
      <c r="CX55" s="327"/>
      <c r="CY55" s="327"/>
      <c r="CZ55" s="327"/>
      <c r="DA55" s="327"/>
      <c r="DB55" s="327"/>
      <c r="DC55" s="327"/>
      <c r="DD55" s="327"/>
      <c r="DE55" s="327"/>
      <c r="DF55" s="327"/>
      <c r="DG55" s="327"/>
      <c r="DH55" s="327"/>
      <c r="DI55" s="327"/>
      <c r="DJ55" s="328"/>
      <c r="DK55" s="327"/>
      <c r="DL55" s="327"/>
      <c r="DM55" s="327"/>
      <c r="DN55" s="327"/>
      <c r="DO55" s="327"/>
      <c r="DP55" s="327"/>
      <c r="DQ55" s="327"/>
      <c r="DR55" s="327"/>
      <c r="DS55" s="327"/>
      <c r="DT55" s="327"/>
      <c r="DU55" s="327"/>
      <c r="DV55" s="327"/>
      <c r="DW55" s="327"/>
      <c r="DX55" s="327"/>
      <c r="DY55" s="327"/>
      <c r="DZ55" s="327"/>
      <c r="EA55" s="327"/>
      <c r="EB55" s="327"/>
      <c r="EC55" s="327"/>
      <c r="ED55" s="327"/>
      <c r="EE55" s="327"/>
      <c r="EF55" s="327"/>
      <c r="EG55" s="327"/>
      <c r="EH55" s="327"/>
      <c r="EI55" s="327"/>
      <c r="EJ55" s="327"/>
      <c r="EK55" s="327"/>
      <c r="EL55" s="327"/>
      <c r="EM55" s="327"/>
      <c r="EN55" s="327"/>
      <c r="EO55" s="327"/>
      <c r="EP55" s="327"/>
      <c r="EQ55" s="327"/>
      <c r="ER55" s="327"/>
      <c r="ES55" s="327"/>
      <c r="ET55" s="327"/>
      <c r="EU55" s="327"/>
      <c r="EV55" s="327"/>
      <c r="EW55" s="327"/>
      <c r="EX55" s="327"/>
      <c r="EY55" s="327"/>
      <c r="EZ55" s="327"/>
      <c r="FA55" s="327"/>
      <c r="FB55" s="327"/>
      <c r="FC55" s="327"/>
      <c r="FD55" s="328"/>
      <c r="FE55" s="327"/>
      <c r="FF55" s="327"/>
      <c r="FG55" s="327"/>
      <c r="FH55" s="327"/>
      <c r="FI55" s="327"/>
      <c r="FJ55" s="327"/>
      <c r="FK55" s="327"/>
      <c r="FL55" s="327"/>
      <c r="FM55" s="327"/>
      <c r="FN55" s="327"/>
      <c r="FO55" s="327"/>
      <c r="FP55" s="328"/>
      <c r="FQ55" s="328"/>
      <c r="FR55" s="328"/>
      <c r="FS55" s="329"/>
      <c r="FT55" s="329"/>
      <c r="FU55" s="329"/>
      <c r="FV55" s="329"/>
      <c r="FW55" s="329"/>
      <c r="FX55" s="327"/>
      <c r="FY55" s="327"/>
      <c r="FZ55" s="330" t="str">
        <f t="shared" ref="FZ55:FZ57" si="26">B55</f>
        <v>Native(wanted)</v>
      </c>
      <c r="GA55" s="331">
        <f>GA58-GA56-GA57</f>
        <v>23866.666666666668</v>
      </c>
      <c r="GB55" s="331">
        <f t="shared" ref="GB55:GK55" si="27">GB58-GB56-GB57</f>
        <v>30666.666666666661</v>
      </c>
      <c r="GC55" s="331">
        <f t="shared" si="27"/>
        <v>19800</v>
      </c>
      <c r="GD55" s="331">
        <f t="shared" si="27"/>
        <v>30199.999999999996</v>
      </c>
      <c r="GE55" s="331">
        <f t="shared" si="27"/>
        <v>35400.000000000007</v>
      </c>
      <c r="GF55" s="331">
        <f t="shared" si="27"/>
        <v>16733.333333333332</v>
      </c>
      <c r="GG55" s="331">
        <f t="shared" si="27"/>
        <v>20700.000000000004</v>
      </c>
      <c r="GH55" s="331">
        <f t="shared" si="27"/>
        <v>28833.333333333332</v>
      </c>
      <c r="GI55" s="331">
        <f t="shared" si="27"/>
        <v>14333.333333333334</v>
      </c>
      <c r="GJ55" s="331">
        <f t="shared" si="27"/>
        <v>14433.333333333332</v>
      </c>
      <c r="GK55" s="331">
        <f t="shared" si="27"/>
        <v>15100</v>
      </c>
      <c r="GL55" s="332">
        <f>GL58-GL56-GL57</f>
        <v>22733.333333333339</v>
      </c>
      <c r="GM55" s="333"/>
      <c r="GN55" s="330" t="str">
        <f t="shared" ref="GN55:GN57" si="28">B55</f>
        <v>Native(wanted)</v>
      </c>
      <c r="GO55" s="331">
        <f t="shared" ref="GO55:GY55" si="29">GO58-GO56-GO57</f>
        <v>6675</v>
      </c>
      <c r="GP55" s="331">
        <f t="shared" si="29"/>
        <v>5825</v>
      </c>
      <c r="GQ55" s="331">
        <f t="shared" si="29"/>
        <v>9275</v>
      </c>
      <c r="GR55" s="331">
        <f t="shared" si="29"/>
        <v>8400</v>
      </c>
      <c r="GS55" s="331">
        <f t="shared" si="29"/>
        <v>13075</v>
      </c>
      <c r="GT55" s="331">
        <f t="shared" si="29"/>
        <v>8100</v>
      </c>
      <c r="GU55" s="331">
        <f t="shared" si="29"/>
        <v>16425</v>
      </c>
      <c r="GV55" s="331">
        <f t="shared" si="29"/>
        <v>17925</v>
      </c>
      <c r="GW55" s="331">
        <f t="shared" si="29"/>
        <v>20175</v>
      </c>
      <c r="GX55" s="331">
        <f t="shared" si="29"/>
        <v>20450</v>
      </c>
      <c r="GY55" s="331">
        <f t="shared" si="29"/>
        <v>21250</v>
      </c>
      <c r="GZ55" s="332">
        <f>GZ58-GZ56-GZ57</f>
        <v>12809.090909090917</v>
      </c>
      <c r="HA55" s="333"/>
      <c r="HB55" s="330" t="str">
        <f>B55</f>
        <v>Native(wanted)</v>
      </c>
      <c r="HC55" s="331">
        <f t="shared" ref="HC55:HM55" si="30">HC58-HC56-HC57</f>
        <v>1625</v>
      </c>
      <c r="HD55" s="331">
        <f t="shared" si="30"/>
        <v>1450</v>
      </c>
      <c r="HE55" s="331">
        <f t="shared" si="30"/>
        <v>1175</v>
      </c>
      <c r="HF55" s="331">
        <f t="shared" si="30"/>
        <v>1800</v>
      </c>
      <c r="HG55" s="331">
        <f t="shared" si="30"/>
        <v>1925</v>
      </c>
      <c r="HH55" s="331">
        <f t="shared" si="30"/>
        <v>2400</v>
      </c>
      <c r="HI55" s="331">
        <f t="shared" si="30"/>
        <v>6400</v>
      </c>
      <c r="HJ55" s="331">
        <f t="shared" si="30"/>
        <v>5700</v>
      </c>
      <c r="HK55" s="331">
        <f t="shared" si="30"/>
        <v>5700</v>
      </c>
      <c r="HL55" s="331">
        <f t="shared" si="30"/>
        <v>5875</v>
      </c>
      <c r="HM55" s="331">
        <f t="shared" si="30"/>
        <v>6725</v>
      </c>
      <c r="HN55" s="332">
        <f>HN58-HN56-HN57</f>
        <v>3559.090909090909</v>
      </c>
      <c r="HP55" s="155" t="str">
        <f t="shared" ref="HP55:HP58" si="31">B55</f>
        <v>Native(wanted)</v>
      </c>
      <c r="HQ55" s="331">
        <f t="shared" ref="HQ55:IA55" si="32">HQ58-HQ56-HQ57</f>
        <v>9527.2727272727261</v>
      </c>
      <c r="HR55" s="331">
        <f t="shared" si="32"/>
        <v>11009.09090909091</v>
      </c>
      <c r="HS55" s="331">
        <f t="shared" si="32"/>
        <v>9200</v>
      </c>
      <c r="HT55" s="331">
        <f t="shared" si="32"/>
        <v>11945.454545454551</v>
      </c>
      <c r="HU55" s="331">
        <f t="shared" si="32"/>
        <v>15109.090909090914</v>
      </c>
      <c r="HV55" s="331">
        <f t="shared" si="32"/>
        <v>8381.818181818182</v>
      </c>
      <c r="HW55" s="331">
        <f t="shared" si="32"/>
        <v>13945.454545454546</v>
      </c>
      <c r="HX55" s="331">
        <f t="shared" si="32"/>
        <v>16454.545454545452</v>
      </c>
      <c r="HY55" s="331">
        <f t="shared" si="32"/>
        <v>13318.181818181818</v>
      </c>
      <c r="HZ55" s="331">
        <f t="shared" si="32"/>
        <v>13509.090909090915</v>
      </c>
      <c r="IA55" s="331">
        <f t="shared" si="32"/>
        <v>14290.909090909094</v>
      </c>
    </row>
    <row r="56" spans="1:235" s="323" customFormat="1" x14ac:dyDescent="0.25">
      <c r="A56" s="327"/>
      <c r="B56" s="327" t="s">
        <v>278</v>
      </c>
      <c r="C56" s="274"/>
      <c r="D56" s="327"/>
      <c r="E56" s="327"/>
      <c r="F56" s="327"/>
      <c r="G56" s="327"/>
      <c r="H56" s="327"/>
      <c r="I56" s="327"/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7"/>
      <c r="AA56" s="327"/>
      <c r="AB56" s="327"/>
      <c r="AC56" s="327"/>
      <c r="AD56" s="327"/>
      <c r="AE56" s="327"/>
      <c r="AF56" s="327"/>
      <c r="AG56" s="327"/>
      <c r="AH56" s="327"/>
      <c r="AI56" s="327"/>
      <c r="AJ56" s="327"/>
      <c r="AK56" s="327"/>
      <c r="AL56" s="327"/>
      <c r="AM56" s="327"/>
      <c r="AN56" s="327"/>
      <c r="AO56" s="327"/>
      <c r="AP56" s="327"/>
      <c r="AQ56" s="327"/>
      <c r="AR56" s="327"/>
      <c r="AS56" s="327"/>
      <c r="AT56" s="327"/>
      <c r="AU56" s="327"/>
      <c r="AV56" s="327"/>
      <c r="AW56" s="327"/>
      <c r="AX56" s="327"/>
      <c r="AY56" s="327"/>
      <c r="AZ56" s="327"/>
      <c r="BA56" s="327"/>
      <c r="BB56" s="327"/>
      <c r="BC56" s="327"/>
      <c r="BD56" s="327"/>
      <c r="BE56" s="327"/>
      <c r="BF56" s="327"/>
      <c r="BG56" s="327"/>
      <c r="BH56" s="327"/>
      <c r="BI56" s="327"/>
      <c r="BJ56" s="327"/>
      <c r="BK56" s="327"/>
      <c r="BL56" s="327"/>
      <c r="BM56" s="327"/>
      <c r="BN56" s="327"/>
      <c r="BO56" s="327"/>
      <c r="BP56" s="327"/>
      <c r="BQ56" s="327"/>
      <c r="BR56" s="327"/>
      <c r="BS56" s="327"/>
      <c r="BT56" s="327"/>
      <c r="BU56" s="327"/>
      <c r="BV56" s="327"/>
      <c r="BW56" s="327"/>
      <c r="BX56" s="327"/>
      <c r="BY56" s="334"/>
      <c r="BZ56" s="327"/>
      <c r="CA56" s="327"/>
      <c r="CB56" s="327"/>
      <c r="CC56" s="327"/>
      <c r="CD56" s="328"/>
      <c r="CE56" s="327"/>
      <c r="CF56" s="327"/>
      <c r="CG56" s="327"/>
      <c r="CH56" s="327"/>
      <c r="CI56" s="327"/>
      <c r="CJ56" s="327"/>
      <c r="CK56" s="327"/>
      <c r="CL56" s="327"/>
      <c r="CM56" s="327"/>
      <c r="CN56" s="327"/>
      <c r="CO56" s="327"/>
      <c r="CP56" s="327"/>
      <c r="CQ56" s="327"/>
      <c r="CR56" s="327"/>
      <c r="CS56" s="327"/>
      <c r="CT56" s="327"/>
      <c r="CU56" s="328"/>
      <c r="CV56" s="327"/>
      <c r="CW56" s="327"/>
      <c r="CX56" s="327"/>
      <c r="CY56" s="327"/>
      <c r="CZ56" s="327"/>
      <c r="DA56" s="327"/>
      <c r="DB56" s="327"/>
      <c r="DC56" s="327"/>
      <c r="DD56" s="327"/>
      <c r="DE56" s="327"/>
      <c r="DF56" s="327"/>
      <c r="DG56" s="327"/>
      <c r="DH56" s="327"/>
      <c r="DI56" s="327"/>
      <c r="DJ56" s="328"/>
      <c r="DK56" s="327"/>
      <c r="DL56" s="327"/>
      <c r="DM56" s="327"/>
      <c r="DN56" s="327"/>
      <c r="DO56" s="327"/>
      <c r="DP56" s="327"/>
      <c r="DQ56" s="327"/>
      <c r="DR56" s="327"/>
      <c r="DS56" s="327"/>
      <c r="DT56" s="327"/>
      <c r="DU56" s="327"/>
      <c r="DV56" s="327"/>
      <c r="DW56" s="327"/>
      <c r="DX56" s="327"/>
      <c r="DY56" s="327"/>
      <c r="DZ56" s="327"/>
      <c r="EA56" s="327"/>
      <c r="EB56" s="327"/>
      <c r="EC56" s="327"/>
      <c r="ED56" s="327"/>
      <c r="EE56" s="327"/>
      <c r="EF56" s="327"/>
      <c r="EG56" s="327"/>
      <c r="EH56" s="327"/>
      <c r="EI56" s="327"/>
      <c r="EJ56" s="327"/>
      <c r="EK56" s="327"/>
      <c r="EL56" s="327"/>
      <c r="EM56" s="327"/>
      <c r="EN56" s="327"/>
      <c r="EO56" s="327"/>
      <c r="EP56" s="327"/>
      <c r="EQ56" s="327"/>
      <c r="ER56" s="327"/>
      <c r="ES56" s="327"/>
      <c r="ET56" s="327"/>
      <c r="EU56" s="327"/>
      <c r="EV56" s="327"/>
      <c r="EW56" s="327"/>
      <c r="EX56" s="327"/>
      <c r="EY56" s="327"/>
      <c r="EZ56" s="327"/>
      <c r="FA56" s="327"/>
      <c r="FB56" s="327"/>
      <c r="FC56" s="327"/>
      <c r="FD56" s="328"/>
      <c r="FE56" s="327"/>
      <c r="FF56" s="327"/>
      <c r="FG56" s="327"/>
      <c r="FH56" s="327"/>
      <c r="FI56" s="327"/>
      <c r="FJ56" s="327"/>
      <c r="FK56" s="327"/>
      <c r="FL56" s="327"/>
      <c r="FM56" s="327"/>
      <c r="FN56" s="327"/>
      <c r="FO56" s="327"/>
      <c r="FP56" s="328"/>
      <c r="FQ56" s="328"/>
      <c r="FR56" s="328"/>
      <c r="FS56" s="329"/>
      <c r="FT56" s="329"/>
      <c r="FU56" s="329"/>
      <c r="FV56" s="329"/>
      <c r="FW56" s="329"/>
      <c r="FX56" s="327"/>
      <c r="FY56" s="327"/>
      <c r="FZ56" s="330" t="str">
        <f t="shared" si="26"/>
        <v>Unwanted</v>
      </c>
      <c r="GA56" s="331">
        <f>(GA4+GA35+GA37+GA32+GA30+GA25+GA23+GA17)</f>
        <v>6733.3333333333339</v>
      </c>
      <c r="GB56" s="331">
        <f t="shared" ref="GB56:GK56" si="33">(GB4+GB35+GB37+GB32+GB30+GB25+GB23+GB17)</f>
        <v>7933.333333333333</v>
      </c>
      <c r="GC56" s="331">
        <f t="shared" si="33"/>
        <v>9000</v>
      </c>
      <c r="GD56" s="331">
        <f t="shared" si="33"/>
        <v>5800</v>
      </c>
      <c r="GE56" s="331">
        <f t="shared" si="33"/>
        <v>10466.666666666668</v>
      </c>
      <c r="GF56" s="331">
        <f t="shared" si="33"/>
        <v>6266.666666666667</v>
      </c>
      <c r="GG56" s="331">
        <f t="shared" si="33"/>
        <v>7033.333333333333</v>
      </c>
      <c r="GH56" s="331">
        <f t="shared" si="33"/>
        <v>9400</v>
      </c>
      <c r="GI56" s="331">
        <f t="shared" si="33"/>
        <v>3600</v>
      </c>
      <c r="GJ56" s="331">
        <f t="shared" si="33"/>
        <v>4366.666666666667</v>
      </c>
      <c r="GK56" s="331">
        <f t="shared" si="33"/>
        <v>4800</v>
      </c>
      <c r="GL56" s="332">
        <f>(GL4+GL35+GL37+GL32+GL25+GL23+GL17)</f>
        <v>6854.545454545454</v>
      </c>
      <c r="GM56" s="333"/>
      <c r="GN56" s="330" t="str">
        <f t="shared" si="28"/>
        <v>Unwanted</v>
      </c>
      <c r="GO56" s="331">
        <f t="shared" ref="GO56:GY56" si="34">(GO4+GO35+GO37+GO32+GO30+GO25+GO23+GO17)</f>
        <v>6750</v>
      </c>
      <c r="GP56" s="331">
        <f t="shared" si="34"/>
        <v>6300</v>
      </c>
      <c r="GQ56" s="331">
        <f t="shared" si="34"/>
        <v>7100</v>
      </c>
      <c r="GR56" s="331">
        <f t="shared" si="34"/>
        <v>7275</v>
      </c>
      <c r="GS56" s="331">
        <f t="shared" si="34"/>
        <v>7000</v>
      </c>
      <c r="GT56" s="331">
        <f t="shared" si="34"/>
        <v>3600</v>
      </c>
      <c r="GU56" s="331">
        <f t="shared" si="34"/>
        <v>6575</v>
      </c>
      <c r="GV56" s="331">
        <f t="shared" si="34"/>
        <v>6575</v>
      </c>
      <c r="GW56" s="331">
        <f t="shared" si="34"/>
        <v>6375</v>
      </c>
      <c r="GX56" s="331">
        <f t="shared" si="34"/>
        <v>6525</v>
      </c>
      <c r="GY56" s="331">
        <f t="shared" si="34"/>
        <v>5500</v>
      </c>
      <c r="GZ56" s="332">
        <f>(GZ4+GZ35+GZ37+GZ32+GZ30+GZ25+GZ23+GZ17)</f>
        <v>5711.3636363636351</v>
      </c>
      <c r="HA56" s="333"/>
      <c r="HB56" s="330" t="str">
        <f>B56</f>
        <v>Unwanted</v>
      </c>
      <c r="HC56" s="331">
        <f t="shared" ref="HC56:HM56" si="35">(HC4+HC35+HC37+HC32+HC30+HC25+HC23+HC17)</f>
        <v>2200</v>
      </c>
      <c r="HD56" s="331">
        <f t="shared" si="35"/>
        <v>2175</v>
      </c>
      <c r="HE56" s="331">
        <f t="shared" si="35"/>
        <v>3050</v>
      </c>
      <c r="HF56" s="331">
        <f t="shared" si="35"/>
        <v>1975</v>
      </c>
      <c r="HG56" s="331">
        <f t="shared" si="35"/>
        <v>1675</v>
      </c>
      <c r="HH56" s="331">
        <f t="shared" si="35"/>
        <v>775</v>
      </c>
      <c r="HI56" s="331">
        <f t="shared" si="35"/>
        <v>2175</v>
      </c>
      <c r="HJ56" s="331">
        <f t="shared" si="35"/>
        <v>2075</v>
      </c>
      <c r="HK56" s="331">
        <f t="shared" si="35"/>
        <v>1875</v>
      </c>
      <c r="HL56" s="331">
        <f t="shared" si="35"/>
        <v>3150</v>
      </c>
      <c r="HM56" s="331">
        <f t="shared" si="35"/>
        <v>1975</v>
      </c>
      <c r="HN56" s="332">
        <f>(HN4+HN35+HN37+HN32+HN30+HN25+HN23+HN17)</f>
        <v>1900</v>
      </c>
      <c r="HP56" s="155" t="str">
        <f t="shared" si="31"/>
        <v>Unwanted</v>
      </c>
      <c r="HQ56" s="331">
        <f t="shared" ref="HQ56:IA56" si="36">(HQ4+HQ35+HQ37+HQ32+HQ30+HQ25+HQ23+HQ17)</f>
        <v>5090.9090909090919</v>
      </c>
      <c r="HR56" s="331">
        <f t="shared" si="36"/>
        <v>5245.454545454545</v>
      </c>
      <c r="HS56" s="331">
        <f t="shared" si="36"/>
        <v>6145.454545454546</v>
      </c>
      <c r="HT56" s="331">
        <f t="shared" si="36"/>
        <v>4945.454545454545</v>
      </c>
      <c r="HU56" s="331">
        <f t="shared" si="36"/>
        <v>6009.090909090909</v>
      </c>
      <c r="HV56" s="331">
        <f t="shared" si="36"/>
        <v>3300</v>
      </c>
      <c r="HW56" s="331">
        <f t="shared" si="36"/>
        <v>5100</v>
      </c>
      <c r="HX56" s="331">
        <f t="shared" si="36"/>
        <v>5709.090909090909</v>
      </c>
      <c r="HY56" s="331">
        <f t="shared" si="36"/>
        <v>3981.818181818182</v>
      </c>
      <c r="HZ56" s="331">
        <f t="shared" si="36"/>
        <v>4709.090909090909</v>
      </c>
      <c r="IA56" s="331">
        <f t="shared" si="36"/>
        <v>4027.2727272727266</v>
      </c>
    </row>
    <row r="57" spans="1:235" s="323" customFormat="1" x14ac:dyDescent="0.25">
      <c r="A57" s="327"/>
      <c r="B57" s="327" t="s">
        <v>275</v>
      </c>
      <c r="C57" s="274"/>
      <c r="D57" s="327"/>
      <c r="E57" s="327"/>
      <c r="F57" s="327"/>
      <c r="G57" s="327"/>
      <c r="H57" s="327"/>
      <c r="I57" s="327"/>
      <c r="J57" s="327"/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7"/>
      <c r="BH57" s="327"/>
      <c r="BI57" s="327"/>
      <c r="BJ57" s="327"/>
      <c r="BK57" s="327"/>
      <c r="BL57" s="327"/>
      <c r="BM57" s="327"/>
      <c r="BN57" s="327"/>
      <c r="BO57" s="327"/>
      <c r="BP57" s="327"/>
      <c r="BQ57" s="327"/>
      <c r="BR57" s="327"/>
      <c r="BS57" s="327"/>
      <c r="BT57" s="327"/>
      <c r="BU57" s="327"/>
      <c r="BV57" s="327"/>
      <c r="BW57" s="327"/>
      <c r="BX57" s="327"/>
      <c r="BY57" s="275"/>
      <c r="BZ57" s="327"/>
      <c r="CA57" s="327"/>
      <c r="CB57" s="327"/>
      <c r="CC57" s="327"/>
      <c r="CD57" s="328"/>
      <c r="CE57" s="327"/>
      <c r="CF57" s="327"/>
      <c r="CG57" s="327"/>
      <c r="CH57" s="327"/>
      <c r="CI57" s="327"/>
      <c r="CJ57" s="327"/>
      <c r="CK57" s="327"/>
      <c r="CL57" s="327"/>
      <c r="CM57" s="327"/>
      <c r="CN57" s="327"/>
      <c r="CO57" s="327"/>
      <c r="CP57" s="327"/>
      <c r="CQ57" s="327"/>
      <c r="CR57" s="327"/>
      <c r="CS57" s="327"/>
      <c r="CT57" s="327"/>
      <c r="CU57" s="328"/>
      <c r="CV57" s="327"/>
      <c r="CW57" s="327"/>
      <c r="CX57" s="327"/>
      <c r="CY57" s="327"/>
      <c r="CZ57" s="327"/>
      <c r="DA57" s="327"/>
      <c r="DB57" s="327"/>
      <c r="DC57" s="327"/>
      <c r="DD57" s="327"/>
      <c r="DE57" s="327"/>
      <c r="DF57" s="327"/>
      <c r="DG57" s="327"/>
      <c r="DH57" s="327"/>
      <c r="DI57" s="327"/>
      <c r="DJ57" s="328"/>
      <c r="DK57" s="327"/>
      <c r="DL57" s="327"/>
      <c r="DM57" s="327"/>
      <c r="DN57" s="327"/>
      <c r="DO57" s="327"/>
      <c r="DP57" s="327"/>
      <c r="DQ57" s="327"/>
      <c r="DR57" s="327"/>
      <c r="DS57" s="327"/>
      <c r="DT57" s="327"/>
      <c r="DU57" s="327"/>
      <c r="DV57" s="327"/>
      <c r="DW57" s="327"/>
      <c r="DX57" s="327"/>
      <c r="DY57" s="327"/>
      <c r="DZ57" s="327"/>
      <c r="EA57" s="327"/>
      <c r="EB57" s="327"/>
      <c r="EC57" s="327"/>
      <c r="ED57" s="327"/>
      <c r="EE57" s="327"/>
      <c r="EF57" s="327"/>
      <c r="EG57" s="327"/>
      <c r="EH57" s="327"/>
      <c r="EI57" s="327"/>
      <c r="EJ57" s="327"/>
      <c r="EK57" s="327"/>
      <c r="EL57" s="327"/>
      <c r="EM57" s="327"/>
      <c r="EN57" s="327"/>
      <c r="EO57" s="327"/>
      <c r="EP57" s="327"/>
      <c r="EQ57" s="327"/>
      <c r="ER57" s="327"/>
      <c r="ES57" s="327"/>
      <c r="ET57" s="327"/>
      <c r="EU57" s="327"/>
      <c r="EV57" s="327"/>
      <c r="EW57" s="327"/>
      <c r="EX57" s="327"/>
      <c r="EY57" s="327"/>
      <c r="EZ57" s="327"/>
      <c r="FA57" s="327"/>
      <c r="FB57" s="327"/>
      <c r="FC57" s="327"/>
      <c r="FD57" s="328"/>
      <c r="FE57" s="327"/>
      <c r="FF57" s="327"/>
      <c r="FG57" s="327"/>
      <c r="FH57" s="327"/>
      <c r="FI57" s="327"/>
      <c r="FJ57" s="327"/>
      <c r="FK57" s="327"/>
      <c r="FL57" s="327"/>
      <c r="FM57" s="327"/>
      <c r="FN57" s="327"/>
      <c r="FO57" s="327"/>
      <c r="FP57" s="328"/>
      <c r="FQ57" s="328"/>
      <c r="FR57" s="328"/>
      <c r="FS57" s="329"/>
      <c r="FT57" s="329"/>
      <c r="FU57" s="329"/>
      <c r="FV57" s="329"/>
      <c r="FW57" s="329"/>
      <c r="FX57" s="327"/>
      <c r="FY57" s="327"/>
      <c r="FZ57" s="330" t="str">
        <f t="shared" si="26"/>
        <v>Standing Dead</v>
      </c>
      <c r="GA57" s="331">
        <f t="shared" ref="GA57:GL57" si="37">GA44</f>
        <v>4066.6666666666665</v>
      </c>
      <c r="GB57" s="331">
        <f t="shared" si="37"/>
        <v>5133.333333333333</v>
      </c>
      <c r="GC57" s="331">
        <f t="shared" si="37"/>
        <v>5800</v>
      </c>
      <c r="GD57" s="331">
        <f t="shared" si="37"/>
        <v>5533.333333333333</v>
      </c>
      <c r="GE57" s="331">
        <f t="shared" si="37"/>
        <v>6666.666666666667</v>
      </c>
      <c r="GF57" s="331">
        <f t="shared" si="37"/>
        <v>1133.3333333333333</v>
      </c>
      <c r="GG57" s="331">
        <f t="shared" si="37"/>
        <v>4833.333333333333</v>
      </c>
      <c r="GH57" s="331">
        <f t="shared" si="37"/>
        <v>4933.333333333333</v>
      </c>
      <c r="GI57" s="331">
        <f t="shared" si="37"/>
        <v>3366.6666666666665</v>
      </c>
      <c r="GJ57" s="331">
        <f t="shared" si="37"/>
        <v>2800</v>
      </c>
      <c r="GK57" s="331">
        <f t="shared" si="37"/>
        <v>2900</v>
      </c>
      <c r="GL57" s="332">
        <f t="shared" si="37"/>
        <v>4287.878787878788</v>
      </c>
      <c r="GM57" s="333"/>
      <c r="GN57" s="330" t="str">
        <f t="shared" si="28"/>
        <v>Standing Dead</v>
      </c>
      <c r="GO57" s="331">
        <f t="shared" ref="GO57:GZ57" si="38">GO44</f>
        <v>575</v>
      </c>
      <c r="GP57" s="331">
        <f t="shared" si="38"/>
        <v>725</v>
      </c>
      <c r="GQ57" s="331">
        <f t="shared" si="38"/>
        <v>975</v>
      </c>
      <c r="GR57" s="331">
        <f t="shared" si="38"/>
        <v>1825</v>
      </c>
      <c r="GS57" s="331">
        <f t="shared" si="38"/>
        <v>1775</v>
      </c>
      <c r="GT57" s="331">
        <f t="shared" si="38"/>
        <v>1075</v>
      </c>
      <c r="GU57" s="331">
        <f t="shared" si="38"/>
        <v>4275</v>
      </c>
      <c r="GV57" s="331">
        <f t="shared" si="38"/>
        <v>3150</v>
      </c>
      <c r="GW57" s="331">
        <f t="shared" si="38"/>
        <v>1825</v>
      </c>
      <c r="GX57" s="331">
        <f t="shared" si="38"/>
        <v>1075</v>
      </c>
      <c r="GY57" s="331">
        <f t="shared" si="38"/>
        <v>2050</v>
      </c>
      <c r="GZ57" s="332">
        <f t="shared" si="38"/>
        <v>1704.5454545454545</v>
      </c>
      <c r="HA57" s="333"/>
      <c r="HB57" s="330" t="str">
        <f>B57</f>
        <v>Standing Dead</v>
      </c>
      <c r="HC57" s="331">
        <f t="shared" ref="HC57:HN57" si="39">HC44</f>
        <v>225</v>
      </c>
      <c r="HD57" s="331">
        <f t="shared" si="39"/>
        <v>425</v>
      </c>
      <c r="HE57" s="331">
        <f t="shared" si="39"/>
        <v>750</v>
      </c>
      <c r="HF57" s="331">
        <f t="shared" si="39"/>
        <v>1150</v>
      </c>
      <c r="HG57" s="331">
        <f t="shared" si="39"/>
        <v>800</v>
      </c>
      <c r="HH57" s="331">
        <f t="shared" si="39"/>
        <v>525</v>
      </c>
      <c r="HI57" s="331">
        <f t="shared" si="39"/>
        <v>1050</v>
      </c>
      <c r="HJ57" s="331">
        <f t="shared" si="39"/>
        <v>725</v>
      </c>
      <c r="HK57" s="331">
        <f t="shared" si="39"/>
        <v>675</v>
      </c>
      <c r="HL57" s="331">
        <f t="shared" si="39"/>
        <v>600</v>
      </c>
      <c r="HM57" s="331">
        <f t="shared" si="39"/>
        <v>825</v>
      </c>
      <c r="HN57" s="332">
        <f t="shared" si="39"/>
        <v>684.09090909090912</v>
      </c>
      <c r="HP57" s="155" t="str">
        <f t="shared" si="31"/>
        <v>Standing Dead</v>
      </c>
      <c r="HQ57" s="331">
        <f t="shared" ref="HQ57:IA57" si="40">HQ44</f>
        <v>1400</v>
      </c>
      <c r="HR57" s="331">
        <f t="shared" si="40"/>
        <v>1818.1818181818182</v>
      </c>
      <c r="HS57" s="331">
        <f t="shared" si="40"/>
        <v>2209.090909090909</v>
      </c>
      <c r="HT57" s="331">
        <f t="shared" si="40"/>
        <v>2590.909090909091</v>
      </c>
      <c r="HU57" s="331">
        <f t="shared" si="40"/>
        <v>2754.5454545454545</v>
      </c>
      <c r="HV57" s="331">
        <f t="shared" si="40"/>
        <v>890.90909090909088</v>
      </c>
      <c r="HW57" s="331">
        <f t="shared" si="40"/>
        <v>3254.5454545454545</v>
      </c>
      <c r="HX57" s="331">
        <f t="shared" si="40"/>
        <v>2754.5454545454545</v>
      </c>
      <c r="HY57" s="331">
        <f t="shared" si="40"/>
        <v>1827.2727272727273</v>
      </c>
      <c r="HZ57" s="331">
        <f t="shared" si="40"/>
        <v>1372.7272727272727</v>
      </c>
      <c r="IA57" s="331">
        <f t="shared" si="40"/>
        <v>1836.3636363636363</v>
      </c>
    </row>
    <row r="58" spans="1:235" s="342" customFormat="1" ht="15.75" x14ac:dyDescent="0.25">
      <c r="A58" s="335"/>
      <c r="B58" s="335" t="s">
        <v>445</v>
      </c>
      <c r="C58" s="336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5"/>
      <c r="Q58" s="335"/>
      <c r="R58" s="335"/>
      <c r="S58" s="335"/>
      <c r="T58" s="335"/>
      <c r="U58" s="335"/>
      <c r="V58" s="335"/>
      <c r="W58" s="335"/>
      <c r="X58" s="335"/>
      <c r="Y58" s="335"/>
      <c r="Z58" s="335"/>
      <c r="AA58" s="335"/>
      <c r="AB58" s="335"/>
      <c r="AC58" s="335"/>
      <c r="AD58" s="335"/>
      <c r="AE58" s="335"/>
      <c r="AF58" s="335"/>
      <c r="AG58" s="335"/>
      <c r="AH58" s="335"/>
      <c r="AI58" s="335"/>
      <c r="AJ58" s="335"/>
      <c r="AK58" s="335"/>
      <c r="AL58" s="335"/>
      <c r="AM58" s="335"/>
      <c r="AN58" s="335"/>
      <c r="AO58" s="335"/>
      <c r="AP58" s="335"/>
      <c r="AQ58" s="335"/>
      <c r="AR58" s="335"/>
      <c r="AS58" s="335"/>
      <c r="AT58" s="335"/>
      <c r="AU58" s="335"/>
      <c r="AV58" s="335"/>
      <c r="AW58" s="335"/>
      <c r="AX58" s="335"/>
      <c r="AY58" s="335"/>
      <c r="AZ58" s="335"/>
      <c r="BA58" s="335"/>
      <c r="BB58" s="335"/>
      <c r="BC58" s="335"/>
      <c r="BD58" s="335"/>
      <c r="BE58" s="335"/>
      <c r="BF58" s="335"/>
      <c r="BG58" s="335"/>
      <c r="BH58" s="335"/>
      <c r="BI58" s="335"/>
      <c r="BJ58" s="335"/>
      <c r="BK58" s="335"/>
      <c r="BL58" s="335"/>
      <c r="BM58" s="335"/>
      <c r="BN58" s="335"/>
      <c r="BO58" s="335"/>
      <c r="BP58" s="335"/>
      <c r="BQ58" s="335"/>
      <c r="BR58" s="335"/>
      <c r="BS58" s="335"/>
      <c r="BT58" s="335"/>
      <c r="BU58" s="335"/>
      <c r="BV58" s="335"/>
      <c r="BW58" s="335"/>
      <c r="BX58" s="335"/>
      <c r="BY58" s="337"/>
      <c r="BZ58" s="335"/>
      <c r="CA58" s="335"/>
      <c r="CB58" s="335"/>
      <c r="CC58" s="335"/>
      <c r="CD58" s="338"/>
      <c r="CE58" s="335"/>
      <c r="CF58" s="335"/>
      <c r="CG58" s="335"/>
      <c r="CH58" s="335"/>
      <c r="CI58" s="335"/>
      <c r="CJ58" s="335"/>
      <c r="CK58" s="335"/>
      <c r="CL58" s="335"/>
      <c r="CM58" s="335"/>
      <c r="CN58" s="335"/>
      <c r="CO58" s="335"/>
      <c r="CP58" s="335"/>
      <c r="CQ58" s="335"/>
      <c r="CR58" s="335"/>
      <c r="CS58" s="335"/>
      <c r="CT58" s="335"/>
      <c r="CU58" s="338"/>
      <c r="CV58" s="335"/>
      <c r="CW58" s="335"/>
      <c r="CX58" s="335"/>
      <c r="CY58" s="335"/>
      <c r="CZ58" s="335"/>
      <c r="DA58" s="335"/>
      <c r="DB58" s="335"/>
      <c r="DC58" s="335"/>
      <c r="DD58" s="335"/>
      <c r="DE58" s="335"/>
      <c r="DF58" s="335"/>
      <c r="DG58" s="335"/>
      <c r="DH58" s="335"/>
      <c r="DI58" s="335"/>
      <c r="DJ58" s="338"/>
      <c r="DK58" s="335"/>
      <c r="DL58" s="335"/>
      <c r="DM58" s="335"/>
      <c r="DN58" s="335"/>
      <c r="DO58" s="335"/>
      <c r="DP58" s="335"/>
      <c r="DQ58" s="335"/>
      <c r="DR58" s="335"/>
      <c r="DS58" s="335"/>
      <c r="DT58" s="335"/>
      <c r="DU58" s="335"/>
      <c r="DV58" s="335"/>
      <c r="DW58" s="335"/>
      <c r="DX58" s="335"/>
      <c r="DY58" s="335"/>
      <c r="DZ58" s="335"/>
      <c r="EA58" s="335"/>
      <c r="EB58" s="335"/>
      <c r="EC58" s="335"/>
      <c r="ED58" s="335"/>
      <c r="EE58" s="335"/>
      <c r="EF58" s="335"/>
      <c r="EG58" s="335"/>
      <c r="EH58" s="335"/>
      <c r="EI58" s="335"/>
      <c r="EJ58" s="335"/>
      <c r="EK58" s="335"/>
      <c r="EL58" s="335"/>
      <c r="EM58" s="335"/>
      <c r="EN58" s="335"/>
      <c r="EO58" s="335"/>
      <c r="EP58" s="335"/>
      <c r="EQ58" s="335"/>
      <c r="ER58" s="335"/>
      <c r="ES58" s="335"/>
      <c r="ET58" s="335"/>
      <c r="EU58" s="335"/>
      <c r="EV58" s="335"/>
      <c r="EW58" s="335"/>
      <c r="EX58" s="335"/>
      <c r="EY58" s="335"/>
      <c r="EZ58" s="335"/>
      <c r="FA58" s="335"/>
      <c r="FB58" s="335"/>
      <c r="FC58" s="335"/>
      <c r="FD58" s="338"/>
      <c r="FE58" s="335"/>
      <c r="FF58" s="335"/>
      <c r="FG58" s="335"/>
      <c r="FH58" s="335"/>
      <c r="FI58" s="335"/>
      <c r="FJ58" s="335"/>
      <c r="FK58" s="335"/>
      <c r="FL58" s="335"/>
      <c r="FM58" s="335"/>
      <c r="FN58" s="335"/>
      <c r="FO58" s="335"/>
      <c r="FP58" s="335"/>
      <c r="FQ58" s="335"/>
      <c r="FR58" s="335"/>
      <c r="FS58" s="335"/>
      <c r="FT58" s="335"/>
      <c r="FU58" s="335"/>
      <c r="FV58" s="335"/>
      <c r="FW58" s="335"/>
      <c r="FX58" s="335"/>
      <c r="FY58" s="335"/>
      <c r="FZ58" s="339" t="str">
        <f>B58</f>
        <v>TOTAL</v>
      </c>
      <c r="GA58" s="340">
        <f>SUM(GA4:GA52)</f>
        <v>34666.666666666672</v>
      </c>
      <c r="GB58" s="340">
        <f t="shared" ref="GB58:GK58" si="41">SUM(GB4:GB52)</f>
        <v>43733.333333333328</v>
      </c>
      <c r="GC58" s="340">
        <f t="shared" si="41"/>
        <v>34600</v>
      </c>
      <c r="GD58" s="340">
        <f t="shared" si="41"/>
        <v>41533.333333333328</v>
      </c>
      <c r="GE58" s="340">
        <f t="shared" si="41"/>
        <v>52533.333333333336</v>
      </c>
      <c r="GF58" s="340">
        <f t="shared" si="41"/>
        <v>24133.333333333332</v>
      </c>
      <c r="GG58" s="340">
        <f t="shared" si="41"/>
        <v>32566.666666666668</v>
      </c>
      <c r="GH58" s="340">
        <f t="shared" si="41"/>
        <v>43166.666666666664</v>
      </c>
      <c r="GI58" s="340">
        <f t="shared" si="41"/>
        <v>21300</v>
      </c>
      <c r="GJ58" s="340">
        <f t="shared" si="41"/>
        <v>21600</v>
      </c>
      <c r="GK58" s="340">
        <f t="shared" si="41"/>
        <v>22800</v>
      </c>
      <c r="GL58" s="341">
        <f>SUM(GL4:GL52)</f>
        <v>33875.757575757583</v>
      </c>
      <c r="GM58" s="339"/>
      <c r="GN58" s="339" t="str">
        <f>B58</f>
        <v>TOTAL</v>
      </c>
      <c r="GO58" s="340">
        <f t="shared" ref="GO58:GY58" si="42">SUM(GO4:GO52)</f>
        <v>14000</v>
      </c>
      <c r="GP58" s="340">
        <f t="shared" si="42"/>
        <v>12850</v>
      </c>
      <c r="GQ58" s="340">
        <f t="shared" si="42"/>
        <v>17350</v>
      </c>
      <c r="GR58" s="340">
        <f t="shared" si="42"/>
        <v>17500</v>
      </c>
      <c r="GS58" s="340">
        <f t="shared" si="42"/>
        <v>21850</v>
      </c>
      <c r="GT58" s="340">
        <f t="shared" si="42"/>
        <v>12775</v>
      </c>
      <c r="GU58" s="340">
        <f t="shared" si="42"/>
        <v>27275</v>
      </c>
      <c r="GV58" s="340">
        <f t="shared" si="42"/>
        <v>27650</v>
      </c>
      <c r="GW58" s="340">
        <f t="shared" si="42"/>
        <v>28375</v>
      </c>
      <c r="GX58" s="340">
        <f t="shared" si="42"/>
        <v>28050</v>
      </c>
      <c r="GY58" s="340">
        <f t="shared" si="42"/>
        <v>28800</v>
      </c>
      <c r="GZ58" s="341">
        <f>SUM(GZ4:GZ52)</f>
        <v>20225.000000000007</v>
      </c>
      <c r="HA58" s="339"/>
      <c r="HB58" s="339" t="str">
        <f>B58</f>
        <v>TOTAL</v>
      </c>
      <c r="HC58" s="340">
        <f t="shared" ref="HC58:HM58" si="43">SUM(HC4:HC52)</f>
        <v>4050</v>
      </c>
      <c r="HD58" s="340">
        <f t="shared" si="43"/>
        <v>4050</v>
      </c>
      <c r="HE58" s="340">
        <f t="shared" si="43"/>
        <v>4975</v>
      </c>
      <c r="HF58" s="340">
        <f t="shared" si="43"/>
        <v>4925</v>
      </c>
      <c r="HG58" s="340">
        <f t="shared" si="43"/>
        <v>4400</v>
      </c>
      <c r="HH58" s="340">
        <f t="shared" si="43"/>
        <v>3700</v>
      </c>
      <c r="HI58" s="340">
        <f t="shared" si="43"/>
        <v>9625</v>
      </c>
      <c r="HJ58" s="340">
        <f t="shared" si="43"/>
        <v>8500</v>
      </c>
      <c r="HK58" s="340">
        <f t="shared" si="43"/>
        <v>8250</v>
      </c>
      <c r="HL58" s="340">
        <f t="shared" si="43"/>
        <v>9625</v>
      </c>
      <c r="HM58" s="340">
        <f t="shared" si="43"/>
        <v>9525</v>
      </c>
      <c r="HN58" s="341">
        <f>SUM(HN4:HN52)</f>
        <v>6143.181818181818</v>
      </c>
      <c r="HP58" s="155" t="str">
        <f t="shared" si="31"/>
        <v>TOTAL</v>
      </c>
      <c r="HQ58" s="340">
        <f t="shared" ref="HQ58:IA58" si="44">SUM(HQ4:HQ52)</f>
        <v>16018.181818181818</v>
      </c>
      <c r="HR58" s="340">
        <f t="shared" si="44"/>
        <v>18072.727272727272</v>
      </c>
      <c r="HS58" s="340">
        <f t="shared" si="44"/>
        <v>17554.545454545456</v>
      </c>
      <c r="HT58" s="340">
        <f t="shared" si="44"/>
        <v>19481.818181818187</v>
      </c>
      <c r="HU58" s="340">
        <f t="shared" si="44"/>
        <v>23872.727272727276</v>
      </c>
      <c r="HV58" s="340">
        <f t="shared" si="44"/>
        <v>12572.727272727272</v>
      </c>
      <c r="HW58" s="340">
        <f t="shared" si="44"/>
        <v>22300</v>
      </c>
      <c r="HX58" s="340">
        <f t="shared" si="44"/>
        <v>24918.181818181816</v>
      </c>
      <c r="HY58" s="340">
        <f t="shared" si="44"/>
        <v>19127.272727272728</v>
      </c>
      <c r="HZ58" s="340">
        <f t="shared" si="44"/>
        <v>19590.909090909096</v>
      </c>
      <c r="IA58" s="340">
        <f t="shared" si="44"/>
        <v>20154.545454545456</v>
      </c>
    </row>
    <row r="59" spans="1:235" x14ac:dyDescent="0.25">
      <c r="BY59" s="343"/>
      <c r="FZ59" s="227"/>
      <c r="GA59" s="344">
        <v>2013</v>
      </c>
      <c r="GB59" s="344">
        <v>2014</v>
      </c>
      <c r="GC59" s="344">
        <v>2015</v>
      </c>
      <c r="GD59" s="344">
        <v>2016</v>
      </c>
      <c r="GE59" s="344">
        <v>2017</v>
      </c>
      <c r="GF59" s="344">
        <v>2018</v>
      </c>
      <c r="GG59" s="344">
        <v>2019</v>
      </c>
      <c r="GH59" s="344">
        <v>2020</v>
      </c>
      <c r="GI59" s="344">
        <v>2021</v>
      </c>
      <c r="GJ59" s="344">
        <v>2022</v>
      </c>
      <c r="GK59" s="344">
        <v>2023</v>
      </c>
      <c r="GL59" s="326"/>
      <c r="GM59" s="227"/>
      <c r="GN59" s="227"/>
      <c r="GO59" s="228"/>
      <c r="GP59" s="228"/>
      <c r="GQ59" s="228"/>
      <c r="GR59" s="228"/>
      <c r="GS59" s="228"/>
      <c r="GT59" s="228"/>
      <c r="GU59" s="228"/>
      <c r="GV59" s="228"/>
      <c r="GW59" s="326"/>
      <c r="GX59" s="326"/>
      <c r="GY59" s="326"/>
      <c r="GZ59" s="326"/>
      <c r="HA59" s="227"/>
      <c r="HB59" s="227"/>
      <c r="HC59" s="227"/>
      <c r="HD59" s="227"/>
      <c r="HE59" s="227"/>
      <c r="HF59" s="227"/>
      <c r="HG59" s="227"/>
      <c r="HH59" s="227"/>
      <c r="HI59" s="227"/>
      <c r="HJ59" s="227"/>
      <c r="HN59" s="326"/>
    </row>
    <row r="60" spans="1:235" x14ac:dyDescent="0.25">
      <c r="FZ60" s="227"/>
      <c r="GA60" s="228"/>
      <c r="GB60" s="228"/>
      <c r="GC60" s="228"/>
      <c r="GD60" s="228"/>
      <c r="GE60" s="228"/>
      <c r="GF60" s="228"/>
      <c r="GG60" s="228"/>
      <c r="GH60" s="228"/>
      <c r="GI60" s="228"/>
      <c r="GJ60" s="228"/>
      <c r="GK60" s="228"/>
      <c r="GL60" s="326"/>
      <c r="GM60" s="227"/>
      <c r="GN60" s="227"/>
      <c r="GO60" s="228"/>
      <c r="GP60" s="228"/>
      <c r="GQ60" s="228"/>
      <c r="GR60" s="228"/>
      <c r="GS60" s="228"/>
      <c r="GT60" s="228"/>
      <c r="GU60" s="228"/>
      <c r="GV60" s="228"/>
      <c r="GW60" s="326"/>
      <c r="GX60" s="326"/>
      <c r="GY60" s="326"/>
      <c r="GZ60" s="326"/>
      <c r="HA60" s="227"/>
      <c r="HB60" s="227"/>
      <c r="HC60" s="227"/>
      <c r="HD60" s="227"/>
      <c r="HE60" s="227"/>
      <c r="HF60" s="227"/>
      <c r="HG60" s="227"/>
      <c r="HH60" s="227"/>
      <c r="HI60" s="227"/>
      <c r="HJ60" s="227"/>
      <c r="HN60" s="326"/>
    </row>
    <row r="61" spans="1:235" x14ac:dyDescent="0.25">
      <c r="B61" s="160"/>
      <c r="FZ61" s="160"/>
      <c r="GB61" s="228"/>
      <c r="GC61" s="228"/>
      <c r="GD61" s="228"/>
      <c r="GE61" s="228"/>
      <c r="GF61" s="228"/>
      <c r="GG61" s="228"/>
      <c r="GH61" s="228"/>
      <c r="GI61" s="228"/>
      <c r="GJ61" s="228"/>
      <c r="GK61" s="228"/>
      <c r="GL61" s="326"/>
      <c r="GM61" s="160"/>
      <c r="GN61" s="160"/>
      <c r="GO61" s="228"/>
      <c r="GP61" s="228"/>
      <c r="GQ61" s="228"/>
      <c r="GR61" s="228"/>
      <c r="GS61" s="228"/>
      <c r="GT61" s="228"/>
      <c r="GU61" s="228"/>
      <c r="GV61" s="228"/>
      <c r="GW61" s="326"/>
      <c r="GX61" s="326"/>
      <c r="GY61" s="326"/>
      <c r="GZ61" s="326"/>
      <c r="HA61" s="160"/>
      <c r="HB61" s="160"/>
      <c r="HC61" s="227"/>
      <c r="HD61" s="227"/>
      <c r="HE61" s="227"/>
      <c r="HF61" s="227"/>
      <c r="HG61" s="227"/>
      <c r="HH61" s="227"/>
      <c r="HI61" s="227"/>
      <c r="HJ61" s="227"/>
      <c r="HN61" s="326"/>
    </row>
    <row r="62" spans="1:235" x14ac:dyDescent="0.25">
      <c r="B62" s="160"/>
      <c r="FZ62" s="160"/>
      <c r="GA62" s="228"/>
      <c r="GB62" s="228"/>
      <c r="GC62" s="228"/>
      <c r="GD62" s="228"/>
      <c r="GE62" s="228"/>
      <c r="GF62" s="228"/>
      <c r="GG62" s="228"/>
      <c r="GH62" s="228"/>
      <c r="GI62" s="228"/>
      <c r="GJ62" s="228"/>
      <c r="GK62" s="228"/>
      <c r="GL62" s="160"/>
      <c r="GM62" s="160"/>
      <c r="GN62" s="160"/>
      <c r="GO62" s="228"/>
      <c r="GP62" s="228"/>
      <c r="GQ62" s="228"/>
      <c r="GR62" s="228"/>
      <c r="GS62" s="228"/>
      <c r="GT62" s="228"/>
      <c r="GU62" s="228"/>
      <c r="GV62" s="228"/>
      <c r="GW62" s="326"/>
      <c r="GX62" s="326"/>
      <c r="GY62" s="326"/>
      <c r="GZ62" s="326"/>
      <c r="HA62" s="160"/>
      <c r="HB62" s="160"/>
      <c r="HC62" s="227"/>
      <c r="HD62" s="227"/>
      <c r="HE62" s="227"/>
      <c r="HF62" s="227"/>
      <c r="HG62" s="227"/>
      <c r="HH62" s="227"/>
      <c r="HI62" s="227"/>
      <c r="HJ62" s="227"/>
      <c r="HN62" s="160"/>
    </row>
    <row r="63" spans="1:235" x14ac:dyDescent="0.25">
      <c r="B63" s="160"/>
      <c r="FZ63" s="160"/>
      <c r="GA63" s="326"/>
      <c r="GB63" s="326"/>
      <c r="GC63" s="326"/>
      <c r="GD63" s="326"/>
      <c r="GE63" s="326"/>
      <c r="GF63" s="326"/>
      <c r="GG63" s="326"/>
      <c r="GH63" s="326"/>
      <c r="GI63" s="326"/>
      <c r="GJ63" s="326"/>
      <c r="GK63" s="326"/>
      <c r="GL63" s="160"/>
      <c r="GM63" s="160"/>
      <c r="GN63" s="160"/>
      <c r="GO63" s="326"/>
      <c r="GP63" s="326"/>
      <c r="GQ63" s="326"/>
      <c r="GR63" s="326"/>
      <c r="GS63" s="326"/>
      <c r="GT63" s="326"/>
      <c r="GU63" s="326"/>
      <c r="GV63" s="326"/>
      <c r="GW63" s="326"/>
      <c r="GX63" s="326"/>
      <c r="GY63" s="326"/>
      <c r="GZ63" s="326"/>
      <c r="HA63" s="160"/>
      <c r="HB63" s="160"/>
      <c r="HC63" s="326"/>
      <c r="HD63" s="326"/>
      <c r="HE63" s="326"/>
      <c r="HF63" s="326"/>
      <c r="HG63" s="326"/>
      <c r="HH63" s="326"/>
      <c r="HI63" s="326"/>
      <c r="HJ63" s="326"/>
      <c r="HN63" s="160"/>
    </row>
    <row r="64" spans="1:235" x14ac:dyDescent="0.25">
      <c r="B64" s="160"/>
      <c r="FZ64" s="160"/>
      <c r="GA64" s="326"/>
      <c r="GB64" s="326"/>
      <c r="GC64" s="326"/>
      <c r="GD64" s="326"/>
      <c r="GE64" s="326"/>
      <c r="GF64" s="326"/>
      <c r="GG64" s="326"/>
      <c r="GH64" s="326"/>
      <c r="GI64" s="326"/>
      <c r="GJ64" s="326"/>
      <c r="GK64" s="326"/>
      <c r="GL64" s="326"/>
      <c r="GM64" s="160"/>
      <c r="GN64" s="160"/>
      <c r="GO64" s="326"/>
      <c r="GP64" s="326"/>
      <c r="GQ64" s="326"/>
      <c r="GR64" s="326"/>
      <c r="GS64" s="326"/>
      <c r="GT64" s="326"/>
      <c r="GU64" s="326"/>
      <c r="GV64" s="326"/>
      <c r="GW64" s="326"/>
      <c r="GX64" s="326"/>
      <c r="GY64" s="326"/>
      <c r="GZ64" s="326"/>
      <c r="HA64" s="160"/>
      <c r="HB64" s="160"/>
      <c r="HC64" s="326"/>
      <c r="HD64" s="326"/>
      <c r="HE64" s="326"/>
      <c r="HF64" s="326"/>
      <c r="HG64" s="326"/>
      <c r="HH64" s="326"/>
      <c r="HI64" s="326"/>
      <c r="HJ64" s="326"/>
      <c r="HN64" s="326"/>
    </row>
    <row r="65" spans="2:218" x14ac:dyDescent="0.25">
      <c r="B65" s="160"/>
      <c r="FZ65" s="160"/>
      <c r="GA65" s="326"/>
      <c r="GB65" s="326"/>
      <c r="GC65" s="326"/>
      <c r="GD65" s="326"/>
      <c r="GE65" s="326"/>
      <c r="GF65" s="326"/>
      <c r="GG65" s="326"/>
      <c r="GH65" s="326"/>
      <c r="GI65" s="326"/>
      <c r="GJ65" s="326"/>
      <c r="GK65" s="326"/>
      <c r="GN65" s="160"/>
      <c r="GO65" s="326"/>
      <c r="GP65" s="326"/>
      <c r="GQ65" s="326"/>
      <c r="GR65" s="326"/>
      <c r="GS65" s="326"/>
      <c r="GT65" s="326"/>
      <c r="GU65" s="326"/>
      <c r="GV65" s="326"/>
      <c r="HB65" s="160"/>
      <c r="HC65" s="326"/>
      <c r="HD65" s="326"/>
      <c r="HE65" s="326"/>
      <c r="HF65" s="326"/>
      <c r="HG65" s="326"/>
      <c r="HH65" s="326"/>
      <c r="HI65" s="326"/>
      <c r="HJ65" s="326"/>
    </row>
    <row r="66" spans="2:218" x14ac:dyDescent="0.25">
      <c r="FZ66" s="227"/>
      <c r="GA66" s="227"/>
      <c r="GB66" s="227"/>
      <c r="GC66" s="227"/>
      <c r="GD66" s="227"/>
      <c r="GE66" s="227"/>
      <c r="GF66" s="227"/>
      <c r="GG66" s="227"/>
      <c r="GH66" s="227"/>
      <c r="GI66" s="227"/>
      <c r="GJ66" s="227"/>
      <c r="GK66" s="227"/>
      <c r="GN66" s="227"/>
      <c r="HB66" s="227"/>
    </row>
    <row r="67" spans="2:218" x14ac:dyDescent="0.25">
      <c r="FZ67" s="227"/>
      <c r="GA67" s="227"/>
      <c r="GN67" s="227"/>
      <c r="HB67" s="227"/>
    </row>
    <row r="68" spans="2:218" x14ac:dyDescent="0.25">
      <c r="FZ68" s="227"/>
      <c r="GA68" s="227"/>
      <c r="GN68" s="227"/>
      <c r="HB68" s="227"/>
    </row>
    <row r="69" spans="2:218" x14ac:dyDescent="0.25">
      <c r="FZ69" s="227"/>
      <c r="GA69" s="227"/>
      <c r="GN69" s="227"/>
      <c r="HB69" s="227"/>
    </row>
    <row r="70" spans="2:218" x14ac:dyDescent="0.25">
      <c r="FZ70" s="227"/>
      <c r="GA70" s="227"/>
      <c r="GN70" s="227"/>
      <c r="HB70" s="227"/>
    </row>
    <row r="71" spans="2:218" x14ac:dyDescent="0.25">
      <c r="FZ71" s="227"/>
      <c r="GA71" s="227"/>
      <c r="GN71" s="227"/>
      <c r="HB71" s="227"/>
    </row>
    <row r="72" spans="2:218" x14ac:dyDescent="0.25">
      <c r="FZ72" s="227"/>
      <c r="GA72" s="227"/>
      <c r="GN72" s="227"/>
      <c r="HB72" s="227"/>
    </row>
    <row r="73" spans="2:218" x14ac:dyDescent="0.25">
      <c r="FZ73" s="227"/>
      <c r="GA73" s="227"/>
      <c r="GN73" s="227"/>
      <c r="HB73" s="227"/>
    </row>
    <row r="74" spans="2:218" x14ac:dyDescent="0.25">
      <c r="FZ74" s="227"/>
      <c r="GA74" s="227"/>
      <c r="GN74" s="227"/>
      <c r="HB74" s="227"/>
    </row>
    <row r="75" spans="2:218" x14ac:dyDescent="0.25">
      <c r="FZ75" s="227"/>
      <c r="GA75" s="227"/>
      <c r="GN75" s="227"/>
      <c r="HB75" s="227"/>
    </row>
    <row r="76" spans="2:218" x14ac:dyDescent="0.25">
      <c r="FZ76" s="227"/>
      <c r="GA76" s="227"/>
      <c r="GN76" s="227"/>
      <c r="HB76" s="227"/>
    </row>
    <row r="77" spans="2:218" x14ac:dyDescent="0.25">
      <c r="FZ77" s="227"/>
      <c r="GA77" s="227"/>
      <c r="GN77" s="227"/>
      <c r="HB77" s="227"/>
    </row>
    <row r="78" spans="2:218" x14ac:dyDescent="0.25">
      <c r="FZ78" s="227"/>
      <c r="GA78" s="227"/>
      <c r="GN78" s="227"/>
      <c r="HB78" s="227"/>
    </row>
    <row r="79" spans="2:218" x14ac:dyDescent="0.25">
      <c r="FZ79" s="227"/>
      <c r="GA79" s="227"/>
      <c r="GN79" s="227"/>
      <c r="HB79" s="227"/>
    </row>
    <row r="80" spans="2:218" x14ac:dyDescent="0.25">
      <c r="FZ80" s="227"/>
      <c r="GA80" s="227"/>
      <c r="GN80" s="227"/>
      <c r="HB80" s="227"/>
    </row>
    <row r="81" spans="182:210" x14ac:dyDescent="0.25">
      <c r="FZ81" s="227"/>
      <c r="GA81" s="227"/>
      <c r="GN81" s="227"/>
      <c r="HB81" s="227"/>
    </row>
    <row r="82" spans="182:210" x14ac:dyDescent="0.25">
      <c r="FZ82" s="227"/>
      <c r="GA82" s="227"/>
      <c r="GN82" s="227"/>
      <c r="HB82" s="227"/>
    </row>
    <row r="83" spans="182:210" x14ac:dyDescent="0.25">
      <c r="FZ83" s="227"/>
      <c r="GA83" s="227"/>
      <c r="GN83" s="227"/>
      <c r="HB83" s="227"/>
    </row>
    <row r="84" spans="182:210" x14ac:dyDescent="0.25">
      <c r="FZ84" s="227"/>
      <c r="GA84" s="227"/>
      <c r="GN84" s="227"/>
      <c r="HB84" s="227"/>
    </row>
    <row r="85" spans="182:210" x14ac:dyDescent="0.25">
      <c r="FZ85" s="227"/>
      <c r="GA85" s="227"/>
      <c r="GN85" s="227"/>
      <c r="HB85" s="227"/>
    </row>
    <row r="86" spans="182:210" x14ac:dyDescent="0.25">
      <c r="FZ86" s="227"/>
      <c r="GA86" s="227"/>
      <c r="GN86" s="227"/>
      <c r="HB86" s="227"/>
    </row>
    <row r="87" spans="182:210" x14ac:dyDescent="0.25">
      <c r="FZ87" s="227"/>
      <c r="GA87" s="227"/>
      <c r="GN87" s="227"/>
      <c r="HB87" s="227"/>
    </row>
    <row r="88" spans="182:210" ht="18.75" x14ac:dyDescent="0.3">
      <c r="FZ88" s="227"/>
      <c r="GA88" s="227"/>
      <c r="GM88" s="345"/>
      <c r="GN88" s="227"/>
      <c r="HB88" s="227"/>
    </row>
    <row r="89" spans="182:210" x14ac:dyDescent="0.25">
      <c r="FZ89" s="227"/>
      <c r="GA89" s="227"/>
      <c r="GN89" s="227"/>
      <c r="HB89" s="227"/>
    </row>
    <row r="90" spans="182:210" x14ac:dyDescent="0.25">
      <c r="FZ90" s="227"/>
      <c r="GA90" s="227"/>
      <c r="GN90" s="227"/>
      <c r="HB90" s="227"/>
    </row>
    <row r="91" spans="182:210" x14ac:dyDescent="0.25">
      <c r="FZ91" s="227"/>
      <c r="GA91" s="227"/>
      <c r="GN91" s="227"/>
      <c r="HB91" s="227"/>
    </row>
    <row r="92" spans="182:210" x14ac:dyDescent="0.25">
      <c r="FZ92" s="227"/>
      <c r="GA92" s="227"/>
      <c r="GN92" s="227"/>
      <c r="HB92" s="227"/>
    </row>
    <row r="93" spans="182:210" x14ac:dyDescent="0.25">
      <c r="FZ93" s="227"/>
      <c r="GA93" s="227"/>
      <c r="GN93" s="227"/>
      <c r="HB93" s="227"/>
    </row>
    <row r="94" spans="182:210" x14ac:dyDescent="0.25">
      <c r="FZ94" s="227"/>
      <c r="GA94" s="227"/>
      <c r="GN94" s="227"/>
      <c r="HB94" s="227"/>
    </row>
    <row r="95" spans="182:210" x14ac:dyDescent="0.25">
      <c r="FZ95" s="227"/>
      <c r="GA95" s="227"/>
      <c r="GN95" s="227"/>
      <c r="HB95" s="227"/>
    </row>
    <row r="96" spans="182:210" x14ac:dyDescent="0.25">
      <c r="FZ96" s="227"/>
      <c r="GA96" s="227"/>
      <c r="GN96" s="227"/>
      <c r="HB96" s="227"/>
    </row>
    <row r="97" spans="182:210" x14ac:dyDescent="0.25">
      <c r="FZ97" s="227"/>
      <c r="GA97" s="227"/>
      <c r="GN97" s="227"/>
      <c r="HB97" s="227"/>
    </row>
    <row r="98" spans="182:210" x14ac:dyDescent="0.25">
      <c r="FZ98" s="227"/>
      <c r="GA98" s="227"/>
      <c r="GN98" s="227"/>
      <c r="HB98" s="227"/>
    </row>
    <row r="99" spans="182:210" x14ac:dyDescent="0.25">
      <c r="FZ99" s="227"/>
      <c r="GA99" s="227"/>
      <c r="GN99" s="227"/>
      <c r="HB99" s="227"/>
    </row>
    <row r="100" spans="182:210" x14ac:dyDescent="0.25">
      <c r="FZ100" s="227"/>
      <c r="GA100" s="227"/>
      <c r="GN100" s="227"/>
      <c r="HB100" s="227"/>
    </row>
    <row r="101" spans="182:210" x14ac:dyDescent="0.25">
      <c r="FZ101" s="227"/>
      <c r="GA101" s="227"/>
      <c r="GN101" s="227"/>
      <c r="HB101" s="227"/>
    </row>
    <row r="102" spans="182:210" x14ac:dyDescent="0.25">
      <c r="FZ102" s="227"/>
      <c r="GA102" s="227"/>
      <c r="GN102" s="227"/>
      <c r="HB102" s="227"/>
    </row>
    <row r="103" spans="182:210" x14ac:dyDescent="0.25">
      <c r="FZ103" s="227"/>
      <c r="GA103" s="227"/>
      <c r="GN103" s="227"/>
      <c r="HB103" s="227"/>
    </row>
    <row r="104" spans="182:210" x14ac:dyDescent="0.25">
      <c r="FZ104" s="227"/>
      <c r="GA104" s="227"/>
      <c r="GN104" s="227"/>
      <c r="HB104" s="227"/>
    </row>
    <row r="105" spans="182:210" x14ac:dyDescent="0.25">
      <c r="FZ105" s="227"/>
      <c r="GA105" s="227"/>
      <c r="GN105" s="227"/>
      <c r="HB105" s="227"/>
    </row>
    <row r="106" spans="182:210" x14ac:dyDescent="0.25">
      <c r="FZ106" s="227"/>
      <c r="GA106" s="227"/>
      <c r="GN106" s="227"/>
      <c r="HB106" s="227"/>
    </row>
    <row r="107" spans="182:210" x14ac:dyDescent="0.25">
      <c r="FZ107" s="227"/>
      <c r="GA107" s="227"/>
      <c r="GN107" s="227"/>
      <c r="HB107" s="227"/>
    </row>
    <row r="108" spans="182:210" x14ac:dyDescent="0.25">
      <c r="FZ108" s="227"/>
      <c r="GA108" s="227"/>
      <c r="GN108" s="227"/>
      <c r="HB108" s="227"/>
    </row>
    <row r="109" spans="182:210" x14ac:dyDescent="0.25">
      <c r="FZ109" s="227"/>
      <c r="GA109" s="227"/>
      <c r="GN109" s="227"/>
      <c r="HB109" s="227"/>
    </row>
    <row r="110" spans="182:210" x14ac:dyDescent="0.25">
      <c r="FZ110" s="227"/>
      <c r="GA110" s="227"/>
      <c r="GN110" s="227"/>
      <c r="HB110" s="227"/>
    </row>
    <row r="111" spans="182:210" x14ac:dyDescent="0.25">
      <c r="FZ111" s="227"/>
      <c r="GA111" s="227"/>
      <c r="GN111" s="227"/>
      <c r="HB111" s="227"/>
    </row>
    <row r="112" spans="182:210" x14ac:dyDescent="0.25">
      <c r="FZ112" s="227"/>
      <c r="GA112" s="227"/>
      <c r="GN112" s="227"/>
      <c r="HB112" s="227"/>
    </row>
    <row r="113" spans="182:210" x14ac:dyDescent="0.25">
      <c r="FZ113" s="227"/>
      <c r="GA113" s="227"/>
      <c r="GN113" s="227"/>
      <c r="HB113" s="227"/>
    </row>
    <row r="114" spans="182:210" x14ac:dyDescent="0.25">
      <c r="FZ114" s="227"/>
      <c r="GA114" s="227"/>
      <c r="GN114" s="227"/>
      <c r="HB114" s="227"/>
    </row>
    <row r="115" spans="182:210" x14ac:dyDescent="0.25">
      <c r="FZ115" s="227"/>
      <c r="GA115" s="227"/>
      <c r="GN115" s="227"/>
      <c r="HB115" s="227"/>
    </row>
    <row r="116" spans="182:210" x14ac:dyDescent="0.25">
      <c r="FZ116" s="227"/>
      <c r="GA116" s="227"/>
      <c r="GN116" s="227"/>
      <c r="HB116" s="227"/>
    </row>
    <row r="117" spans="182:210" x14ac:dyDescent="0.25">
      <c r="FZ117" s="227"/>
      <c r="GA117" s="227"/>
      <c r="GN117" s="227"/>
      <c r="HB117" s="227"/>
    </row>
    <row r="118" spans="182:210" x14ac:dyDescent="0.25">
      <c r="FZ118" s="227"/>
      <c r="GA118" s="227"/>
      <c r="GN118" s="227"/>
      <c r="HB118" s="227"/>
    </row>
    <row r="119" spans="182:210" x14ac:dyDescent="0.25">
      <c r="FZ119" s="227"/>
      <c r="GA119" s="227"/>
      <c r="GN119" s="227"/>
      <c r="HB119" s="227"/>
    </row>
    <row r="120" spans="182:210" x14ac:dyDescent="0.25">
      <c r="FZ120" s="227"/>
      <c r="GA120" s="227"/>
      <c r="GN120" s="227"/>
      <c r="HB120" s="227"/>
    </row>
    <row r="121" spans="182:210" x14ac:dyDescent="0.25">
      <c r="FZ121" s="227"/>
      <c r="GA121" s="227"/>
      <c r="GN121" s="227"/>
      <c r="HB121" s="227"/>
    </row>
    <row r="122" spans="182:210" x14ac:dyDescent="0.25">
      <c r="FZ122" s="227"/>
      <c r="GA122" s="227"/>
      <c r="GN122" s="227"/>
      <c r="HB122" s="227"/>
    </row>
    <row r="123" spans="182:210" x14ac:dyDescent="0.25">
      <c r="FZ123" s="227"/>
      <c r="GA123" s="227"/>
      <c r="GN123" s="227"/>
      <c r="HB123" s="227"/>
    </row>
    <row r="124" spans="182:210" x14ac:dyDescent="0.25">
      <c r="FZ124" s="227"/>
      <c r="GA124" s="227"/>
      <c r="GN124" s="227"/>
      <c r="HB124" s="227"/>
    </row>
    <row r="125" spans="182:210" x14ac:dyDescent="0.25">
      <c r="FZ125" s="227"/>
      <c r="GA125" s="227"/>
      <c r="GN125" s="227"/>
      <c r="HB125" s="227"/>
    </row>
    <row r="126" spans="182:210" x14ac:dyDescent="0.25">
      <c r="FZ126" s="227"/>
      <c r="GA126" s="227"/>
      <c r="GN126" s="227"/>
      <c r="HB126" s="227"/>
    </row>
    <row r="127" spans="182:210" x14ac:dyDescent="0.25">
      <c r="FZ127" s="227"/>
      <c r="GA127" s="227"/>
      <c r="GN127" s="227"/>
      <c r="HB127" s="227"/>
    </row>
    <row r="128" spans="182:210" x14ac:dyDescent="0.25">
      <c r="FZ128" s="227"/>
      <c r="GA128" s="227"/>
      <c r="GN128" s="227"/>
      <c r="HB128" s="227"/>
    </row>
    <row r="129" spans="182:210" x14ac:dyDescent="0.25">
      <c r="FZ129" s="227"/>
      <c r="GA129" s="227"/>
      <c r="GN129" s="227"/>
      <c r="HB129" s="227"/>
    </row>
    <row r="130" spans="182:210" x14ac:dyDescent="0.25">
      <c r="FZ130" s="227"/>
      <c r="GA130" s="227"/>
      <c r="GN130" s="227"/>
      <c r="HB130" s="227"/>
    </row>
    <row r="131" spans="182:210" x14ac:dyDescent="0.25">
      <c r="FZ131" s="227"/>
      <c r="GA131" s="227"/>
      <c r="GN131" s="227"/>
      <c r="HB131" s="227"/>
    </row>
    <row r="132" spans="182:210" x14ac:dyDescent="0.25">
      <c r="FZ132" s="227"/>
      <c r="GA132" s="227"/>
      <c r="GN132" s="227"/>
      <c r="HB132" s="227"/>
    </row>
    <row r="133" spans="182:210" x14ac:dyDescent="0.25">
      <c r="FZ133" s="227"/>
      <c r="GA133" s="227"/>
      <c r="GN133" s="227"/>
      <c r="HB133" s="227"/>
    </row>
    <row r="134" spans="182:210" x14ac:dyDescent="0.25">
      <c r="FZ134" s="227"/>
      <c r="GA134" s="227"/>
      <c r="GN134" s="227"/>
      <c r="HB134" s="227"/>
    </row>
    <row r="135" spans="182:210" x14ac:dyDescent="0.25">
      <c r="FZ135" s="227"/>
      <c r="GA135" s="227"/>
      <c r="GN135" s="227"/>
      <c r="HB135" s="227"/>
    </row>
    <row r="136" spans="182:210" x14ac:dyDescent="0.25">
      <c r="FZ136" s="227"/>
      <c r="GA136" s="227"/>
      <c r="GN136" s="227"/>
      <c r="HB136" s="227"/>
    </row>
    <row r="137" spans="182:210" x14ac:dyDescent="0.25">
      <c r="FZ137" s="227"/>
      <c r="GA137" s="227"/>
      <c r="GN137" s="227"/>
      <c r="HB137" s="227"/>
    </row>
    <row r="138" spans="182:210" x14ac:dyDescent="0.25">
      <c r="FZ138" s="227"/>
      <c r="GA138" s="227"/>
      <c r="GN138" s="227"/>
      <c r="HB138" s="227"/>
    </row>
    <row r="139" spans="182:210" x14ac:dyDescent="0.25">
      <c r="FZ139" s="227"/>
      <c r="GA139" s="227"/>
      <c r="GN139" s="227"/>
      <c r="HB139" s="227"/>
    </row>
    <row r="140" spans="182:210" x14ac:dyDescent="0.25">
      <c r="FZ140" s="227"/>
      <c r="GA140" s="227"/>
      <c r="GN140" s="227"/>
      <c r="HB140" s="227"/>
    </row>
    <row r="141" spans="182:210" x14ac:dyDescent="0.25">
      <c r="FZ141" s="227"/>
      <c r="GA141" s="227"/>
      <c r="GN141" s="227"/>
      <c r="HB141" s="227"/>
    </row>
    <row r="142" spans="182:210" x14ac:dyDescent="0.25">
      <c r="FZ142" s="227"/>
      <c r="GA142" s="227"/>
      <c r="GN142" s="227"/>
      <c r="HB142" s="227"/>
    </row>
    <row r="143" spans="182:210" x14ac:dyDescent="0.25">
      <c r="FZ143" s="227"/>
      <c r="GA143" s="227"/>
      <c r="GN143" s="227"/>
      <c r="HB143" s="227"/>
    </row>
    <row r="144" spans="182:210" x14ac:dyDescent="0.25">
      <c r="FZ144" s="227"/>
      <c r="GA144" s="227"/>
      <c r="GN144" s="227"/>
      <c r="HB144" s="227"/>
    </row>
    <row r="145" spans="182:210" x14ac:dyDescent="0.25">
      <c r="FZ145" s="227"/>
      <c r="GA145" s="227"/>
      <c r="GN145" s="227"/>
      <c r="HB145" s="227"/>
    </row>
    <row r="146" spans="182:210" x14ac:dyDescent="0.25">
      <c r="FZ146" s="227"/>
      <c r="GA146" s="227"/>
      <c r="GN146" s="227"/>
      <c r="HB146" s="227"/>
    </row>
    <row r="147" spans="182:210" x14ac:dyDescent="0.25">
      <c r="FZ147" s="227"/>
      <c r="GA147" s="227"/>
      <c r="GN147" s="227"/>
      <c r="HB147" s="227"/>
    </row>
    <row r="148" spans="182:210" x14ac:dyDescent="0.25">
      <c r="FZ148" s="227"/>
      <c r="GA148" s="227"/>
      <c r="GN148" s="227"/>
      <c r="HB148" s="227"/>
    </row>
    <row r="149" spans="182:210" x14ac:dyDescent="0.25">
      <c r="FZ149" s="227"/>
      <c r="GA149" s="227"/>
      <c r="GN149" s="227"/>
      <c r="HB149" s="227"/>
    </row>
    <row r="150" spans="182:210" x14ac:dyDescent="0.25">
      <c r="FZ150" s="227"/>
      <c r="GA150" s="227"/>
      <c r="GN150" s="227"/>
      <c r="HB150" s="227"/>
    </row>
    <row r="151" spans="182:210" x14ac:dyDescent="0.25">
      <c r="FZ151" s="227"/>
      <c r="GA151" s="227"/>
      <c r="GN151" s="227"/>
      <c r="HB151" s="227"/>
    </row>
    <row r="152" spans="182:210" x14ac:dyDescent="0.25">
      <c r="FZ152" s="227"/>
      <c r="GA152" s="227"/>
      <c r="GN152" s="227"/>
      <c r="HB152" s="227"/>
    </row>
    <row r="153" spans="182:210" x14ac:dyDescent="0.25">
      <c r="FZ153" s="227"/>
      <c r="GA153" s="227"/>
      <c r="GN153" s="227"/>
      <c r="HB153" s="227"/>
    </row>
    <row r="154" spans="182:210" x14ac:dyDescent="0.25">
      <c r="FZ154" s="227"/>
      <c r="GA154" s="227"/>
      <c r="GN154" s="227"/>
      <c r="HB154" s="227"/>
    </row>
    <row r="155" spans="182:210" x14ac:dyDescent="0.25">
      <c r="FZ155" s="227"/>
      <c r="GA155" s="227"/>
      <c r="GN155" s="227"/>
      <c r="HB155" s="227"/>
    </row>
    <row r="156" spans="182:210" x14ac:dyDescent="0.25">
      <c r="FZ156" s="227"/>
      <c r="GA156" s="227"/>
      <c r="GN156" s="227"/>
      <c r="HB156" s="227"/>
    </row>
    <row r="157" spans="182:210" x14ac:dyDescent="0.25">
      <c r="FZ157" s="227"/>
      <c r="GA157" s="227"/>
      <c r="GN157" s="227"/>
      <c r="HB157" s="227"/>
    </row>
    <row r="158" spans="182:210" x14ac:dyDescent="0.25">
      <c r="FZ158" s="227"/>
      <c r="GA158" s="227"/>
      <c r="GN158" s="227"/>
      <c r="HB158" s="227"/>
    </row>
    <row r="159" spans="182:210" x14ac:dyDescent="0.25">
      <c r="FZ159" s="227"/>
      <c r="GA159" s="227"/>
      <c r="GN159" s="227"/>
      <c r="HB159" s="227"/>
    </row>
    <row r="160" spans="182:210" x14ac:dyDescent="0.25">
      <c r="FZ160" s="227"/>
      <c r="GA160" s="227"/>
      <c r="GN160" s="227"/>
      <c r="HB160" s="227"/>
    </row>
    <row r="161" spans="182:210" x14ac:dyDescent="0.25">
      <c r="FZ161" s="227"/>
      <c r="GA161" s="227"/>
      <c r="GN161" s="227"/>
      <c r="HB161" s="227"/>
    </row>
    <row r="162" spans="182:210" x14ac:dyDescent="0.25">
      <c r="FZ162" s="227"/>
      <c r="GA162" s="227"/>
      <c r="GN162" s="227"/>
      <c r="HB162" s="227"/>
    </row>
    <row r="163" spans="182:210" x14ac:dyDescent="0.25">
      <c r="FZ163" s="227"/>
      <c r="GA163" s="227"/>
      <c r="GN163" s="227"/>
      <c r="HB163" s="227"/>
    </row>
    <row r="164" spans="182:210" x14ac:dyDescent="0.25">
      <c r="FZ164" s="227"/>
      <c r="GA164" s="227"/>
      <c r="GN164" s="227"/>
      <c r="HB164" s="227"/>
    </row>
    <row r="165" spans="182:210" x14ac:dyDescent="0.25">
      <c r="FZ165" s="227"/>
      <c r="GA165" s="227"/>
      <c r="GN165" s="227"/>
      <c r="HB165" s="227"/>
    </row>
    <row r="166" spans="182:210" x14ac:dyDescent="0.25">
      <c r="FZ166" s="227"/>
      <c r="GA166" s="227"/>
      <c r="GN166" s="227"/>
      <c r="HB166" s="227"/>
    </row>
    <row r="167" spans="182:210" x14ac:dyDescent="0.25">
      <c r="FZ167" s="227"/>
      <c r="GA167" s="227"/>
      <c r="GN167" s="227"/>
      <c r="HB167" s="227"/>
    </row>
    <row r="168" spans="182:210" x14ac:dyDescent="0.25">
      <c r="FZ168" s="227"/>
      <c r="GA168" s="227"/>
      <c r="GN168" s="227"/>
      <c r="HB168" s="227"/>
    </row>
    <row r="169" spans="182:210" x14ac:dyDescent="0.25">
      <c r="FZ169" s="227"/>
      <c r="GA169" s="227"/>
      <c r="GN169" s="227"/>
      <c r="HB169" s="227"/>
    </row>
    <row r="170" spans="182:210" x14ac:dyDescent="0.25">
      <c r="FZ170" s="227"/>
      <c r="GA170" s="227"/>
      <c r="GN170" s="227"/>
      <c r="HB170" s="227"/>
    </row>
    <row r="171" spans="182:210" x14ac:dyDescent="0.25">
      <c r="FZ171" s="227"/>
      <c r="GA171" s="227"/>
      <c r="GN171" s="227"/>
      <c r="HB171" s="227"/>
    </row>
    <row r="172" spans="182:210" x14ac:dyDescent="0.25">
      <c r="FZ172" s="227"/>
      <c r="GA172" s="227"/>
      <c r="GN172" s="227"/>
      <c r="HB172" s="227"/>
    </row>
    <row r="173" spans="182:210" x14ac:dyDescent="0.25">
      <c r="FZ173" s="227"/>
      <c r="GA173" s="227"/>
      <c r="GN173" s="227"/>
      <c r="HB173" s="227"/>
    </row>
    <row r="174" spans="182:210" x14ac:dyDescent="0.25">
      <c r="FZ174" s="227"/>
      <c r="GA174" s="227"/>
      <c r="GN174" s="227"/>
      <c r="HB174" s="227"/>
    </row>
    <row r="175" spans="182:210" x14ac:dyDescent="0.25">
      <c r="FZ175" s="227"/>
      <c r="GA175" s="227"/>
      <c r="GN175" s="227"/>
      <c r="HB175" s="227"/>
    </row>
    <row r="176" spans="182:210" x14ac:dyDescent="0.25">
      <c r="FZ176" s="227"/>
      <c r="GA176" s="227"/>
      <c r="GN176" s="227"/>
      <c r="HB176" s="227"/>
    </row>
    <row r="177" spans="182:210" x14ac:dyDescent="0.25">
      <c r="FZ177" s="227"/>
      <c r="GA177" s="227"/>
      <c r="GN177" s="227"/>
      <c r="HB177" s="227"/>
    </row>
    <row r="178" spans="182:210" x14ac:dyDescent="0.25">
      <c r="FZ178" s="227"/>
      <c r="GA178" s="227"/>
      <c r="GN178" s="227"/>
      <c r="HB178" s="227"/>
    </row>
    <row r="179" spans="182:210" x14ac:dyDescent="0.25">
      <c r="FZ179" s="227"/>
      <c r="GA179" s="227"/>
      <c r="GN179" s="227"/>
      <c r="HB179" s="227"/>
    </row>
    <row r="180" spans="182:210" x14ac:dyDescent="0.25">
      <c r="FZ180" s="227"/>
      <c r="GA180" s="227"/>
      <c r="GN180" s="227"/>
      <c r="HB180" s="227"/>
    </row>
    <row r="181" spans="182:210" x14ac:dyDescent="0.25">
      <c r="FZ181" s="227"/>
      <c r="GA181" s="227"/>
      <c r="GN181" s="227"/>
      <c r="HB181" s="227"/>
    </row>
    <row r="182" spans="182:210" x14ac:dyDescent="0.25">
      <c r="FZ182" s="227"/>
      <c r="GA182" s="227"/>
      <c r="GN182" s="227"/>
      <c r="HB182" s="227"/>
    </row>
    <row r="183" spans="182:210" x14ac:dyDescent="0.25">
      <c r="FZ183" s="227"/>
      <c r="GA183" s="227"/>
      <c r="GN183" s="227"/>
      <c r="HB183" s="227"/>
    </row>
    <row r="184" spans="182:210" x14ac:dyDescent="0.25">
      <c r="FZ184" s="227"/>
      <c r="GA184" s="227"/>
      <c r="GN184" s="227"/>
      <c r="HB184" s="227"/>
    </row>
    <row r="185" spans="182:210" x14ac:dyDescent="0.25">
      <c r="FZ185" s="227"/>
      <c r="GA185" s="227"/>
      <c r="GN185" s="227"/>
      <c r="HB185" s="227"/>
    </row>
    <row r="186" spans="182:210" x14ac:dyDescent="0.25">
      <c r="FZ186" s="227"/>
      <c r="GA186" s="227"/>
      <c r="GN186" s="227"/>
      <c r="HB186" s="227"/>
    </row>
    <row r="187" spans="182:210" x14ac:dyDescent="0.25">
      <c r="FZ187" s="227"/>
      <c r="GA187" s="227"/>
      <c r="GN187" s="227"/>
      <c r="HB187" s="227"/>
    </row>
    <row r="188" spans="182:210" x14ac:dyDescent="0.25">
      <c r="FZ188" s="227"/>
      <c r="GA188" s="227"/>
      <c r="GN188" s="227"/>
      <c r="HB188" s="227"/>
    </row>
    <row r="189" spans="182:210" x14ac:dyDescent="0.25">
      <c r="FZ189" s="227"/>
      <c r="GA189" s="227"/>
      <c r="GN189" s="227"/>
      <c r="HB189" s="227"/>
    </row>
    <row r="190" spans="182:210" x14ac:dyDescent="0.25">
      <c r="FZ190" s="227"/>
      <c r="GA190" s="227"/>
      <c r="GN190" s="227"/>
      <c r="HB190" s="227"/>
    </row>
    <row r="191" spans="182:210" x14ac:dyDescent="0.25">
      <c r="FZ191" s="227"/>
      <c r="GA191" s="227"/>
      <c r="GN191" s="227"/>
      <c r="HB191" s="227"/>
    </row>
    <row r="192" spans="182:210" x14ac:dyDescent="0.25">
      <c r="FZ192" s="227"/>
      <c r="GA192" s="227"/>
      <c r="GN192" s="227"/>
      <c r="HB192" s="227"/>
    </row>
    <row r="193" spans="182:210" x14ac:dyDescent="0.25">
      <c r="FZ193" s="227"/>
      <c r="GA193" s="227"/>
      <c r="GN193" s="227"/>
      <c r="HB193" s="227"/>
    </row>
    <row r="194" spans="182:210" x14ac:dyDescent="0.25">
      <c r="FZ194" s="227"/>
      <c r="GA194" s="227"/>
      <c r="GN194" s="227"/>
      <c r="HB194" s="227"/>
    </row>
    <row r="195" spans="182:210" x14ac:dyDescent="0.25">
      <c r="FZ195" s="227"/>
      <c r="GA195" s="227"/>
      <c r="GN195" s="227"/>
      <c r="HB195" s="227"/>
    </row>
    <row r="196" spans="182:210" x14ac:dyDescent="0.25">
      <c r="FZ196" s="227"/>
      <c r="GA196" s="227"/>
      <c r="GN196" s="227"/>
      <c r="HB196" s="227"/>
    </row>
    <row r="197" spans="182:210" x14ac:dyDescent="0.25">
      <c r="FZ197" s="227"/>
      <c r="GA197" s="227"/>
      <c r="GN197" s="227"/>
      <c r="HB197" s="227"/>
    </row>
    <row r="198" spans="182:210" x14ac:dyDescent="0.25">
      <c r="FZ198" s="227"/>
      <c r="GA198" s="227"/>
      <c r="GN198" s="227"/>
      <c r="HB198" s="227"/>
    </row>
    <row r="199" spans="182:210" x14ac:dyDescent="0.25">
      <c r="FZ199" s="227"/>
      <c r="GA199" s="227"/>
      <c r="GN199" s="227"/>
      <c r="HB199" s="227"/>
    </row>
    <row r="200" spans="182:210" x14ac:dyDescent="0.25">
      <c r="FZ200" s="227"/>
      <c r="GA200" s="227"/>
      <c r="GN200" s="227"/>
      <c r="HB200" s="227"/>
    </row>
    <row r="201" spans="182:210" x14ac:dyDescent="0.25">
      <c r="FZ201" s="227"/>
      <c r="GA201" s="227"/>
      <c r="GN201" s="227"/>
      <c r="HB201" s="227"/>
    </row>
    <row r="202" spans="182:210" x14ac:dyDescent="0.25">
      <c r="FZ202" s="227"/>
      <c r="GA202" s="227"/>
      <c r="GN202" s="227"/>
      <c r="HB202" s="227"/>
    </row>
    <row r="203" spans="182:210" x14ac:dyDescent="0.25">
      <c r="FZ203" s="227"/>
      <c r="GA203" s="227"/>
      <c r="GN203" s="227"/>
      <c r="HB203" s="227"/>
    </row>
    <row r="204" spans="182:210" x14ac:dyDescent="0.25">
      <c r="FZ204" s="227"/>
      <c r="GA204" s="227"/>
      <c r="GN204" s="227"/>
      <c r="HB204" s="227"/>
    </row>
    <row r="205" spans="182:210" x14ac:dyDescent="0.25">
      <c r="FZ205" s="227"/>
      <c r="GA205" s="227"/>
      <c r="GN205" s="227"/>
      <c r="HB205" s="227"/>
    </row>
    <row r="206" spans="182:210" x14ac:dyDescent="0.25">
      <c r="FZ206" s="227"/>
      <c r="GA206" s="227"/>
      <c r="GN206" s="227"/>
      <c r="HB206" s="227"/>
    </row>
    <row r="207" spans="182:210" x14ac:dyDescent="0.25">
      <c r="FZ207" s="227"/>
      <c r="GA207" s="227"/>
      <c r="GN207" s="227"/>
      <c r="HB207" s="227"/>
    </row>
    <row r="208" spans="182:210" x14ac:dyDescent="0.25">
      <c r="FZ208" s="227"/>
      <c r="GA208" s="227"/>
      <c r="GN208" s="227"/>
      <c r="HB208" s="227"/>
    </row>
    <row r="209" spans="182:210" x14ac:dyDescent="0.25">
      <c r="FZ209" s="227"/>
      <c r="GA209" s="227"/>
      <c r="GN209" s="227"/>
      <c r="HB209" s="227"/>
    </row>
    <row r="210" spans="182:210" x14ac:dyDescent="0.25">
      <c r="FZ210" s="227"/>
      <c r="GA210" s="227"/>
      <c r="GN210" s="227"/>
      <c r="HB210" s="227"/>
    </row>
    <row r="211" spans="182:210" x14ac:dyDescent="0.25">
      <c r="FZ211" s="227"/>
      <c r="GA211" s="227"/>
      <c r="GN211" s="227"/>
      <c r="HB211" s="227"/>
    </row>
    <row r="212" spans="182:210" x14ac:dyDescent="0.25">
      <c r="FZ212" s="227"/>
      <c r="GA212" s="227"/>
      <c r="GN212" s="227"/>
      <c r="HB212" s="227"/>
    </row>
    <row r="213" spans="182:210" x14ac:dyDescent="0.25">
      <c r="FZ213" s="227"/>
      <c r="GA213" s="227"/>
      <c r="GN213" s="227"/>
      <c r="HB213" s="227"/>
    </row>
    <row r="214" spans="182:210" x14ac:dyDescent="0.25">
      <c r="FZ214" s="227"/>
      <c r="GA214" s="227"/>
      <c r="GN214" s="227"/>
      <c r="HB214" s="227"/>
    </row>
    <row r="215" spans="182:210" x14ac:dyDescent="0.25">
      <c r="FZ215" s="227"/>
      <c r="GA215" s="227"/>
      <c r="GN215" s="227"/>
      <c r="HB215" s="227"/>
    </row>
    <row r="216" spans="182:210" x14ac:dyDescent="0.25">
      <c r="FZ216" s="227"/>
      <c r="GA216" s="227"/>
      <c r="GN216" s="227"/>
      <c r="HB216" s="227"/>
    </row>
    <row r="217" spans="182:210" x14ac:dyDescent="0.25">
      <c r="FZ217" s="227"/>
      <c r="GA217" s="227"/>
      <c r="GN217" s="227"/>
      <c r="HB217" s="227"/>
    </row>
    <row r="218" spans="182:210" x14ac:dyDescent="0.25">
      <c r="FZ218" s="227"/>
      <c r="GA218" s="227"/>
      <c r="GN218" s="227"/>
      <c r="HB218" s="227"/>
    </row>
    <row r="219" spans="182:210" x14ac:dyDescent="0.25">
      <c r="FZ219" s="227"/>
      <c r="GA219" s="227"/>
      <c r="GN219" s="227"/>
      <c r="HB219" s="227"/>
    </row>
    <row r="220" spans="182:210" x14ac:dyDescent="0.25">
      <c r="FZ220" s="227"/>
      <c r="GA220" s="227"/>
      <c r="GN220" s="227"/>
      <c r="HB220" s="227"/>
    </row>
    <row r="221" spans="182:210" x14ac:dyDescent="0.25">
      <c r="FZ221" s="227"/>
      <c r="GA221" s="227"/>
      <c r="GN221" s="227"/>
      <c r="HB221" s="227"/>
    </row>
    <row r="222" spans="182:210" x14ac:dyDescent="0.25">
      <c r="FZ222" s="227"/>
      <c r="GA222" s="227"/>
      <c r="GN222" s="227"/>
      <c r="HB222" s="227"/>
    </row>
    <row r="223" spans="182:210" x14ac:dyDescent="0.25">
      <c r="FZ223" s="227"/>
      <c r="GA223" s="227"/>
      <c r="GN223" s="227"/>
      <c r="HB223" s="227"/>
    </row>
    <row r="224" spans="182:210" x14ac:dyDescent="0.25">
      <c r="FZ224" s="227"/>
      <c r="GA224" s="227"/>
      <c r="GN224" s="227"/>
      <c r="HB224" s="227"/>
    </row>
    <row r="225" spans="182:210" x14ac:dyDescent="0.25">
      <c r="FZ225" s="227"/>
      <c r="GA225" s="227"/>
      <c r="GN225" s="227"/>
      <c r="HB225" s="227"/>
    </row>
    <row r="226" spans="182:210" x14ac:dyDescent="0.25">
      <c r="FZ226" s="227"/>
      <c r="GA226" s="227"/>
      <c r="GN226" s="227"/>
      <c r="HB226" s="227"/>
    </row>
    <row r="227" spans="182:210" x14ac:dyDescent="0.25">
      <c r="FZ227" s="227"/>
      <c r="GA227" s="227"/>
      <c r="GN227" s="227"/>
      <c r="HB227" s="227"/>
    </row>
    <row r="228" spans="182:210" x14ac:dyDescent="0.25">
      <c r="FZ228" s="227"/>
      <c r="GA228" s="227"/>
      <c r="GN228" s="227"/>
      <c r="HB228" s="227"/>
    </row>
    <row r="229" spans="182:210" x14ac:dyDescent="0.25">
      <c r="FZ229" s="227"/>
      <c r="GA229" s="227"/>
      <c r="GN229" s="227"/>
      <c r="HB229" s="227"/>
    </row>
    <row r="230" spans="182:210" x14ac:dyDescent="0.25">
      <c r="FZ230" s="227"/>
      <c r="GA230" s="227"/>
      <c r="GN230" s="227"/>
      <c r="HB230" s="227"/>
    </row>
    <row r="231" spans="182:210" x14ac:dyDescent="0.25">
      <c r="FZ231" s="227"/>
      <c r="GA231" s="227"/>
      <c r="GN231" s="227"/>
      <c r="HB231" s="227"/>
    </row>
    <row r="232" spans="182:210" x14ac:dyDescent="0.25">
      <c r="FZ232" s="227"/>
      <c r="GA232" s="227"/>
      <c r="GN232" s="227"/>
      <c r="HB232" s="227"/>
    </row>
    <row r="233" spans="182:210" x14ac:dyDescent="0.25">
      <c r="FZ233" s="227"/>
      <c r="GA233" s="227"/>
      <c r="GN233" s="227"/>
      <c r="HB233" s="227"/>
    </row>
    <row r="234" spans="182:210" x14ac:dyDescent="0.25">
      <c r="FZ234" s="227"/>
      <c r="GA234" s="227"/>
      <c r="GN234" s="227"/>
      <c r="HB234" s="227"/>
    </row>
    <row r="235" spans="182:210" x14ac:dyDescent="0.25">
      <c r="FZ235" s="227"/>
      <c r="GA235" s="227"/>
      <c r="GN235" s="227"/>
      <c r="HB235" s="227"/>
    </row>
    <row r="236" spans="182:210" x14ac:dyDescent="0.25">
      <c r="FZ236" s="227"/>
      <c r="GA236" s="227"/>
      <c r="GN236" s="227"/>
      <c r="HB236" s="227"/>
    </row>
    <row r="237" spans="182:210" x14ac:dyDescent="0.25">
      <c r="FZ237" s="227"/>
      <c r="GA237" s="227"/>
      <c r="GN237" s="227"/>
      <c r="HB237" s="227"/>
    </row>
    <row r="238" spans="182:210" x14ac:dyDescent="0.25">
      <c r="FZ238" s="227"/>
      <c r="GA238" s="227"/>
      <c r="GN238" s="227"/>
      <c r="HB238" s="227"/>
    </row>
    <row r="239" spans="182:210" x14ac:dyDescent="0.25">
      <c r="FZ239" s="227"/>
      <c r="GA239" s="227"/>
      <c r="GN239" s="227"/>
      <c r="HB239" s="227"/>
    </row>
    <row r="240" spans="182:210" x14ac:dyDescent="0.25">
      <c r="FZ240" s="227"/>
      <c r="GA240" s="227"/>
      <c r="GN240" s="227"/>
      <c r="HB240" s="227"/>
    </row>
    <row r="241" spans="182:210" x14ac:dyDescent="0.25">
      <c r="FZ241" s="227"/>
      <c r="GA241" s="227"/>
      <c r="GN241" s="227"/>
      <c r="HB241" s="227"/>
    </row>
    <row r="242" spans="182:210" x14ac:dyDescent="0.25">
      <c r="FZ242" s="227"/>
      <c r="GA242" s="227"/>
      <c r="GN242" s="227"/>
      <c r="HB242" s="227"/>
    </row>
    <row r="243" spans="182:210" x14ac:dyDescent="0.25">
      <c r="FZ243" s="227"/>
      <c r="GA243" s="227"/>
      <c r="GN243" s="227"/>
      <c r="HB243" s="227"/>
    </row>
    <row r="244" spans="182:210" x14ac:dyDescent="0.25">
      <c r="FZ244" s="227"/>
      <c r="GA244" s="227"/>
      <c r="GN244" s="227"/>
      <c r="HB244" s="227"/>
    </row>
    <row r="245" spans="182:210" x14ac:dyDescent="0.25">
      <c r="FZ245" s="227"/>
      <c r="GA245" s="227"/>
      <c r="GN245" s="227"/>
      <c r="HB245" s="227"/>
    </row>
    <row r="246" spans="182:210" x14ac:dyDescent="0.25">
      <c r="FZ246" s="227"/>
      <c r="GA246" s="227"/>
      <c r="GN246" s="227"/>
      <c r="HB246" s="227"/>
    </row>
    <row r="247" spans="182:210" x14ac:dyDescent="0.25">
      <c r="FZ247" s="227"/>
      <c r="GA247" s="227"/>
      <c r="GN247" s="227"/>
      <c r="HB247" s="227"/>
    </row>
    <row r="248" spans="182:210" x14ac:dyDescent="0.25">
      <c r="FZ248" s="227"/>
      <c r="GA248" s="227"/>
      <c r="GN248" s="227"/>
      <c r="HB248" s="227"/>
    </row>
    <row r="249" spans="182:210" x14ac:dyDescent="0.25">
      <c r="FZ249" s="227"/>
      <c r="GA249" s="227"/>
      <c r="GN249" s="227"/>
      <c r="HB249" s="227"/>
    </row>
    <row r="250" spans="182:210" x14ac:dyDescent="0.25">
      <c r="FZ250" s="227"/>
      <c r="GA250" s="227"/>
      <c r="GN250" s="227"/>
      <c r="HB250" s="227"/>
    </row>
    <row r="251" spans="182:210" x14ac:dyDescent="0.25">
      <c r="FZ251" s="227"/>
      <c r="GA251" s="227"/>
      <c r="GN251" s="227"/>
      <c r="HB251" s="227"/>
    </row>
    <row r="252" spans="182:210" x14ac:dyDescent="0.25">
      <c r="FZ252" s="227"/>
      <c r="GA252" s="227"/>
      <c r="GN252" s="227"/>
      <c r="HB252" s="227"/>
    </row>
    <row r="253" spans="182:210" x14ac:dyDescent="0.25">
      <c r="FZ253" s="227"/>
      <c r="GA253" s="227"/>
      <c r="GN253" s="227"/>
      <c r="HB253" s="227"/>
    </row>
    <row r="254" spans="182:210" x14ac:dyDescent="0.25">
      <c r="FZ254" s="227"/>
      <c r="GA254" s="227"/>
      <c r="GN254" s="227"/>
      <c r="HB254" s="227"/>
    </row>
    <row r="255" spans="182:210" x14ac:dyDescent="0.25">
      <c r="FZ255" s="227"/>
      <c r="GA255" s="227"/>
      <c r="GN255" s="227"/>
      <c r="HB255" s="227"/>
    </row>
    <row r="256" spans="182:210" x14ac:dyDescent="0.25">
      <c r="FZ256" s="227"/>
      <c r="GA256" s="227"/>
      <c r="GN256" s="227"/>
      <c r="HB256" s="227"/>
    </row>
    <row r="257" spans="182:210" x14ac:dyDescent="0.25">
      <c r="FZ257" s="227"/>
      <c r="GA257" s="227"/>
      <c r="GN257" s="227"/>
      <c r="HB257" s="227"/>
    </row>
    <row r="258" spans="182:210" x14ac:dyDescent="0.25">
      <c r="FZ258" s="227"/>
      <c r="GA258" s="227"/>
      <c r="GN258" s="227"/>
      <c r="HB258" s="227"/>
    </row>
    <row r="259" spans="182:210" x14ac:dyDescent="0.25">
      <c r="FZ259" s="227"/>
      <c r="GA259" s="227"/>
      <c r="GN259" s="227"/>
      <c r="HB259" s="227"/>
    </row>
    <row r="260" spans="182:210" x14ac:dyDescent="0.25">
      <c r="FZ260" s="227"/>
      <c r="GA260" s="227"/>
      <c r="GN260" s="227"/>
      <c r="HB260" s="227"/>
    </row>
    <row r="261" spans="182:210" x14ac:dyDescent="0.25">
      <c r="FZ261" s="227"/>
      <c r="GA261" s="227"/>
      <c r="GN261" s="227"/>
      <c r="HB261" s="227"/>
    </row>
    <row r="262" spans="182:210" x14ac:dyDescent="0.25">
      <c r="FZ262" s="227"/>
      <c r="GA262" s="227"/>
      <c r="GN262" s="227"/>
      <c r="HB262" s="227"/>
    </row>
    <row r="263" spans="182:210" x14ac:dyDescent="0.25">
      <c r="FZ263" s="227"/>
      <c r="GA263" s="227"/>
      <c r="GN263" s="227"/>
      <c r="HB263" s="227"/>
    </row>
    <row r="264" spans="182:210" x14ac:dyDescent="0.25">
      <c r="FZ264" s="227"/>
      <c r="GA264" s="227"/>
      <c r="GN264" s="227"/>
      <c r="HB264" s="227"/>
    </row>
    <row r="265" spans="182:210" x14ac:dyDescent="0.25">
      <c r="FZ265" s="227"/>
      <c r="GA265" s="227"/>
      <c r="GN265" s="227"/>
      <c r="HB265" s="227"/>
    </row>
    <row r="266" spans="182:210" x14ac:dyDescent="0.25">
      <c r="FZ266" s="227"/>
      <c r="GA266" s="227"/>
      <c r="GN266" s="227"/>
      <c r="HB266" s="227"/>
    </row>
    <row r="267" spans="182:210" x14ac:dyDescent="0.25">
      <c r="FZ267" s="227"/>
      <c r="GA267" s="227"/>
      <c r="GN267" s="227"/>
      <c r="HB267" s="227"/>
    </row>
    <row r="268" spans="182:210" x14ac:dyDescent="0.25">
      <c r="FZ268" s="227"/>
      <c r="GA268" s="227"/>
      <c r="GN268" s="227"/>
      <c r="HB268" s="227"/>
    </row>
    <row r="269" spans="182:210" x14ac:dyDescent="0.25">
      <c r="FZ269" s="227"/>
      <c r="GA269" s="227"/>
      <c r="GN269" s="227"/>
      <c r="HB269" s="227"/>
    </row>
    <row r="270" spans="182:210" x14ac:dyDescent="0.25">
      <c r="FZ270" s="227"/>
      <c r="GA270" s="227"/>
      <c r="GN270" s="227"/>
      <c r="HB270" s="227"/>
    </row>
    <row r="271" spans="182:210" x14ac:dyDescent="0.25">
      <c r="FZ271" s="227"/>
      <c r="GA271" s="227"/>
      <c r="GN271" s="227"/>
      <c r="HB271" s="227"/>
    </row>
    <row r="272" spans="182:210" x14ac:dyDescent="0.25">
      <c r="FZ272" s="227"/>
      <c r="GA272" s="227"/>
      <c r="GN272" s="227"/>
      <c r="HB272" s="227"/>
    </row>
    <row r="273" spans="182:210" x14ac:dyDescent="0.25">
      <c r="FZ273" s="227"/>
      <c r="GA273" s="227"/>
      <c r="GN273" s="227"/>
      <c r="HB273" s="227"/>
    </row>
    <row r="274" spans="182:210" x14ac:dyDescent="0.25">
      <c r="FZ274" s="227"/>
      <c r="GA274" s="227"/>
      <c r="GN274" s="227"/>
      <c r="HB274" s="227"/>
    </row>
    <row r="275" spans="182:210" x14ac:dyDescent="0.25">
      <c r="FZ275" s="227"/>
      <c r="GA275" s="227"/>
      <c r="GN275" s="227"/>
      <c r="HB275" s="227"/>
    </row>
    <row r="276" spans="182:210" x14ac:dyDescent="0.25">
      <c r="FZ276" s="227"/>
      <c r="GA276" s="227"/>
      <c r="GN276" s="227"/>
      <c r="HB276" s="227"/>
    </row>
    <row r="277" spans="182:210" x14ac:dyDescent="0.25">
      <c r="FZ277" s="227"/>
      <c r="GA277" s="227"/>
      <c r="GN277" s="227"/>
      <c r="HB277" s="227"/>
    </row>
    <row r="278" spans="182:210" x14ac:dyDescent="0.25">
      <c r="FZ278" s="227"/>
      <c r="GA278" s="227"/>
      <c r="GN278" s="227"/>
      <c r="HB278" s="227"/>
    </row>
    <row r="279" spans="182:210" x14ac:dyDescent="0.25">
      <c r="FZ279" s="227"/>
      <c r="GA279" s="227"/>
      <c r="GN279" s="227"/>
      <c r="HB279" s="227"/>
    </row>
    <row r="280" spans="182:210" x14ac:dyDescent="0.25">
      <c r="FZ280" s="227"/>
      <c r="GA280" s="227"/>
      <c r="GN280" s="227"/>
      <c r="HB280" s="227"/>
    </row>
    <row r="281" spans="182:210" x14ac:dyDescent="0.25">
      <c r="FZ281" s="227"/>
      <c r="GA281" s="227"/>
      <c r="GN281" s="227"/>
      <c r="HB281" s="227"/>
    </row>
    <row r="282" spans="182:210" x14ac:dyDescent="0.25">
      <c r="FZ282" s="227"/>
      <c r="GA282" s="227"/>
      <c r="GN282" s="227"/>
      <c r="HB282" s="227"/>
    </row>
    <row r="283" spans="182:210" x14ac:dyDescent="0.25">
      <c r="FZ283" s="227"/>
      <c r="GA283" s="227"/>
      <c r="GN283" s="227"/>
      <c r="HB283" s="227"/>
    </row>
    <row r="284" spans="182:210" x14ac:dyDescent="0.25">
      <c r="FZ284" s="227"/>
      <c r="GA284" s="227"/>
      <c r="GN284" s="227"/>
      <c r="HB284" s="227"/>
    </row>
    <row r="285" spans="182:210" x14ac:dyDescent="0.25">
      <c r="FZ285" s="227"/>
      <c r="GA285" s="227"/>
      <c r="GN285" s="227"/>
      <c r="HB285" s="227"/>
    </row>
    <row r="286" spans="182:210" x14ac:dyDescent="0.25">
      <c r="FZ286" s="227"/>
      <c r="GA286" s="227"/>
      <c r="GN286" s="227"/>
      <c r="HB286" s="227"/>
    </row>
    <row r="287" spans="182:210" x14ac:dyDescent="0.25">
      <c r="FZ287" s="227"/>
      <c r="GA287" s="227"/>
      <c r="GN287" s="227"/>
      <c r="HB287" s="227"/>
    </row>
    <row r="288" spans="182:210" x14ac:dyDescent="0.25">
      <c r="FZ288" s="227"/>
      <c r="GA288" s="227"/>
      <c r="GN288" s="227"/>
      <c r="HB288" s="227"/>
    </row>
    <row r="289" spans="182:210" x14ac:dyDescent="0.25">
      <c r="FZ289" s="227"/>
      <c r="GA289" s="227"/>
      <c r="GN289" s="227"/>
      <c r="HB289" s="227"/>
    </row>
    <row r="290" spans="182:210" x14ac:dyDescent="0.25">
      <c r="FZ290" s="227"/>
      <c r="GA290" s="227"/>
      <c r="GN290" s="227"/>
      <c r="HB290" s="227"/>
    </row>
    <row r="291" spans="182:210" x14ac:dyDescent="0.25">
      <c r="FZ291" s="227"/>
      <c r="GA291" s="227"/>
      <c r="GN291" s="227"/>
      <c r="HB291" s="227"/>
    </row>
    <row r="292" spans="182:210" x14ac:dyDescent="0.25">
      <c r="FZ292" s="227"/>
      <c r="GA292" s="227"/>
      <c r="GN292" s="227"/>
      <c r="HB292" s="227"/>
    </row>
    <row r="293" spans="182:210" x14ac:dyDescent="0.25">
      <c r="FZ293" s="227"/>
      <c r="GA293" s="227"/>
      <c r="GN293" s="227"/>
      <c r="HB293" s="227"/>
    </row>
    <row r="294" spans="182:210" x14ac:dyDescent="0.25">
      <c r="FZ294" s="227"/>
      <c r="GA294" s="227"/>
      <c r="GN294" s="227"/>
      <c r="HB294" s="227"/>
    </row>
    <row r="295" spans="182:210" x14ac:dyDescent="0.25">
      <c r="FZ295" s="227"/>
      <c r="GA295" s="227"/>
      <c r="GN295" s="227"/>
      <c r="HB295" s="227"/>
    </row>
    <row r="296" spans="182:210" x14ac:dyDescent="0.25">
      <c r="FZ296" s="227"/>
      <c r="GA296" s="227"/>
      <c r="GN296" s="227"/>
      <c r="HB296" s="227"/>
    </row>
    <row r="297" spans="182:210" x14ac:dyDescent="0.25">
      <c r="FZ297" s="227"/>
      <c r="GA297" s="227"/>
      <c r="GN297" s="227"/>
      <c r="HB297" s="227"/>
    </row>
    <row r="298" spans="182:210" x14ac:dyDescent="0.25">
      <c r="FZ298" s="227"/>
      <c r="GA298" s="227"/>
      <c r="GN298" s="227"/>
      <c r="HB298" s="227"/>
    </row>
    <row r="299" spans="182:210" x14ac:dyDescent="0.25">
      <c r="FZ299" s="227"/>
      <c r="GA299" s="227"/>
      <c r="GN299" s="227"/>
      <c r="HB299" s="227"/>
    </row>
    <row r="300" spans="182:210" x14ac:dyDescent="0.25">
      <c r="FZ300" s="227"/>
      <c r="GA300" s="227"/>
      <c r="GN300" s="227"/>
      <c r="HB300" s="227"/>
    </row>
    <row r="301" spans="182:210" x14ac:dyDescent="0.25">
      <c r="FZ301" s="227"/>
      <c r="GA301" s="227"/>
      <c r="GN301" s="227"/>
      <c r="HB301" s="227"/>
    </row>
    <row r="302" spans="182:210" x14ac:dyDescent="0.25">
      <c r="FZ302" s="227"/>
      <c r="GA302" s="227"/>
      <c r="GN302" s="227"/>
      <c r="HB302" s="227"/>
    </row>
    <row r="303" spans="182:210" x14ac:dyDescent="0.25">
      <c r="FZ303" s="227"/>
      <c r="GA303" s="227"/>
      <c r="GN303" s="227"/>
      <c r="HB303" s="227"/>
    </row>
    <row r="304" spans="182:210" x14ac:dyDescent="0.25">
      <c r="FZ304" s="227"/>
      <c r="GA304" s="227"/>
      <c r="GN304" s="227"/>
      <c r="HB304" s="227"/>
    </row>
    <row r="305" spans="182:210" x14ac:dyDescent="0.25">
      <c r="FZ305" s="227"/>
      <c r="GA305" s="227"/>
      <c r="GN305" s="227"/>
      <c r="HB305" s="227"/>
    </row>
    <row r="306" spans="182:210" x14ac:dyDescent="0.25">
      <c r="FZ306" s="227"/>
      <c r="GA306" s="227"/>
      <c r="GN306" s="227"/>
      <c r="HB306" s="227"/>
    </row>
    <row r="307" spans="182:210" x14ac:dyDescent="0.25">
      <c r="FZ307" s="227"/>
      <c r="GA307" s="227"/>
      <c r="GN307" s="227"/>
      <c r="HB307" s="227"/>
    </row>
    <row r="308" spans="182:210" x14ac:dyDescent="0.25">
      <c r="FZ308" s="227"/>
      <c r="GA308" s="227"/>
      <c r="GN308" s="227"/>
      <c r="HB308" s="227"/>
    </row>
    <row r="309" spans="182:210" x14ac:dyDescent="0.25">
      <c r="FZ309" s="227"/>
      <c r="GA309" s="227"/>
      <c r="GN309" s="227"/>
      <c r="HB309" s="227"/>
    </row>
    <row r="310" spans="182:210" x14ac:dyDescent="0.25">
      <c r="FZ310" s="227"/>
      <c r="GA310" s="227"/>
      <c r="GN310" s="227"/>
      <c r="HB310" s="227"/>
    </row>
    <row r="311" spans="182:210" x14ac:dyDescent="0.25">
      <c r="FZ311" s="227"/>
      <c r="GA311" s="227"/>
      <c r="GN311" s="227"/>
      <c r="HB311" s="227"/>
    </row>
    <row r="312" spans="182:210" x14ac:dyDescent="0.25">
      <c r="FZ312" s="227"/>
      <c r="GA312" s="227"/>
      <c r="GN312" s="227"/>
      <c r="HB312" s="227"/>
    </row>
    <row r="313" spans="182:210" x14ac:dyDescent="0.25">
      <c r="FZ313" s="227"/>
      <c r="GA313" s="227"/>
      <c r="GN313" s="227"/>
      <c r="HB313" s="227"/>
    </row>
    <row r="314" spans="182:210" x14ac:dyDescent="0.25">
      <c r="FZ314" s="227"/>
      <c r="GA314" s="227"/>
      <c r="GN314" s="227"/>
      <c r="HB314" s="227"/>
    </row>
    <row r="315" spans="182:210" x14ac:dyDescent="0.25">
      <c r="FZ315" s="227"/>
      <c r="GA315" s="227"/>
      <c r="GN315" s="227"/>
      <c r="HB315" s="227"/>
    </row>
    <row r="316" spans="182:210" x14ac:dyDescent="0.25">
      <c r="FZ316" s="227"/>
      <c r="GA316" s="227"/>
      <c r="GN316" s="227"/>
      <c r="HB316" s="227"/>
    </row>
    <row r="317" spans="182:210" x14ac:dyDescent="0.25">
      <c r="FZ317" s="227"/>
      <c r="GA317" s="227"/>
      <c r="GN317" s="227"/>
      <c r="HB317" s="227"/>
    </row>
    <row r="318" spans="182:210" x14ac:dyDescent="0.25">
      <c r="FZ318" s="227"/>
      <c r="GA318" s="227"/>
      <c r="GN318" s="227"/>
      <c r="HB318" s="227"/>
    </row>
    <row r="319" spans="182:210" x14ac:dyDescent="0.25">
      <c r="FZ319" s="227"/>
      <c r="GA319" s="227"/>
      <c r="GN319" s="227"/>
      <c r="HB319" s="227"/>
    </row>
    <row r="320" spans="182:210" x14ac:dyDescent="0.25">
      <c r="FZ320" s="227"/>
      <c r="GA320" s="227"/>
      <c r="GN320" s="227"/>
      <c r="HB320" s="227"/>
    </row>
    <row r="321" spans="182:210" x14ac:dyDescent="0.25">
      <c r="FZ321" s="227"/>
      <c r="GA321" s="227"/>
      <c r="GN321" s="227"/>
      <c r="HB321" s="227"/>
    </row>
    <row r="322" spans="182:210" x14ac:dyDescent="0.25">
      <c r="FZ322" s="227"/>
      <c r="GA322" s="227"/>
      <c r="GN322" s="227"/>
      <c r="HB322" s="227"/>
    </row>
    <row r="323" spans="182:210" x14ac:dyDescent="0.25">
      <c r="FZ323" s="227"/>
      <c r="GA323" s="227"/>
      <c r="GN323" s="227"/>
      <c r="HB323" s="227"/>
    </row>
    <row r="324" spans="182:210" x14ac:dyDescent="0.25">
      <c r="FZ324" s="227"/>
      <c r="GA324" s="227"/>
      <c r="GN324" s="227"/>
      <c r="HB324" s="227"/>
    </row>
    <row r="325" spans="182:210" x14ac:dyDescent="0.25">
      <c r="FZ325" s="227"/>
      <c r="GA325" s="227"/>
      <c r="GN325" s="227"/>
      <c r="HB325" s="227"/>
    </row>
    <row r="326" spans="182:210" x14ac:dyDescent="0.25">
      <c r="FZ326" s="227"/>
      <c r="GA326" s="227"/>
      <c r="GN326" s="227"/>
      <c r="HB326" s="227"/>
    </row>
    <row r="327" spans="182:210" x14ac:dyDescent="0.25">
      <c r="FZ327" s="227"/>
      <c r="GA327" s="227"/>
      <c r="GN327" s="227"/>
      <c r="HB327" s="227"/>
    </row>
    <row r="328" spans="182:210" x14ac:dyDescent="0.25">
      <c r="FZ328" s="227"/>
      <c r="GA328" s="227"/>
      <c r="GN328" s="227"/>
      <c r="HB328" s="227"/>
    </row>
    <row r="329" spans="182:210" x14ac:dyDescent="0.25">
      <c r="FZ329" s="227"/>
      <c r="GA329" s="227"/>
      <c r="GN329" s="227"/>
      <c r="HB329" s="227"/>
    </row>
    <row r="330" spans="182:210" x14ac:dyDescent="0.25">
      <c r="FZ330" s="227"/>
      <c r="GA330" s="227"/>
      <c r="GN330" s="227"/>
      <c r="HB330" s="227"/>
    </row>
    <row r="331" spans="182:210" x14ac:dyDescent="0.25">
      <c r="FZ331" s="227"/>
      <c r="GA331" s="227"/>
      <c r="GN331" s="227"/>
      <c r="HB331" s="227"/>
    </row>
    <row r="332" spans="182:210" x14ac:dyDescent="0.25">
      <c r="FZ332" s="227"/>
      <c r="GA332" s="227"/>
      <c r="GN332" s="227"/>
      <c r="HB332" s="227"/>
    </row>
    <row r="333" spans="182:210" x14ac:dyDescent="0.25">
      <c r="FZ333" s="227"/>
      <c r="GA333" s="227"/>
      <c r="GN333" s="227"/>
      <c r="HB333" s="227"/>
    </row>
    <row r="334" spans="182:210" x14ac:dyDescent="0.25">
      <c r="FZ334" s="227"/>
      <c r="GA334" s="227"/>
      <c r="GN334" s="227"/>
      <c r="HB334" s="227"/>
    </row>
    <row r="335" spans="182:210" x14ac:dyDescent="0.25">
      <c r="FZ335" s="227"/>
      <c r="GA335" s="227"/>
      <c r="GN335" s="227"/>
      <c r="HB335" s="227"/>
    </row>
    <row r="336" spans="182:210" x14ac:dyDescent="0.25">
      <c r="FZ336" s="227"/>
      <c r="GA336" s="227"/>
      <c r="GN336" s="227"/>
      <c r="HB336" s="227"/>
    </row>
    <row r="337" spans="182:210" x14ac:dyDescent="0.25">
      <c r="FZ337" s="227"/>
      <c r="GA337" s="227"/>
      <c r="GN337" s="227"/>
      <c r="HB337" s="227"/>
    </row>
    <row r="338" spans="182:210" x14ac:dyDescent="0.25">
      <c r="FZ338" s="227"/>
      <c r="GA338" s="227"/>
      <c r="GN338" s="227"/>
      <c r="HB338" s="227"/>
    </row>
    <row r="339" spans="182:210" x14ac:dyDescent="0.25">
      <c r="FZ339" s="227"/>
      <c r="GA339" s="227"/>
      <c r="GN339" s="227"/>
      <c r="HB339" s="227"/>
    </row>
    <row r="340" spans="182:210" x14ac:dyDescent="0.25">
      <c r="FZ340" s="227"/>
      <c r="GA340" s="227"/>
      <c r="GN340" s="227"/>
      <c r="HB340" s="227"/>
    </row>
    <row r="341" spans="182:210" x14ac:dyDescent="0.25">
      <c r="FZ341" s="227"/>
      <c r="GA341" s="227"/>
      <c r="GN341" s="227"/>
      <c r="HB341" s="227"/>
    </row>
    <row r="342" spans="182:210" x14ac:dyDescent="0.25">
      <c r="FZ342" s="227"/>
      <c r="GA342" s="227"/>
      <c r="GN342" s="227"/>
      <c r="HB342" s="227"/>
    </row>
    <row r="343" spans="182:210" x14ac:dyDescent="0.25">
      <c r="FZ343" s="227"/>
      <c r="GA343" s="227"/>
      <c r="GN343" s="227"/>
      <c r="HB343" s="227"/>
    </row>
    <row r="344" spans="182:210" x14ac:dyDescent="0.25">
      <c r="FZ344" s="227"/>
      <c r="GA344" s="227"/>
      <c r="GN344" s="227"/>
      <c r="HB344" s="227"/>
    </row>
    <row r="345" spans="182:210" x14ac:dyDescent="0.25">
      <c r="FZ345" s="227"/>
      <c r="GA345" s="227"/>
      <c r="GN345" s="227"/>
      <c r="HB345" s="227"/>
    </row>
    <row r="346" spans="182:210" x14ac:dyDescent="0.25">
      <c r="FZ346" s="227"/>
      <c r="GA346" s="227"/>
      <c r="GN346" s="227"/>
      <c r="HB346" s="227"/>
    </row>
    <row r="347" spans="182:210" x14ac:dyDescent="0.25">
      <c r="FZ347" s="227"/>
      <c r="GA347" s="227"/>
      <c r="GN347" s="227"/>
      <c r="HB347" s="227"/>
    </row>
    <row r="348" spans="182:210" x14ac:dyDescent="0.25">
      <c r="FZ348" s="227"/>
      <c r="GA348" s="227"/>
      <c r="GN348" s="227"/>
      <c r="HB348" s="227"/>
    </row>
    <row r="349" spans="182:210" x14ac:dyDescent="0.25">
      <c r="FZ349" s="227"/>
      <c r="GA349" s="227"/>
      <c r="GN349" s="227"/>
      <c r="HB349" s="227"/>
    </row>
    <row r="350" spans="182:210" x14ac:dyDescent="0.25">
      <c r="FZ350" s="227"/>
      <c r="GA350" s="227"/>
      <c r="GN350" s="227"/>
      <c r="HB350" s="227"/>
    </row>
    <row r="351" spans="182:210" x14ac:dyDescent="0.25">
      <c r="FZ351" s="227"/>
      <c r="GA351" s="227"/>
      <c r="GN351" s="227"/>
      <c r="HB351" s="227"/>
    </row>
    <row r="352" spans="182:210" x14ac:dyDescent="0.25">
      <c r="FZ352" s="227"/>
      <c r="GA352" s="227"/>
      <c r="GN352" s="227"/>
      <c r="HB352" s="227"/>
    </row>
    <row r="353" spans="182:210" x14ac:dyDescent="0.25">
      <c r="FZ353" s="227"/>
      <c r="GA353" s="227"/>
      <c r="GN353" s="227"/>
      <c r="HB353" s="227"/>
    </row>
    <row r="354" spans="182:210" x14ac:dyDescent="0.25">
      <c r="FZ354" s="227"/>
      <c r="GA354" s="227"/>
      <c r="GN354" s="227"/>
      <c r="HB354" s="227"/>
    </row>
    <row r="355" spans="182:210" x14ac:dyDescent="0.25">
      <c r="FZ355" s="227"/>
      <c r="GA355" s="227"/>
      <c r="GN355" s="227"/>
      <c r="HB355" s="227"/>
    </row>
    <row r="356" spans="182:210" x14ac:dyDescent="0.25">
      <c r="FZ356" s="227"/>
      <c r="GA356" s="227"/>
      <c r="GN356" s="227"/>
      <c r="HB356" s="227"/>
    </row>
    <row r="357" spans="182:210" x14ac:dyDescent="0.25">
      <c r="FZ357" s="227"/>
      <c r="GA357" s="227"/>
      <c r="GN357" s="227"/>
      <c r="HB357" s="227"/>
    </row>
    <row r="358" spans="182:210" x14ac:dyDescent="0.25">
      <c r="FZ358" s="227"/>
      <c r="GA358" s="227"/>
      <c r="GN358" s="227"/>
      <c r="HB358" s="227"/>
    </row>
    <row r="359" spans="182:210" x14ac:dyDescent="0.25">
      <c r="FZ359" s="227"/>
      <c r="GA359" s="227"/>
      <c r="GN359" s="227"/>
      <c r="HB359" s="227"/>
    </row>
    <row r="360" spans="182:210" x14ac:dyDescent="0.25">
      <c r="FZ360" s="227"/>
      <c r="GA360" s="227"/>
      <c r="GN360" s="227"/>
      <c r="HB360" s="227"/>
    </row>
    <row r="361" spans="182:210" x14ac:dyDescent="0.25">
      <c r="FZ361" s="227"/>
      <c r="GA361" s="227"/>
      <c r="GN361" s="227"/>
      <c r="HB361" s="227"/>
    </row>
    <row r="362" spans="182:210" x14ac:dyDescent="0.25">
      <c r="FZ362" s="227"/>
      <c r="GA362" s="227"/>
      <c r="GN362" s="227"/>
      <c r="HB362" s="227"/>
    </row>
    <row r="363" spans="182:210" x14ac:dyDescent="0.25">
      <c r="FZ363" s="227"/>
      <c r="GA363" s="227"/>
      <c r="GN363" s="227"/>
      <c r="HB363" s="227"/>
    </row>
    <row r="364" spans="182:210" x14ac:dyDescent="0.25">
      <c r="FZ364" s="227"/>
      <c r="GA364" s="227"/>
      <c r="GN364" s="227"/>
      <c r="HB364" s="227"/>
    </row>
    <row r="365" spans="182:210" x14ac:dyDescent="0.25">
      <c r="FZ365" s="227"/>
      <c r="GA365" s="227"/>
      <c r="GN365" s="227"/>
      <c r="HB365" s="227"/>
    </row>
    <row r="366" spans="182:210" x14ac:dyDescent="0.25">
      <c r="FZ366" s="227"/>
      <c r="GA366" s="227"/>
      <c r="GN366" s="227"/>
      <c r="HB366" s="227"/>
    </row>
    <row r="367" spans="182:210" x14ac:dyDescent="0.25">
      <c r="FZ367" s="227"/>
      <c r="GA367" s="227"/>
      <c r="GN367" s="227"/>
      <c r="HB367" s="227"/>
    </row>
    <row r="368" spans="182:210" x14ac:dyDescent="0.25">
      <c r="FZ368" s="227"/>
      <c r="GA368" s="227"/>
      <c r="GN368" s="227"/>
      <c r="HB368" s="227"/>
    </row>
    <row r="369" spans="182:210" x14ac:dyDescent="0.25">
      <c r="FZ369" s="227"/>
      <c r="GA369" s="227"/>
      <c r="GN369" s="227"/>
      <c r="HB369" s="227"/>
    </row>
    <row r="370" spans="182:210" x14ac:dyDescent="0.25">
      <c r="FZ370" s="227"/>
      <c r="GA370" s="227"/>
      <c r="GN370" s="227"/>
      <c r="HB370" s="227"/>
    </row>
    <row r="371" spans="182:210" x14ac:dyDescent="0.25">
      <c r="FZ371" s="227"/>
      <c r="GA371" s="227"/>
      <c r="GN371" s="227"/>
      <c r="HB371" s="227"/>
    </row>
    <row r="372" spans="182:210" x14ac:dyDescent="0.25">
      <c r="FZ372" s="227"/>
      <c r="GA372" s="227"/>
      <c r="GN372" s="227"/>
      <c r="HB372" s="227"/>
    </row>
    <row r="373" spans="182:210" x14ac:dyDescent="0.25">
      <c r="FZ373" s="227"/>
      <c r="GA373" s="227"/>
      <c r="GN373" s="227"/>
      <c r="HB373" s="227"/>
    </row>
    <row r="374" spans="182:210" x14ac:dyDescent="0.25">
      <c r="FZ374" s="227"/>
      <c r="GA374" s="227"/>
      <c r="GN374" s="227"/>
      <c r="HB374" s="227"/>
    </row>
    <row r="375" spans="182:210" x14ac:dyDescent="0.25">
      <c r="FZ375" s="227"/>
      <c r="GA375" s="227"/>
      <c r="GN375" s="227"/>
      <c r="HB375" s="227"/>
    </row>
    <row r="376" spans="182:210" x14ac:dyDescent="0.25">
      <c r="FZ376" s="227"/>
      <c r="GA376" s="227"/>
      <c r="GN376" s="227"/>
      <c r="HB376" s="227"/>
    </row>
    <row r="377" spans="182:210" x14ac:dyDescent="0.25">
      <c r="FZ377" s="227"/>
      <c r="GA377" s="227"/>
      <c r="GN377" s="227"/>
      <c r="HB377" s="227"/>
    </row>
    <row r="378" spans="182:210" x14ac:dyDescent="0.25">
      <c r="FZ378" s="227"/>
      <c r="GA378" s="227"/>
      <c r="GN378" s="227"/>
      <c r="HB378" s="227"/>
    </row>
    <row r="379" spans="182:210" x14ac:dyDescent="0.25">
      <c r="FZ379" s="227"/>
      <c r="GA379" s="227"/>
      <c r="GN379" s="227"/>
      <c r="HB379" s="227"/>
    </row>
    <row r="380" spans="182:210" x14ac:dyDescent="0.25">
      <c r="FZ380" s="227"/>
      <c r="GA380" s="227"/>
      <c r="GN380" s="227"/>
      <c r="HB380" s="227"/>
    </row>
    <row r="381" spans="182:210" x14ac:dyDescent="0.25">
      <c r="FZ381" s="227"/>
      <c r="GA381" s="227"/>
      <c r="GN381" s="227"/>
      <c r="HB381" s="227"/>
    </row>
    <row r="382" spans="182:210" x14ac:dyDescent="0.25">
      <c r="FZ382" s="227"/>
      <c r="GA382" s="227"/>
      <c r="GN382" s="227"/>
      <c r="HB382" s="227"/>
    </row>
    <row r="383" spans="182:210" x14ac:dyDescent="0.25">
      <c r="FZ383" s="227"/>
      <c r="GA383" s="227"/>
      <c r="GN383" s="227"/>
      <c r="HB383" s="227"/>
    </row>
    <row r="384" spans="182:210" x14ac:dyDescent="0.25">
      <c r="FZ384" s="227"/>
      <c r="GA384" s="227"/>
      <c r="GN384" s="227"/>
      <c r="HB384" s="227"/>
    </row>
    <row r="385" spans="182:210" x14ac:dyDescent="0.25">
      <c r="FZ385" s="227"/>
      <c r="GA385" s="227"/>
      <c r="GN385" s="227"/>
      <c r="HB385" s="227"/>
    </row>
    <row r="386" spans="182:210" x14ac:dyDescent="0.25">
      <c r="FZ386" s="227"/>
      <c r="GA386" s="227"/>
      <c r="GN386" s="227"/>
      <c r="HB386" s="227"/>
    </row>
    <row r="387" spans="182:210" x14ac:dyDescent="0.25">
      <c r="FZ387" s="227"/>
      <c r="GA387" s="227"/>
      <c r="GN387" s="227"/>
      <c r="HB387" s="227"/>
    </row>
    <row r="388" spans="182:210" x14ac:dyDescent="0.25">
      <c r="FZ388" s="227"/>
      <c r="GA388" s="227"/>
      <c r="GN388" s="227"/>
      <c r="HB388" s="227"/>
    </row>
    <row r="389" spans="182:210" x14ac:dyDescent="0.25">
      <c r="FZ389" s="227"/>
      <c r="GA389" s="227"/>
      <c r="GN389" s="227"/>
      <c r="HB389" s="227"/>
    </row>
    <row r="390" spans="182:210" x14ac:dyDescent="0.25">
      <c r="FZ390" s="227"/>
      <c r="GA390" s="227"/>
      <c r="GN390" s="227"/>
      <c r="HB390" s="227"/>
    </row>
    <row r="391" spans="182:210" x14ac:dyDescent="0.25">
      <c r="FZ391" s="227"/>
      <c r="GA391" s="227"/>
      <c r="GN391" s="227"/>
      <c r="HB391" s="227"/>
    </row>
    <row r="392" spans="182:210" x14ac:dyDescent="0.25">
      <c r="FZ392" s="227"/>
      <c r="GA392" s="227"/>
      <c r="GN392" s="227"/>
      <c r="HB392" s="227"/>
    </row>
    <row r="393" spans="182:210" x14ac:dyDescent="0.25">
      <c r="FZ393" s="227"/>
      <c r="GA393" s="227"/>
      <c r="GN393" s="227"/>
      <c r="HB393" s="227"/>
    </row>
    <row r="394" spans="182:210" x14ac:dyDescent="0.25">
      <c r="FZ394" s="227"/>
      <c r="GA394" s="227"/>
      <c r="GN394" s="227"/>
      <c r="HB394" s="227"/>
    </row>
    <row r="395" spans="182:210" x14ac:dyDescent="0.25">
      <c r="FZ395" s="227"/>
      <c r="GA395" s="227"/>
      <c r="GN395" s="227"/>
      <c r="HB395" s="227"/>
    </row>
    <row r="396" spans="182:210" x14ac:dyDescent="0.25">
      <c r="FZ396" s="227"/>
      <c r="GA396" s="227"/>
      <c r="GN396" s="227"/>
      <c r="HB396" s="227"/>
    </row>
    <row r="397" spans="182:210" x14ac:dyDescent="0.25">
      <c r="FZ397" s="227"/>
      <c r="GA397" s="227"/>
      <c r="GN397" s="227"/>
      <c r="HB397" s="227"/>
    </row>
    <row r="398" spans="182:210" x14ac:dyDescent="0.25">
      <c r="FZ398" s="227"/>
      <c r="GA398" s="227"/>
      <c r="GN398" s="227"/>
      <c r="HB398" s="227"/>
    </row>
    <row r="399" spans="182:210" x14ac:dyDescent="0.25">
      <c r="FZ399" s="227"/>
      <c r="GA399" s="227"/>
      <c r="GN399" s="227"/>
      <c r="HB399" s="227"/>
    </row>
    <row r="400" spans="182:210" x14ac:dyDescent="0.25">
      <c r="FZ400" s="227"/>
      <c r="GA400" s="227"/>
      <c r="GN400" s="227"/>
      <c r="HB400" s="227"/>
    </row>
    <row r="401" spans="182:210" x14ac:dyDescent="0.25">
      <c r="FZ401" s="227"/>
      <c r="GA401" s="227"/>
      <c r="GN401" s="227"/>
      <c r="HB401" s="227"/>
    </row>
    <row r="402" spans="182:210" x14ac:dyDescent="0.25">
      <c r="FZ402" s="227"/>
      <c r="GA402" s="227"/>
      <c r="GN402" s="227"/>
      <c r="HB402" s="227"/>
    </row>
    <row r="403" spans="182:210" x14ac:dyDescent="0.25">
      <c r="FZ403" s="227"/>
      <c r="GA403" s="227"/>
      <c r="GN403" s="227"/>
      <c r="HB403" s="227"/>
    </row>
    <row r="404" spans="182:210" x14ac:dyDescent="0.25">
      <c r="FZ404" s="227"/>
      <c r="GA404" s="227"/>
      <c r="GN404" s="227"/>
      <c r="HB404" s="227"/>
    </row>
    <row r="405" spans="182:210" x14ac:dyDescent="0.25">
      <c r="FZ405" s="227"/>
      <c r="GA405" s="227"/>
      <c r="GN405" s="227"/>
      <c r="HB405" s="227"/>
    </row>
    <row r="406" spans="182:210" x14ac:dyDescent="0.25">
      <c r="FZ406" s="227"/>
      <c r="GA406" s="227"/>
      <c r="GN406" s="227"/>
      <c r="HB406" s="227"/>
    </row>
    <row r="407" spans="182:210" x14ac:dyDescent="0.25">
      <c r="FZ407" s="227"/>
      <c r="GA407" s="227"/>
      <c r="GN407" s="227"/>
      <c r="HB407" s="227"/>
    </row>
    <row r="408" spans="182:210" x14ac:dyDescent="0.25">
      <c r="FZ408" s="227"/>
      <c r="GA408" s="227"/>
      <c r="GN408" s="227"/>
      <c r="HB408" s="227"/>
    </row>
    <row r="409" spans="182:210" x14ac:dyDescent="0.25">
      <c r="FZ409" s="227"/>
      <c r="GA409" s="227"/>
      <c r="GN409" s="227"/>
      <c r="HB409" s="227"/>
    </row>
    <row r="410" spans="182:210" x14ac:dyDescent="0.25">
      <c r="FZ410" s="227"/>
      <c r="GA410" s="227"/>
      <c r="GN410" s="227"/>
      <c r="HB410" s="227"/>
    </row>
    <row r="411" spans="182:210" x14ac:dyDescent="0.25">
      <c r="FZ411" s="227"/>
      <c r="GA411" s="227"/>
      <c r="GN411" s="227"/>
      <c r="HB411" s="227"/>
    </row>
    <row r="412" spans="182:210" x14ac:dyDescent="0.25">
      <c r="FZ412" s="227"/>
      <c r="GA412" s="227"/>
      <c r="GN412" s="227"/>
      <c r="HB412" s="227"/>
    </row>
    <row r="413" spans="182:210" x14ac:dyDescent="0.25">
      <c r="FZ413" s="227"/>
      <c r="GA413" s="227"/>
      <c r="GN413" s="227"/>
      <c r="HB413" s="227"/>
    </row>
    <row r="414" spans="182:210" x14ac:dyDescent="0.25">
      <c r="FZ414" s="227"/>
      <c r="GA414" s="227"/>
      <c r="GN414" s="227"/>
      <c r="HB414" s="227"/>
    </row>
    <row r="415" spans="182:210" x14ac:dyDescent="0.25">
      <c r="FZ415" s="227"/>
      <c r="GA415" s="227"/>
      <c r="GN415" s="227"/>
      <c r="HB415" s="227"/>
    </row>
    <row r="416" spans="182:210" x14ac:dyDescent="0.25">
      <c r="FZ416" s="227"/>
      <c r="GA416" s="227"/>
      <c r="GN416" s="227"/>
      <c r="HB416" s="227"/>
    </row>
    <row r="417" spans="182:210" x14ac:dyDescent="0.25">
      <c r="FZ417" s="227"/>
      <c r="GA417" s="227"/>
      <c r="GN417" s="227"/>
      <c r="HB417" s="227"/>
    </row>
    <row r="418" spans="182:210" x14ac:dyDescent="0.25">
      <c r="FZ418" s="227"/>
      <c r="GA418" s="227"/>
      <c r="GN418" s="227"/>
      <c r="HB418" s="227"/>
    </row>
    <row r="419" spans="182:210" x14ac:dyDescent="0.25">
      <c r="FZ419" s="227"/>
      <c r="GA419" s="227"/>
      <c r="GN419" s="227"/>
      <c r="HB419" s="227"/>
    </row>
    <row r="420" spans="182:210" x14ac:dyDescent="0.25">
      <c r="FZ420" s="227"/>
      <c r="GA420" s="227"/>
      <c r="GN420" s="227"/>
      <c r="HB420" s="227"/>
    </row>
    <row r="421" spans="182:210" x14ac:dyDescent="0.25">
      <c r="FZ421" s="227"/>
      <c r="GA421" s="227"/>
      <c r="GN421" s="227"/>
      <c r="HB421" s="227"/>
    </row>
    <row r="422" spans="182:210" x14ac:dyDescent="0.25">
      <c r="FZ422" s="227"/>
      <c r="GA422" s="227"/>
      <c r="GN422" s="227"/>
      <c r="HB422" s="227"/>
    </row>
    <row r="423" spans="182:210" x14ac:dyDescent="0.25">
      <c r="FZ423" s="227"/>
      <c r="GA423" s="227"/>
      <c r="GN423" s="227"/>
      <c r="HB423" s="227"/>
    </row>
    <row r="424" spans="182:210" x14ac:dyDescent="0.25">
      <c r="FZ424" s="227"/>
      <c r="GA424" s="227"/>
      <c r="GN424" s="227"/>
      <c r="HB424" s="227"/>
    </row>
    <row r="425" spans="182:210" x14ac:dyDescent="0.25">
      <c r="FZ425" s="227"/>
      <c r="GA425" s="227"/>
      <c r="GN425" s="227"/>
      <c r="HB425" s="227"/>
    </row>
    <row r="426" spans="182:210" x14ac:dyDescent="0.25">
      <c r="FZ426" s="227"/>
      <c r="GA426" s="227"/>
      <c r="GN426" s="227"/>
      <c r="HB426" s="227"/>
    </row>
    <row r="427" spans="182:210" x14ac:dyDescent="0.25">
      <c r="FZ427" s="227"/>
      <c r="GA427" s="227"/>
      <c r="GN427" s="227"/>
      <c r="HB427" s="227"/>
    </row>
    <row r="428" spans="182:210" x14ac:dyDescent="0.25">
      <c r="FZ428" s="227"/>
      <c r="GA428" s="227"/>
      <c r="GN428" s="227"/>
      <c r="HB428" s="227"/>
    </row>
    <row r="429" spans="182:210" x14ac:dyDescent="0.25">
      <c r="FZ429" s="227"/>
      <c r="GA429" s="227"/>
      <c r="GN429" s="227"/>
      <c r="HB429" s="227"/>
    </row>
    <row r="430" spans="182:210" x14ac:dyDescent="0.25">
      <c r="FZ430" s="227"/>
      <c r="GA430" s="227"/>
      <c r="GN430" s="227"/>
      <c r="HB430" s="227"/>
    </row>
    <row r="431" spans="182:210" x14ac:dyDescent="0.25">
      <c r="FZ431" s="227"/>
      <c r="GA431" s="227"/>
      <c r="GN431" s="227"/>
      <c r="HB431" s="227"/>
    </row>
    <row r="432" spans="182:210" x14ac:dyDescent="0.25">
      <c r="FZ432" s="227"/>
      <c r="GA432" s="227"/>
      <c r="GN432" s="227"/>
      <c r="HB432" s="227"/>
    </row>
    <row r="433" spans="182:210" x14ac:dyDescent="0.25">
      <c r="FZ433" s="227"/>
      <c r="GA433" s="227"/>
      <c r="GN433" s="227"/>
      <c r="HB433" s="227"/>
    </row>
    <row r="434" spans="182:210" x14ac:dyDescent="0.25">
      <c r="FZ434" s="227"/>
      <c r="GA434" s="227"/>
      <c r="GN434" s="227"/>
      <c r="HB434" s="227"/>
    </row>
    <row r="435" spans="182:210" x14ac:dyDescent="0.25">
      <c r="FZ435" s="227"/>
      <c r="GA435" s="227"/>
      <c r="GN435" s="227"/>
      <c r="HB435" s="227"/>
    </row>
    <row r="436" spans="182:210" x14ac:dyDescent="0.25">
      <c r="FZ436" s="227"/>
      <c r="GA436" s="227"/>
      <c r="GN436" s="227"/>
      <c r="HB436" s="227"/>
    </row>
    <row r="437" spans="182:210" x14ac:dyDescent="0.25">
      <c r="FZ437" s="227"/>
      <c r="GA437" s="227"/>
      <c r="GN437" s="227"/>
      <c r="HB437" s="227"/>
    </row>
    <row r="438" spans="182:210" x14ac:dyDescent="0.25">
      <c r="FZ438" s="227"/>
      <c r="GA438" s="227"/>
      <c r="GN438" s="227"/>
      <c r="HB438" s="227"/>
    </row>
    <row r="439" spans="182:210" x14ac:dyDescent="0.25">
      <c r="FZ439" s="227"/>
      <c r="GA439" s="227"/>
      <c r="GN439" s="227"/>
      <c r="HB439" s="227"/>
    </row>
    <row r="440" spans="182:210" x14ac:dyDescent="0.25">
      <c r="FZ440" s="227"/>
      <c r="GA440" s="227"/>
      <c r="GN440" s="227"/>
      <c r="HB440" s="227"/>
    </row>
    <row r="441" spans="182:210" x14ac:dyDescent="0.25">
      <c r="FZ441" s="227"/>
      <c r="GA441" s="227"/>
      <c r="GN441" s="227"/>
      <c r="HB441" s="227"/>
    </row>
    <row r="442" spans="182:210" x14ac:dyDescent="0.25">
      <c r="FZ442" s="227"/>
      <c r="GA442" s="227"/>
      <c r="GN442" s="227"/>
      <c r="HB442" s="227"/>
    </row>
    <row r="443" spans="182:210" x14ac:dyDescent="0.25">
      <c r="FZ443" s="227"/>
      <c r="GA443" s="227"/>
      <c r="GN443" s="227"/>
      <c r="HB443" s="227"/>
    </row>
    <row r="444" spans="182:210" x14ac:dyDescent="0.25">
      <c r="FZ444" s="227"/>
      <c r="GA444" s="227"/>
      <c r="GN444" s="227"/>
      <c r="HB444" s="227"/>
    </row>
    <row r="445" spans="182:210" x14ac:dyDescent="0.25">
      <c r="FZ445" s="227"/>
      <c r="GA445" s="227"/>
      <c r="GN445" s="227"/>
      <c r="HB445" s="227"/>
    </row>
    <row r="446" spans="182:210" x14ac:dyDescent="0.25">
      <c r="FZ446" s="227"/>
      <c r="GA446" s="227"/>
      <c r="GN446" s="227"/>
      <c r="HB446" s="227"/>
    </row>
    <row r="447" spans="182:210" x14ac:dyDescent="0.25">
      <c r="FZ447" s="227"/>
      <c r="GA447" s="227"/>
      <c r="GN447" s="227"/>
      <c r="HB447" s="227"/>
    </row>
    <row r="448" spans="182:210" x14ac:dyDescent="0.25">
      <c r="FZ448" s="227"/>
      <c r="GA448" s="227"/>
      <c r="GN448" s="227"/>
      <c r="HB448" s="227"/>
    </row>
    <row r="449" spans="182:210" x14ac:dyDescent="0.25">
      <c r="FZ449" s="227"/>
      <c r="GA449" s="227"/>
      <c r="GN449" s="227"/>
      <c r="HB449" s="227"/>
    </row>
    <row r="450" spans="182:210" x14ac:dyDescent="0.25">
      <c r="FZ450" s="227"/>
      <c r="GA450" s="227"/>
      <c r="GN450" s="227"/>
      <c r="HB450" s="227"/>
    </row>
    <row r="451" spans="182:210" x14ac:dyDescent="0.25">
      <c r="FZ451" s="227"/>
      <c r="GA451" s="227"/>
      <c r="GN451" s="227"/>
      <c r="HB451" s="227"/>
    </row>
    <row r="452" spans="182:210" x14ac:dyDescent="0.25">
      <c r="FZ452" s="227"/>
      <c r="GA452" s="227"/>
      <c r="GN452" s="227"/>
      <c r="HB452" s="227"/>
    </row>
    <row r="453" spans="182:210" x14ac:dyDescent="0.25">
      <c r="FZ453" s="227"/>
      <c r="GA453" s="227"/>
      <c r="GN453" s="227"/>
      <c r="HB453" s="227"/>
    </row>
    <row r="454" spans="182:210" x14ac:dyDescent="0.25">
      <c r="FZ454" s="227"/>
      <c r="GA454" s="227"/>
      <c r="GN454" s="227"/>
      <c r="HB454" s="227"/>
    </row>
    <row r="455" spans="182:210" x14ac:dyDescent="0.25">
      <c r="FZ455" s="227"/>
      <c r="GA455" s="227"/>
      <c r="GN455" s="227"/>
      <c r="HB455" s="227"/>
    </row>
    <row r="456" spans="182:210" x14ac:dyDescent="0.25">
      <c r="FZ456" s="227"/>
      <c r="GA456" s="227"/>
      <c r="GN456" s="227"/>
      <c r="HB456" s="227"/>
    </row>
    <row r="457" spans="182:210" x14ac:dyDescent="0.25">
      <c r="FZ457" s="227"/>
      <c r="GA457" s="227"/>
      <c r="GN457" s="227"/>
      <c r="HB457" s="227"/>
    </row>
    <row r="458" spans="182:210" x14ac:dyDescent="0.25">
      <c r="FZ458" s="227"/>
      <c r="GA458" s="227"/>
      <c r="GN458" s="227"/>
      <c r="HB458" s="227"/>
    </row>
    <row r="459" spans="182:210" x14ac:dyDescent="0.25">
      <c r="FZ459" s="227"/>
      <c r="GA459" s="227"/>
      <c r="GN459" s="227"/>
      <c r="HB459" s="227"/>
    </row>
    <row r="460" spans="182:210" x14ac:dyDescent="0.25">
      <c r="FZ460" s="227"/>
      <c r="GA460" s="227"/>
      <c r="GN460" s="227"/>
      <c r="HB460" s="227"/>
    </row>
    <row r="461" spans="182:210" x14ac:dyDescent="0.25">
      <c r="FZ461" s="227"/>
      <c r="GA461" s="227"/>
      <c r="GN461" s="227"/>
      <c r="HB461" s="227"/>
    </row>
    <row r="462" spans="182:210" x14ac:dyDescent="0.25">
      <c r="FZ462" s="227"/>
      <c r="GA462" s="227"/>
      <c r="GN462" s="227"/>
      <c r="HB462" s="227"/>
    </row>
    <row r="463" spans="182:210" x14ac:dyDescent="0.25">
      <c r="FZ463" s="227"/>
      <c r="GA463" s="227"/>
      <c r="GN463" s="227"/>
      <c r="HB463" s="227"/>
    </row>
    <row r="464" spans="182:210" x14ac:dyDescent="0.25">
      <c r="FZ464" s="227"/>
      <c r="GA464" s="227"/>
      <c r="GN464" s="227"/>
      <c r="HB464" s="227"/>
    </row>
    <row r="465" spans="182:210" x14ac:dyDescent="0.25">
      <c r="FZ465" s="227"/>
      <c r="GA465" s="227"/>
      <c r="GN465" s="227"/>
      <c r="HB465" s="227"/>
    </row>
    <row r="466" spans="182:210" x14ac:dyDescent="0.25">
      <c r="FZ466" s="227"/>
      <c r="GA466" s="227"/>
      <c r="GN466" s="227"/>
      <c r="HB466" s="227"/>
    </row>
    <row r="467" spans="182:210" x14ac:dyDescent="0.25">
      <c r="FZ467" s="227"/>
      <c r="GA467" s="227"/>
      <c r="GN467" s="227"/>
      <c r="HB467" s="227"/>
    </row>
    <row r="468" spans="182:210" x14ac:dyDescent="0.25">
      <c r="FZ468" s="227"/>
      <c r="GA468" s="227"/>
      <c r="GN468" s="227"/>
      <c r="HB468" s="227"/>
    </row>
    <row r="469" spans="182:210" x14ac:dyDescent="0.25">
      <c r="FZ469" s="227"/>
      <c r="GA469" s="227"/>
      <c r="GN469" s="227"/>
      <c r="HB469" s="227"/>
    </row>
    <row r="470" spans="182:210" x14ac:dyDescent="0.25">
      <c r="FZ470" s="227"/>
      <c r="GA470" s="227"/>
      <c r="GN470" s="227"/>
      <c r="HB470" s="227"/>
    </row>
    <row r="471" spans="182:210" x14ac:dyDescent="0.25">
      <c r="FZ471" s="227"/>
      <c r="GA471" s="227"/>
      <c r="GN471" s="227"/>
      <c r="HB471" s="227"/>
    </row>
    <row r="472" spans="182:210" x14ac:dyDescent="0.25">
      <c r="FZ472" s="227"/>
      <c r="GA472" s="227"/>
      <c r="GN472" s="227"/>
      <c r="HB472" s="227"/>
    </row>
    <row r="473" spans="182:210" x14ac:dyDescent="0.25">
      <c r="FZ473" s="227"/>
      <c r="GA473" s="227"/>
      <c r="GN473" s="227"/>
      <c r="HB473" s="227"/>
    </row>
    <row r="474" spans="182:210" x14ac:dyDescent="0.25">
      <c r="FZ474" s="227"/>
      <c r="GA474" s="227"/>
      <c r="GN474" s="227"/>
      <c r="HB474" s="227"/>
    </row>
    <row r="475" spans="182:210" x14ac:dyDescent="0.25">
      <c r="FZ475" s="227"/>
      <c r="GA475" s="227"/>
      <c r="GN475" s="227"/>
      <c r="HB475" s="227"/>
    </row>
    <row r="476" spans="182:210" x14ac:dyDescent="0.25">
      <c r="FZ476" s="227"/>
      <c r="GA476" s="227"/>
      <c r="GN476" s="227"/>
      <c r="HB476" s="227"/>
    </row>
    <row r="477" spans="182:210" x14ac:dyDescent="0.25">
      <c r="FZ477" s="227"/>
      <c r="GA477" s="227"/>
      <c r="GN477" s="227"/>
      <c r="HB477" s="227"/>
    </row>
    <row r="478" spans="182:210" x14ac:dyDescent="0.25">
      <c r="FZ478" s="227"/>
      <c r="GA478" s="227"/>
      <c r="GN478" s="227"/>
      <c r="HB478" s="227"/>
    </row>
    <row r="479" spans="182:210" x14ac:dyDescent="0.25">
      <c r="FZ479" s="227"/>
      <c r="GA479" s="227"/>
      <c r="GN479" s="227"/>
      <c r="HB479" s="227"/>
    </row>
    <row r="480" spans="182:210" x14ac:dyDescent="0.25">
      <c r="FZ480" s="227"/>
      <c r="GA480" s="227"/>
      <c r="GN480" s="227"/>
      <c r="HB480" s="227"/>
    </row>
    <row r="481" spans="182:210" x14ac:dyDescent="0.25">
      <c r="FZ481" s="227"/>
      <c r="GA481" s="227"/>
      <c r="GN481" s="227"/>
      <c r="HB481" s="227"/>
    </row>
    <row r="482" spans="182:210" x14ac:dyDescent="0.25">
      <c r="FZ482" s="227"/>
      <c r="GA482" s="227"/>
      <c r="GN482" s="227"/>
      <c r="HB482" s="227"/>
    </row>
    <row r="483" spans="182:210" x14ac:dyDescent="0.25">
      <c r="FZ483" s="227"/>
      <c r="GA483" s="227"/>
      <c r="GN483" s="227"/>
      <c r="HB483" s="227"/>
    </row>
    <row r="484" spans="182:210" x14ac:dyDescent="0.25">
      <c r="FZ484" s="227"/>
      <c r="GA484" s="227"/>
      <c r="GN484" s="227"/>
      <c r="HB484" s="227"/>
    </row>
    <row r="485" spans="182:210" x14ac:dyDescent="0.25">
      <c r="FZ485" s="227"/>
      <c r="GA485" s="227"/>
      <c r="GN485" s="227"/>
      <c r="HB485" s="227"/>
    </row>
    <row r="486" spans="182:210" x14ac:dyDescent="0.25">
      <c r="FZ486" s="227"/>
      <c r="GA486" s="227"/>
      <c r="GN486" s="227"/>
      <c r="HB486" s="227"/>
    </row>
    <row r="487" spans="182:210" x14ac:dyDescent="0.25">
      <c r="FZ487" s="227"/>
      <c r="GA487" s="227"/>
      <c r="GN487" s="227"/>
      <c r="HB487" s="227"/>
    </row>
    <row r="488" spans="182:210" x14ac:dyDescent="0.25">
      <c r="FZ488" s="227"/>
      <c r="GA488" s="227"/>
      <c r="GN488" s="227"/>
      <c r="HB488" s="227"/>
    </row>
    <row r="489" spans="182:210" x14ac:dyDescent="0.25">
      <c r="FZ489" s="227"/>
      <c r="GA489" s="227"/>
      <c r="GN489" s="227"/>
      <c r="HB489" s="227"/>
    </row>
    <row r="490" spans="182:210" x14ac:dyDescent="0.25">
      <c r="FZ490" s="227"/>
      <c r="GA490" s="227"/>
      <c r="GN490" s="227"/>
      <c r="HB490" s="227"/>
    </row>
    <row r="491" spans="182:210" x14ac:dyDescent="0.25">
      <c r="FZ491" s="227"/>
      <c r="GA491" s="227"/>
      <c r="GN491" s="227"/>
      <c r="HB491" s="227"/>
    </row>
    <row r="492" spans="182:210" x14ac:dyDescent="0.25">
      <c r="FZ492" s="227"/>
      <c r="GA492" s="227"/>
      <c r="GN492" s="227"/>
      <c r="HB492" s="227"/>
    </row>
    <row r="493" spans="182:210" x14ac:dyDescent="0.25">
      <c r="FZ493" s="227"/>
      <c r="GA493" s="227"/>
      <c r="GN493" s="227"/>
      <c r="HB493" s="227"/>
    </row>
    <row r="494" spans="182:210" x14ac:dyDescent="0.25">
      <c r="FZ494" s="227"/>
      <c r="GA494" s="227"/>
      <c r="GN494" s="227"/>
      <c r="HB494" s="227"/>
    </row>
    <row r="495" spans="182:210" x14ac:dyDescent="0.25">
      <c r="FZ495" s="227"/>
      <c r="GA495" s="227"/>
      <c r="GN495" s="227"/>
      <c r="HB495" s="227"/>
    </row>
    <row r="496" spans="182:210" x14ac:dyDescent="0.25">
      <c r="FZ496" s="227"/>
      <c r="GA496" s="227"/>
      <c r="GN496" s="227"/>
      <c r="HB496" s="227"/>
    </row>
    <row r="497" spans="182:210" x14ac:dyDescent="0.25">
      <c r="FZ497" s="227"/>
      <c r="GA497" s="227"/>
      <c r="GN497" s="227"/>
      <c r="HB497" s="227"/>
    </row>
    <row r="498" spans="182:210" x14ac:dyDescent="0.25">
      <c r="FZ498" s="227"/>
      <c r="GA498" s="227"/>
      <c r="GN498" s="227"/>
      <c r="HB498" s="227"/>
    </row>
    <row r="499" spans="182:210" x14ac:dyDescent="0.25">
      <c r="FZ499" s="227"/>
      <c r="GA499" s="227"/>
      <c r="GN499" s="227"/>
      <c r="HB499" s="227"/>
    </row>
    <row r="500" spans="182:210" x14ac:dyDescent="0.25">
      <c r="FZ500" s="227"/>
      <c r="GA500" s="227"/>
      <c r="GN500" s="227"/>
      <c r="HB500" s="227"/>
    </row>
    <row r="501" spans="182:210" x14ac:dyDescent="0.25">
      <c r="FZ501" s="227"/>
      <c r="GA501" s="227"/>
      <c r="GN501" s="227"/>
      <c r="HB501" s="227"/>
    </row>
    <row r="502" spans="182:210" x14ac:dyDescent="0.25">
      <c r="FZ502" s="227"/>
      <c r="GA502" s="227"/>
      <c r="GN502" s="227"/>
      <c r="HB502" s="227"/>
    </row>
    <row r="503" spans="182:210" x14ac:dyDescent="0.25">
      <c r="FZ503" s="227"/>
      <c r="GA503" s="227"/>
      <c r="GN503" s="227"/>
      <c r="HB503" s="227"/>
    </row>
    <row r="504" spans="182:210" x14ac:dyDescent="0.25">
      <c r="FZ504" s="227"/>
      <c r="GA504" s="227"/>
      <c r="GN504" s="227"/>
      <c r="HB504" s="227"/>
    </row>
    <row r="505" spans="182:210" x14ac:dyDescent="0.25">
      <c r="FZ505" s="227"/>
      <c r="GA505" s="227"/>
      <c r="GN505" s="227"/>
      <c r="HB505" s="227"/>
    </row>
    <row r="506" spans="182:210" x14ac:dyDescent="0.25">
      <c r="FZ506" s="227"/>
      <c r="GA506" s="227"/>
      <c r="GN506" s="227"/>
      <c r="HB506" s="227"/>
    </row>
    <row r="507" spans="182:210" x14ac:dyDescent="0.25">
      <c r="FZ507" s="227"/>
      <c r="GA507" s="227"/>
      <c r="GN507" s="227"/>
      <c r="HB507" s="227"/>
    </row>
    <row r="508" spans="182:210" x14ac:dyDescent="0.25">
      <c r="FZ508" s="227"/>
      <c r="GA508" s="227"/>
      <c r="GN508" s="227"/>
      <c r="HB508" s="227"/>
    </row>
    <row r="509" spans="182:210" x14ac:dyDescent="0.25">
      <c r="FZ509" s="227"/>
      <c r="GA509" s="227"/>
      <c r="GN509" s="227"/>
      <c r="HB509" s="227"/>
    </row>
    <row r="510" spans="182:210" x14ac:dyDescent="0.25">
      <c r="FZ510" s="227"/>
      <c r="GA510" s="227"/>
      <c r="GN510" s="227"/>
      <c r="HB510" s="227"/>
    </row>
    <row r="511" spans="182:210" x14ac:dyDescent="0.25">
      <c r="FZ511" s="227"/>
      <c r="GA511" s="227"/>
      <c r="GN511" s="227"/>
      <c r="HB511" s="227"/>
    </row>
    <row r="512" spans="182:210" x14ac:dyDescent="0.25">
      <c r="FZ512" s="227"/>
      <c r="GA512" s="227"/>
      <c r="GN512" s="227"/>
      <c r="HB512" s="227"/>
    </row>
    <row r="513" spans="182:210" x14ac:dyDescent="0.25">
      <c r="FZ513" s="227"/>
      <c r="GA513" s="227"/>
      <c r="GN513" s="227"/>
      <c r="HB513" s="227"/>
    </row>
    <row r="514" spans="182:210" x14ac:dyDescent="0.25">
      <c r="FZ514" s="227"/>
      <c r="GA514" s="227"/>
      <c r="GN514" s="227"/>
      <c r="HB514" s="227"/>
    </row>
    <row r="515" spans="182:210" x14ac:dyDescent="0.25">
      <c r="FZ515" s="227"/>
      <c r="GA515" s="227"/>
      <c r="GN515" s="227"/>
      <c r="HB515" s="227"/>
    </row>
    <row r="516" spans="182:210" x14ac:dyDescent="0.25">
      <c r="FZ516" s="227"/>
      <c r="GA516" s="227"/>
      <c r="GN516" s="227"/>
      <c r="HB516" s="227"/>
    </row>
    <row r="517" spans="182:210" x14ac:dyDescent="0.25">
      <c r="FZ517" s="227"/>
      <c r="GA517" s="227"/>
      <c r="GN517" s="227"/>
      <c r="HB517" s="227"/>
    </row>
    <row r="518" spans="182:210" x14ac:dyDescent="0.25">
      <c r="FZ518" s="227"/>
      <c r="GA518" s="227"/>
      <c r="GN518" s="227"/>
      <c r="HB518" s="227"/>
    </row>
    <row r="519" spans="182:210" x14ac:dyDescent="0.25">
      <c r="FZ519" s="227"/>
      <c r="GA519" s="227"/>
      <c r="GN519" s="227"/>
      <c r="HB519" s="227"/>
    </row>
    <row r="520" spans="182:210" x14ac:dyDescent="0.25">
      <c r="FZ520" s="227"/>
      <c r="GA520" s="227"/>
      <c r="GN520" s="227"/>
      <c r="HB520" s="227"/>
    </row>
    <row r="521" spans="182:210" x14ac:dyDescent="0.25">
      <c r="FZ521" s="227"/>
      <c r="GA521" s="227"/>
      <c r="GN521" s="227"/>
      <c r="HB521" s="227"/>
    </row>
    <row r="522" spans="182:210" x14ac:dyDescent="0.25">
      <c r="FZ522" s="227"/>
      <c r="GA522" s="227"/>
      <c r="GN522" s="227"/>
      <c r="HB522" s="227"/>
    </row>
    <row r="523" spans="182:210" x14ac:dyDescent="0.25">
      <c r="FZ523" s="227"/>
      <c r="GA523" s="227"/>
      <c r="GN523" s="227"/>
      <c r="HB523" s="227"/>
    </row>
    <row r="524" spans="182:210" x14ac:dyDescent="0.25">
      <c r="FZ524" s="227"/>
      <c r="GA524" s="227"/>
      <c r="GN524" s="227"/>
      <c r="HB524" s="227"/>
    </row>
    <row r="525" spans="182:210" x14ac:dyDescent="0.25">
      <c r="FZ525" s="227"/>
      <c r="GA525" s="227"/>
      <c r="GN525" s="227"/>
      <c r="HB525" s="227"/>
    </row>
    <row r="526" spans="182:210" x14ac:dyDescent="0.25">
      <c r="FZ526" s="227"/>
      <c r="GA526" s="227"/>
      <c r="GN526" s="227"/>
      <c r="HB526" s="227"/>
    </row>
    <row r="527" spans="182:210" x14ac:dyDescent="0.25">
      <c r="FZ527" s="227"/>
      <c r="GA527" s="227"/>
      <c r="GN527" s="227"/>
      <c r="HB527" s="227"/>
    </row>
    <row r="528" spans="182:210" x14ac:dyDescent="0.25">
      <c r="FZ528" s="227"/>
      <c r="GA528" s="227"/>
      <c r="GN528" s="227"/>
      <c r="HB528" s="227"/>
    </row>
    <row r="529" spans="182:210" x14ac:dyDescent="0.25">
      <c r="FZ529" s="227"/>
      <c r="GA529" s="227"/>
      <c r="GN529" s="227"/>
      <c r="HB529" s="227"/>
    </row>
    <row r="530" spans="182:210" x14ac:dyDescent="0.25">
      <c r="FZ530" s="227"/>
      <c r="GA530" s="227"/>
      <c r="GN530" s="227"/>
      <c r="HB530" s="227"/>
    </row>
    <row r="531" spans="182:210" x14ac:dyDescent="0.25">
      <c r="FZ531" s="227"/>
      <c r="GA531" s="227"/>
      <c r="GN531" s="227"/>
      <c r="HB531" s="227"/>
    </row>
    <row r="532" spans="182:210" x14ac:dyDescent="0.25">
      <c r="FZ532" s="227"/>
      <c r="GA532" s="227"/>
      <c r="GN532" s="227"/>
      <c r="HB532" s="227"/>
    </row>
    <row r="533" spans="182:210" x14ac:dyDescent="0.25">
      <c r="FZ533" s="227"/>
      <c r="GA533" s="227"/>
      <c r="GN533" s="227"/>
      <c r="HB533" s="227"/>
    </row>
    <row r="534" spans="182:210" x14ac:dyDescent="0.25">
      <c r="FZ534" s="227"/>
      <c r="GA534" s="227"/>
      <c r="GN534" s="227"/>
      <c r="HB534" s="227"/>
    </row>
    <row r="535" spans="182:210" x14ac:dyDescent="0.25">
      <c r="FZ535" s="227"/>
      <c r="GA535" s="227"/>
      <c r="GN535" s="227"/>
      <c r="HB535" s="227"/>
    </row>
    <row r="536" spans="182:210" x14ac:dyDescent="0.25">
      <c r="FZ536" s="227"/>
      <c r="GA536" s="227"/>
      <c r="GN536" s="227"/>
      <c r="HB536" s="227"/>
    </row>
    <row r="537" spans="182:210" x14ac:dyDescent="0.25">
      <c r="FZ537" s="227"/>
      <c r="GA537" s="227"/>
      <c r="GN537" s="227"/>
      <c r="HB537" s="227"/>
    </row>
    <row r="538" spans="182:210" x14ac:dyDescent="0.25">
      <c r="FZ538" s="227"/>
      <c r="GA538" s="227"/>
      <c r="GN538" s="227"/>
      <c r="HB538" s="227"/>
    </row>
    <row r="539" spans="182:210" x14ac:dyDescent="0.25">
      <c r="FZ539" s="227"/>
      <c r="GA539" s="227"/>
      <c r="GN539" s="227"/>
      <c r="HB539" s="227"/>
    </row>
    <row r="540" spans="182:210" x14ac:dyDescent="0.25">
      <c r="FZ540" s="227"/>
      <c r="GA540" s="227"/>
      <c r="GN540" s="227"/>
      <c r="HB540" s="227"/>
    </row>
    <row r="541" spans="182:210" x14ac:dyDescent="0.25">
      <c r="FZ541" s="227"/>
      <c r="GA541" s="227"/>
      <c r="GN541" s="227"/>
      <c r="HB541" s="227"/>
    </row>
    <row r="542" spans="182:210" x14ac:dyDescent="0.25">
      <c r="FZ542" s="227"/>
      <c r="GA542" s="227"/>
      <c r="GN542" s="227"/>
      <c r="HB542" s="227"/>
    </row>
    <row r="543" spans="182:210" x14ac:dyDescent="0.25">
      <c r="FZ543" s="227"/>
      <c r="GA543" s="227"/>
      <c r="GN543" s="227"/>
      <c r="HB543" s="227"/>
    </row>
    <row r="544" spans="182:210" x14ac:dyDescent="0.25">
      <c r="FZ544" s="227"/>
      <c r="GA544" s="227"/>
      <c r="GN544" s="227"/>
      <c r="HB544" s="227"/>
    </row>
    <row r="545" spans="182:210" x14ac:dyDescent="0.25">
      <c r="FZ545" s="227"/>
      <c r="GA545" s="227"/>
      <c r="GN545" s="227"/>
      <c r="HB545" s="227"/>
    </row>
    <row r="546" spans="182:210" x14ac:dyDescent="0.25">
      <c r="FZ546" s="227"/>
      <c r="GA546" s="227"/>
      <c r="GN546" s="227"/>
      <c r="HB546" s="227"/>
    </row>
    <row r="547" spans="182:210" x14ac:dyDescent="0.25">
      <c r="FZ547" s="227"/>
      <c r="GA547" s="227"/>
      <c r="GN547" s="227"/>
      <c r="HB547" s="227"/>
    </row>
    <row r="548" spans="182:210" x14ac:dyDescent="0.25">
      <c r="FZ548" s="227"/>
      <c r="GA548" s="227"/>
      <c r="GN548" s="227"/>
      <c r="HB548" s="227"/>
    </row>
    <row r="549" spans="182:210" x14ac:dyDescent="0.25">
      <c r="FZ549" s="227"/>
      <c r="GA549" s="227"/>
      <c r="GN549" s="227"/>
      <c r="HB549" s="227"/>
    </row>
    <row r="550" spans="182:210" x14ac:dyDescent="0.25">
      <c r="FZ550" s="227"/>
      <c r="GA550" s="227"/>
      <c r="GN550" s="227"/>
      <c r="HB550" s="227"/>
    </row>
    <row r="551" spans="182:210" x14ac:dyDescent="0.25">
      <c r="FZ551" s="227"/>
      <c r="GA551" s="227"/>
      <c r="GN551" s="227"/>
      <c r="HB551" s="227"/>
    </row>
    <row r="552" spans="182:210" x14ac:dyDescent="0.25">
      <c r="FZ552" s="227"/>
      <c r="GA552" s="227"/>
      <c r="GN552" s="227"/>
      <c r="HB552" s="227"/>
    </row>
    <row r="553" spans="182:210" x14ac:dyDescent="0.25">
      <c r="FZ553" s="227"/>
      <c r="GA553" s="227"/>
      <c r="GN553" s="227"/>
      <c r="HB553" s="227"/>
    </row>
    <row r="554" spans="182:210" x14ac:dyDescent="0.25">
      <c r="FZ554" s="227"/>
      <c r="GA554" s="227"/>
      <c r="GN554" s="227"/>
      <c r="HB554" s="227"/>
    </row>
    <row r="555" spans="182:210" x14ac:dyDescent="0.25">
      <c r="FZ555" s="227"/>
      <c r="GA555" s="227"/>
      <c r="GN555" s="227"/>
      <c r="HB555" s="227"/>
    </row>
    <row r="556" spans="182:210" x14ac:dyDescent="0.25">
      <c r="FZ556" s="227"/>
      <c r="GA556" s="227"/>
      <c r="GN556" s="227"/>
      <c r="HB556" s="227"/>
    </row>
    <row r="557" spans="182:210" x14ac:dyDescent="0.25">
      <c r="FZ557" s="227"/>
      <c r="GA557" s="227"/>
      <c r="GN557" s="227"/>
      <c r="HB557" s="227"/>
    </row>
    <row r="558" spans="182:210" x14ac:dyDescent="0.25">
      <c r="FZ558" s="227"/>
      <c r="GA558" s="227"/>
      <c r="GN558" s="227"/>
      <c r="HB558" s="227"/>
    </row>
    <row r="559" spans="182:210" x14ac:dyDescent="0.25">
      <c r="FZ559" s="227"/>
      <c r="GA559" s="227"/>
      <c r="GN559" s="227"/>
      <c r="HB559" s="227"/>
    </row>
    <row r="560" spans="182:210" x14ac:dyDescent="0.25">
      <c r="FZ560" s="227"/>
      <c r="GA560" s="227"/>
      <c r="GN560" s="227"/>
      <c r="HB560" s="227"/>
    </row>
    <row r="561" spans="182:210" x14ac:dyDescent="0.25">
      <c r="FZ561" s="227"/>
      <c r="GA561" s="227"/>
      <c r="GN561" s="227"/>
      <c r="HB561" s="227"/>
    </row>
    <row r="562" spans="182:210" x14ac:dyDescent="0.25">
      <c r="FZ562" s="227"/>
      <c r="GA562" s="227"/>
      <c r="GN562" s="227"/>
      <c r="HB562" s="227"/>
    </row>
    <row r="563" spans="182:210" x14ac:dyDescent="0.25">
      <c r="FZ563" s="227"/>
      <c r="GA563" s="227"/>
      <c r="GN563" s="227"/>
      <c r="HB563" s="227"/>
    </row>
    <row r="564" spans="182:210" x14ac:dyDescent="0.25">
      <c r="FZ564" s="227"/>
      <c r="GA564" s="227"/>
      <c r="GN564" s="227"/>
      <c r="HB564" s="227"/>
    </row>
    <row r="565" spans="182:210" x14ac:dyDescent="0.25">
      <c r="FZ565" s="227"/>
      <c r="GA565" s="227"/>
      <c r="GN565" s="227"/>
      <c r="HB565" s="227"/>
    </row>
    <row r="566" spans="182:210" x14ac:dyDescent="0.25">
      <c r="FZ566" s="227"/>
      <c r="GA566" s="227"/>
      <c r="GN566" s="227"/>
      <c r="HB566" s="227"/>
    </row>
    <row r="567" spans="182:210" x14ac:dyDescent="0.25">
      <c r="FZ567" s="227"/>
      <c r="GA567" s="227"/>
      <c r="GN567" s="227"/>
      <c r="HB567" s="227"/>
    </row>
    <row r="568" spans="182:210" x14ac:dyDescent="0.25">
      <c r="FZ568" s="227"/>
      <c r="GA568" s="227"/>
      <c r="GN568" s="227"/>
      <c r="HB568" s="227"/>
    </row>
    <row r="569" spans="182:210" x14ac:dyDescent="0.25">
      <c r="FZ569" s="227"/>
      <c r="GA569" s="227"/>
      <c r="GN569" s="227"/>
      <c r="HB569" s="227"/>
    </row>
    <row r="570" spans="182:210" x14ac:dyDescent="0.25">
      <c r="FZ570" s="227"/>
      <c r="GA570" s="227"/>
      <c r="GN570" s="227"/>
      <c r="HB570" s="227"/>
    </row>
    <row r="571" spans="182:210" x14ac:dyDescent="0.25">
      <c r="FZ571" s="227"/>
      <c r="GA571" s="227"/>
      <c r="GN571" s="227"/>
      <c r="HB571" s="227"/>
    </row>
    <row r="572" spans="182:210" x14ac:dyDescent="0.25">
      <c r="FZ572" s="227"/>
      <c r="GA572" s="227"/>
      <c r="GN572" s="227"/>
      <c r="HB572" s="227"/>
    </row>
    <row r="573" spans="182:210" x14ac:dyDescent="0.25">
      <c r="FZ573" s="227"/>
      <c r="GA573" s="227"/>
      <c r="GN573" s="227"/>
      <c r="HB573" s="227"/>
    </row>
    <row r="574" spans="182:210" x14ac:dyDescent="0.25">
      <c r="FZ574" s="227"/>
      <c r="GA574" s="227"/>
      <c r="GN574" s="227"/>
      <c r="HB574" s="227"/>
    </row>
    <row r="575" spans="182:210" x14ac:dyDescent="0.25">
      <c r="FZ575" s="227"/>
      <c r="GA575" s="227"/>
      <c r="GN575" s="227"/>
      <c r="HB575" s="227"/>
    </row>
    <row r="576" spans="182:210" x14ac:dyDescent="0.25">
      <c r="FZ576" s="227"/>
      <c r="GA576" s="227"/>
      <c r="GN576" s="227"/>
      <c r="HB576" s="227"/>
    </row>
    <row r="577" spans="182:210" x14ac:dyDescent="0.25">
      <c r="FZ577" s="227"/>
      <c r="GA577" s="227"/>
      <c r="GN577" s="227"/>
      <c r="HB577" s="227"/>
    </row>
    <row r="578" spans="182:210" x14ac:dyDescent="0.25">
      <c r="FZ578" s="227"/>
      <c r="GA578" s="227"/>
      <c r="GN578" s="227"/>
      <c r="HB578" s="227"/>
    </row>
    <row r="579" spans="182:210" x14ac:dyDescent="0.25">
      <c r="FZ579" s="227"/>
      <c r="GA579" s="227"/>
      <c r="GN579" s="227"/>
      <c r="HB579" s="227"/>
    </row>
    <row r="580" spans="182:210" x14ac:dyDescent="0.25">
      <c r="FZ580" s="227"/>
      <c r="GA580" s="227"/>
      <c r="GN580" s="227"/>
      <c r="HB580" s="227"/>
    </row>
    <row r="581" spans="182:210" x14ac:dyDescent="0.25">
      <c r="FZ581" s="227"/>
      <c r="GA581" s="227"/>
      <c r="GN581" s="227"/>
      <c r="HB581" s="227"/>
    </row>
    <row r="582" spans="182:210" x14ac:dyDescent="0.25">
      <c r="FZ582" s="227"/>
      <c r="GA582" s="227"/>
      <c r="GN582" s="227"/>
      <c r="HB582" s="227"/>
    </row>
    <row r="583" spans="182:210" x14ac:dyDescent="0.25">
      <c r="FZ583" s="227"/>
      <c r="GA583" s="227"/>
      <c r="GN583" s="227"/>
      <c r="HB583" s="227"/>
    </row>
    <row r="584" spans="182:210" x14ac:dyDescent="0.25">
      <c r="FZ584" s="227"/>
      <c r="GA584" s="227"/>
      <c r="GN584" s="227"/>
      <c r="HB584" s="227"/>
    </row>
    <row r="585" spans="182:210" x14ac:dyDescent="0.25">
      <c r="FZ585" s="227"/>
      <c r="GA585" s="227"/>
      <c r="GN585" s="227"/>
      <c r="HB585" s="227"/>
    </row>
    <row r="586" spans="182:210" x14ac:dyDescent="0.25">
      <c r="FZ586" s="227"/>
      <c r="GA586" s="227"/>
      <c r="GN586" s="227"/>
      <c r="HB586" s="227"/>
    </row>
    <row r="587" spans="182:210" x14ac:dyDescent="0.25">
      <c r="FZ587" s="227"/>
      <c r="GA587" s="227"/>
      <c r="GN587" s="227"/>
      <c r="HB587" s="227"/>
    </row>
    <row r="588" spans="182:210" x14ac:dyDescent="0.25">
      <c r="FZ588" s="227"/>
      <c r="GA588" s="227"/>
      <c r="GN588" s="227"/>
      <c r="HB588" s="227"/>
    </row>
    <row r="589" spans="182:210" x14ac:dyDescent="0.25">
      <c r="FZ589" s="227"/>
      <c r="GA589" s="227"/>
      <c r="GN589" s="227"/>
      <c r="HB589" s="227"/>
    </row>
    <row r="590" spans="182:210" x14ac:dyDescent="0.25">
      <c r="FZ590" s="227"/>
      <c r="GA590" s="227"/>
      <c r="GN590" s="227"/>
      <c r="HB590" s="227"/>
    </row>
    <row r="591" spans="182:210" x14ac:dyDescent="0.25">
      <c r="FZ591" s="227"/>
      <c r="GA591" s="227"/>
      <c r="GN591" s="227"/>
      <c r="HB591" s="227"/>
    </row>
    <row r="592" spans="182:210" x14ac:dyDescent="0.25">
      <c r="FZ592" s="227"/>
      <c r="GA592" s="227"/>
      <c r="GN592" s="227"/>
      <c r="HB592" s="227"/>
    </row>
    <row r="593" spans="182:210" x14ac:dyDescent="0.25">
      <c r="FZ593" s="227"/>
      <c r="GA593" s="227"/>
      <c r="GN593" s="227"/>
      <c r="HB593" s="227"/>
    </row>
    <row r="594" spans="182:210" x14ac:dyDescent="0.25">
      <c r="FZ594" s="227"/>
      <c r="GA594" s="227"/>
      <c r="GN594" s="227"/>
      <c r="HB594" s="227"/>
    </row>
    <row r="595" spans="182:210" x14ac:dyDescent="0.25">
      <c r="FZ595" s="227"/>
      <c r="GA595" s="227"/>
      <c r="GN595" s="227"/>
      <c r="HB595" s="227"/>
    </row>
    <row r="596" spans="182:210" x14ac:dyDescent="0.25">
      <c r="FZ596" s="227"/>
      <c r="GA596" s="227"/>
      <c r="GN596" s="227"/>
      <c r="HB596" s="227"/>
    </row>
    <row r="597" spans="182:210" x14ac:dyDescent="0.25">
      <c r="FZ597" s="227"/>
      <c r="GA597" s="227"/>
      <c r="GN597" s="227"/>
      <c r="HB597" s="227"/>
    </row>
    <row r="598" spans="182:210" x14ac:dyDescent="0.25">
      <c r="FZ598" s="227"/>
      <c r="GA598" s="227"/>
      <c r="GN598" s="227"/>
      <c r="HB598" s="227"/>
    </row>
    <row r="599" spans="182:210" x14ac:dyDescent="0.25">
      <c r="FZ599" s="227"/>
      <c r="GA599" s="227"/>
      <c r="GN599" s="227"/>
      <c r="HB599" s="227"/>
    </row>
    <row r="600" spans="182:210" x14ac:dyDescent="0.25">
      <c r="FZ600" s="227"/>
      <c r="GA600" s="227"/>
      <c r="GN600" s="227"/>
      <c r="HB600" s="227"/>
    </row>
    <row r="601" spans="182:210" x14ac:dyDescent="0.25">
      <c r="FZ601" s="227"/>
      <c r="GA601" s="227"/>
      <c r="GN601" s="227"/>
      <c r="HB601" s="227"/>
    </row>
    <row r="602" spans="182:210" x14ac:dyDescent="0.25">
      <c r="FZ602" s="227"/>
      <c r="GA602" s="227"/>
      <c r="GN602" s="227"/>
      <c r="HB602" s="227"/>
    </row>
    <row r="603" spans="182:210" x14ac:dyDescent="0.25">
      <c r="FZ603" s="227"/>
      <c r="GA603" s="227"/>
      <c r="GN603" s="227"/>
      <c r="HB603" s="227"/>
    </row>
    <row r="604" spans="182:210" x14ac:dyDescent="0.25">
      <c r="FZ604" s="227"/>
      <c r="GA604" s="227"/>
      <c r="GN604" s="227"/>
      <c r="HB604" s="227"/>
    </row>
    <row r="605" spans="182:210" x14ac:dyDescent="0.25">
      <c r="FZ605" s="227"/>
      <c r="GA605" s="227"/>
      <c r="GN605" s="227"/>
      <c r="HB605" s="227"/>
    </row>
    <row r="606" spans="182:210" x14ac:dyDescent="0.25">
      <c r="FZ606" s="227"/>
      <c r="GA606" s="227"/>
      <c r="GN606" s="227"/>
      <c r="HB606" s="227"/>
    </row>
    <row r="607" spans="182:210" x14ac:dyDescent="0.25">
      <c r="FZ607" s="227"/>
      <c r="GA607" s="227"/>
      <c r="GN607" s="227"/>
      <c r="HB607" s="227"/>
    </row>
    <row r="608" spans="182:210" x14ac:dyDescent="0.25">
      <c r="FZ608" s="227"/>
      <c r="GA608" s="227"/>
      <c r="GN608" s="227"/>
      <c r="HB608" s="227"/>
    </row>
    <row r="609" spans="182:210" x14ac:dyDescent="0.25">
      <c r="FZ609" s="227"/>
      <c r="GA609" s="227"/>
      <c r="GN609" s="227"/>
      <c r="HB609" s="227"/>
    </row>
    <row r="610" spans="182:210" x14ac:dyDescent="0.25">
      <c r="FZ610" s="227"/>
      <c r="GA610" s="227"/>
      <c r="GN610" s="227"/>
      <c r="HB610" s="227"/>
    </row>
    <row r="611" spans="182:210" x14ac:dyDescent="0.25">
      <c r="FZ611" s="227"/>
      <c r="GA611" s="227"/>
      <c r="GN611" s="227"/>
      <c r="HB611" s="227"/>
    </row>
    <row r="612" spans="182:210" x14ac:dyDescent="0.25">
      <c r="FZ612" s="227"/>
      <c r="GA612" s="227"/>
      <c r="GN612" s="227"/>
      <c r="HB612" s="227"/>
    </row>
    <row r="613" spans="182:210" x14ac:dyDescent="0.25">
      <c r="FZ613" s="227"/>
      <c r="GA613" s="227"/>
      <c r="GN613" s="227"/>
      <c r="HB613" s="227"/>
    </row>
    <row r="614" spans="182:210" x14ac:dyDescent="0.25">
      <c r="FZ614" s="227"/>
      <c r="GA614" s="227"/>
      <c r="GN614" s="227"/>
      <c r="HB614" s="227"/>
    </row>
    <row r="615" spans="182:210" x14ac:dyDescent="0.25">
      <c r="FZ615" s="227"/>
      <c r="GA615" s="227"/>
      <c r="GN615" s="227"/>
      <c r="HB615" s="227"/>
    </row>
    <row r="616" spans="182:210" x14ac:dyDescent="0.25">
      <c r="FZ616" s="227"/>
      <c r="GA616" s="227"/>
      <c r="GN616" s="227"/>
      <c r="HB616" s="227"/>
    </row>
    <row r="617" spans="182:210" x14ac:dyDescent="0.25">
      <c r="FZ617" s="227"/>
      <c r="GA617" s="227"/>
      <c r="GN617" s="227"/>
      <c r="HB617" s="227"/>
    </row>
    <row r="618" spans="182:210" x14ac:dyDescent="0.25">
      <c r="FZ618" s="227"/>
      <c r="GA618" s="227"/>
      <c r="GN618" s="227"/>
      <c r="HB618" s="227"/>
    </row>
    <row r="619" spans="182:210" x14ac:dyDescent="0.25">
      <c r="FZ619" s="227"/>
      <c r="GA619" s="227"/>
      <c r="GN619" s="227"/>
      <c r="HB619" s="227"/>
    </row>
    <row r="620" spans="182:210" x14ac:dyDescent="0.25">
      <c r="FZ620" s="227"/>
      <c r="GA620" s="227"/>
      <c r="GN620" s="227"/>
      <c r="HB620" s="227"/>
    </row>
    <row r="621" spans="182:210" x14ac:dyDescent="0.25">
      <c r="FZ621" s="227"/>
      <c r="GA621" s="227"/>
      <c r="GN621" s="227"/>
      <c r="HB621" s="227"/>
    </row>
    <row r="622" spans="182:210" x14ac:dyDescent="0.25">
      <c r="FZ622" s="227"/>
      <c r="GA622" s="227"/>
      <c r="GN622" s="227"/>
      <c r="HB622" s="227"/>
    </row>
    <row r="623" spans="182:210" x14ac:dyDescent="0.25">
      <c r="FZ623" s="227"/>
      <c r="GA623" s="227"/>
      <c r="GN623" s="227"/>
      <c r="HB623" s="227"/>
    </row>
    <row r="624" spans="182:210" x14ac:dyDescent="0.25">
      <c r="FZ624" s="227"/>
      <c r="GA624" s="227"/>
      <c r="GN624" s="227"/>
      <c r="HB624" s="227"/>
    </row>
    <row r="625" spans="182:210" x14ac:dyDescent="0.25">
      <c r="FZ625" s="227"/>
      <c r="GA625" s="227"/>
      <c r="GN625" s="227"/>
      <c r="HB625" s="227"/>
    </row>
    <row r="626" spans="182:210" x14ac:dyDescent="0.25">
      <c r="FZ626" s="227"/>
      <c r="GA626" s="227"/>
      <c r="GN626" s="227"/>
      <c r="HB626" s="227"/>
    </row>
    <row r="627" spans="182:210" x14ac:dyDescent="0.25">
      <c r="FZ627" s="227"/>
      <c r="GA627" s="227"/>
      <c r="GN627" s="227"/>
      <c r="HB627" s="227"/>
    </row>
    <row r="628" spans="182:210" x14ac:dyDescent="0.25">
      <c r="FZ628" s="227"/>
      <c r="GA628" s="227"/>
      <c r="GN628" s="227"/>
      <c r="HB628" s="227"/>
    </row>
    <row r="629" spans="182:210" x14ac:dyDescent="0.25">
      <c r="FZ629" s="227"/>
      <c r="GA629" s="227"/>
      <c r="GN629" s="227"/>
      <c r="HB629" s="227"/>
    </row>
    <row r="630" spans="182:210" x14ac:dyDescent="0.25">
      <c r="FZ630" s="227"/>
      <c r="GA630" s="227"/>
      <c r="GN630" s="227"/>
      <c r="HB630" s="227"/>
    </row>
    <row r="631" spans="182:210" x14ac:dyDescent="0.25">
      <c r="FZ631" s="227"/>
      <c r="GA631" s="227"/>
      <c r="GN631" s="227"/>
      <c r="HB631" s="227"/>
    </row>
    <row r="632" spans="182:210" x14ac:dyDescent="0.25">
      <c r="FZ632" s="227"/>
      <c r="GA632" s="227"/>
      <c r="GN632" s="227"/>
      <c r="HB632" s="227"/>
    </row>
    <row r="633" spans="182:210" x14ac:dyDescent="0.25">
      <c r="FZ633" s="227"/>
      <c r="GA633" s="227"/>
      <c r="GN633" s="227"/>
      <c r="HB633" s="227"/>
    </row>
    <row r="634" spans="182:210" x14ac:dyDescent="0.25">
      <c r="FZ634" s="227"/>
      <c r="GA634" s="227"/>
      <c r="GN634" s="227"/>
      <c r="HB634" s="227"/>
    </row>
    <row r="635" spans="182:210" x14ac:dyDescent="0.25">
      <c r="FZ635" s="227"/>
      <c r="GA635" s="227"/>
      <c r="GN635" s="227"/>
      <c r="HB635" s="227"/>
    </row>
    <row r="636" spans="182:210" x14ac:dyDescent="0.25">
      <c r="FZ636" s="227"/>
      <c r="GA636" s="227"/>
      <c r="GN636" s="227"/>
      <c r="HB636" s="227"/>
    </row>
    <row r="637" spans="182:210" x14ac:dyDescent="0.25">
      <c r="FZ637" s="227"/>
      <c r="GA637" s="227"/>
      <c r="GN637" s="227"/>
      <c r="HB637" s="227"/>
    </row>
    <row r="638" spans="182:210" x14ac:dyDescent="0.25">
      <c r="FZ638" s="227"/>
      <c r="GA638" s="227"/>
      <c r="GN638" s="227"/>
      <c r="HB638" s="227"/>
    </row>
    <row r="639" spans="182:210" x14ac:dyDescent="0.25">
      <c r="FZ639" s="227"/>
      <c r="GA639" s="227"/>
      <c r="GN639" s="227"/>
      <c r="HB639" s="227"/>
    </row>
    <row r="640" spans="182:210" x14ac:dyDescent="0.25">
      <c r="FZ640" s="227"/>
      <c r="GA640" s="227"/>
      <c r="GN640" s="227"/>
      <c r="HB640" s="227"/>
    </row>
    <row r="641" spans="182:210" x14ac:dyDescent="0.25">
      <c r="FZ641" s="227"/>
      <c r="GA641" s="227"/>
      <c r="GN641" s="227"/>
      <c r="HB641" s="227"/>
    </row>
    <row r="642" spans="182:210" x14ac:dyDescent="0.25">
      <c r="FZ642" s="227"/>
      <c r="GA642" s="227"/>
      <c r="GN642" s="227"/>
      <c r="HB642" s="227"/>
    </row>
    <row r="643" spans="182:210" x14ac:dyDescent="0.25">
      <c r="FZ643" s="227"/>
      <c r="GA643" s="227"/>
      <c r="GN643" s="227"/>
      <c r="HB643" s="227"/>
    </row>
    <row r="644" spans="182:210" x14ac:dyDescent="0.25">
      <c r="FZ644" s="227"/>
      <c r="GA644" s="227"/>
      <c r="GN644" s="227"/>
      <c r="HB644" s="227"/>
    </row>
    <row r="645" spans="182:210" x14ac:dyDescent="0.25">
      <c r="FZ645" s="227"/>
      <c r="GA645" s="227"/>
      <c r="GN645" s="227"/>
      <c r="HB645" s="227"/>
    </row>
    <row r="646" spans="182:210" x14ac:dyDescent="0.25">
      <c r="FZ646" s="227"/>
      <c r="GA646" s="227"/>
      <c r="GN646" s="227"/>
      <c r="HB646" s="227"/>
    </row>
    <row r="647" spans="182:210" x14ac:dyDescent="0.25">
      <c r="FZ647" s="227"/>
      <c r="GA647" s="227"/>
      <c r="GN647" s="227"/>
      <c r="HB647" s="227"/>
    </row>
    <row r="648" spans="182:210" x14ac:dyDescent="0.25">
      <c r="FZ648" s="227"/>
      <c r="GA648" s="227"/>
      <c r="GN648" s="227"/>
      <c r="HB648" s="227"/>
    </row>
    <row r="649" spans="182:210" x14ac:dyDescent="0.25">
      <c r="FZ649" s="227"/>
      <c r="GA649" s="227"/>
      <c r="GN649" s="227"/>
      <c r="HB649" s="227"/>
    </row>
    <row r="650" spans="182:210" x14ac:dyDescent="0.25">
      <c r="FZ650" s="227"/>
      <c r="GA650" s="227"/>
      <c r="GN650" s="227"/>
      <c r="HB650" s="227"/>
    </row>
    <row r="651" spans="182:210" x14ac:dyDescent="0.25">
      <c r="FZ651" s="227"/>
      <c r="GA651" s="227"/>
      <c r="GN651" s="227"/>
      <c r="HB651" s="227"/>
    </row>
    <row r="652" spans="182:210" x14ac:dyDescent="0.25">
      <c r="FZ652" s="227"/>
      <c r="GA652" s="227"/>
      <c r="GN652" s="227"/>
      <c r="HB652" s="227"/>
    </row>
    <row r="653" spans="182:210" x14ac:dyDescent="0.25">
      <c r="FZ653" s="227"/>
      <c r="GA653" s="227"/>
      <c r="GN653" s="227"/>
      <c r="HB653" s="227"/>
    </row>
    <row r="654" spans="182:210" x14ac:dyDescent="0.25">
      <c r="FZ654" s="227"/>
      <c r="GA654" s="227"/>
      <c r="GN654" s="227"/>
      <c r="HB654" s="227"/>
    </row>
    <row r="655" spans="182:210" x14ac:dyDescent="0.25">
      <c r="FZ655" s="227"/>
      <c r="GA655" s="227"/>
      <c r="GN655" s="227"/>
      <c r="HB655" s="227"/>
    </row>
    <row r="656" spans="182:210" x14ac:dyDescent="0.25">
      <c r="FZ656" s="227"/>
      <c r="GA656" s="227"/>
      <c r="GN656" s="227"/>
      <c r="HB656" s="227"/>
    </row>
    <row r="657" spans="182:210" x14ac:dyDescent="0.25">
      <c r="FZ657" s="227"/>
      <c r="GA657" s="227"/>
      <c r="GN657" s="227"/>
      <c r="HB657" s="227"/>
    </row>
    <row r="658" spans="182:210" x14ac:dyDescent="0.25">
      <c r="FZ658" s="227"/>
      <c r="GA658" s="227"/>
      <c r="GN658" s="227"/>
      <c r="HB658" s="227"/>
    </row>
    <row r="659" spans="182:210" x14ac:dyDescent="0.25">
      <c r="FZ659" s="227"/>
      <c r="GA659" s="227"/>
      <c r="GN659" s="227"/>
      <c r="HB659" s="227"/>
    </row>
    <row r="660" spans="182:210" x14ac:dyDescent="0.25">
      <c r="FZ660" s="227"/>
      <c r="GA660" s="227"/>
      <c r="GN660" s="227"/>
      <c r="HB660" s="227"/>
    </row>
    <row r="661" spans="182:210" x14ac:dyDescent="0.25">
      <c r="FZ661" s="227"/>
      <c r="GA661" s="227"/>
      <c r="GN661" s="227"/>
      <c r="HB661" s="227"/>
    </row>
    <row r="662" spans="182:210" x14ac:dyDescent="0.25">
      <c r="FZ662" s="227"/>
      <c r="GA662" s="227"/>
      <c r="GN662" s="227"/>
      <c r="HB662" s="227"/>
    </row>
    <row r="663" spans="182:210" x14ac:dyDescent="0.25">
      <c r="FZ663" s="227"/>
      <c r="GA663" s="227"/>
      <c r="GN663" s="227"/>
      <c r="HB663" s="227"/>
    </row>
    <row r="664" spans="182:210" x14ac:dyDescent="0.25">
      <c r="FZ664" s="227"/>
      <c r="GA664" s="227"/>
      <c r="GN664" s="227"/>
      <c r="HB664" s="227"/>
    </row>
    <row r="665" spans="182:210" x14ac:dyDescent="0.25">
      <c r="FZ665" s="227"/>
      <c r="GA665" s="227"/>
      <c r="GN665" s="227"/>
      <c r="HB665" s="227"/>
    </row>
    <row r="666" spans="182:210" x14ac:dyDescent="0.25">
      <c r="FZ666" s="227"/>
      <c r="GA666" s="227"/>
      <c r="GN666" s="227"/>
      <c r="HB666" s="227"/>
    </row>
    <row r="667" spans="182:210" x14ac:dyDescent="0.25">
      <c r="FZ667" s="227"/>
      <c r="GA667" s="227"/>
      <c r="GN667" s="227"/>
      <c r="HB667" s="227"/>
    </row>
    <row r="668" spans="182:210" x14ac:dyDescent="0.25">
      <c r="FZ668" s="227"/>
      <c r="GA668" s="227"/>
      <c r="GN668" s="227"/>
      <c r="HB668" s="227"/>
    </row>
    <row r="669" spans="182:210" x14ac:dyDescent="0.25">
      <c r="FZ669" s="227"/>
      <c r="GA669" s="227"/>
      <c r="GN669" s="227"/>
      <c r="HB669" s="227"/>
    </row>
    <row r="670" spans="182:210" x14ac:dyDescent="0.25">
      <c r="FZ670" s="227"/>
      <c r="GA670" s="227"/>
      <c r="GN670" s="227"/>
      <c r="HB670" s="227"/>
    </row>
    <row r="671" spans="182:210" x14ac:dyDescent="0.25">
      <c r="FZ671" s="227"/>
      <c r="GA671" s="227"/>
      <c r="GN671" s="227"/>
      <c r="HB671" s="227"/>
    </row>
    <row r="672" spans="182:210" x14ac:dyDescent="0.25">
      <c r="FZ672" s="227"/>
      <c r="GA672" s="227"/>
      <c r="GN672" s="227"/>
      <c r="HB672" s="227"/>
    </row>
    <row r="673" spans="182:210" x14ac:dyDescent="0.25">
      <c r="FZ673" s="227"/>
      <c r="GA673" s="227"/>
      <c r="GN673" s="227"/>
      <c r="HB673" s="227"/>
    </row>
    <row r="674" spans="182:210" x14ac:dyDescent="0.25">
      <c r="FZ674" s="227"/>
      <c r="GA674" s="227"/>
      <c r="GN674" s="227"/>
      <c r="HB674" s="227"/>
    </row>
    <row r="675" spans="182:210" x14ac:dyDescent="0.25">
      <c r="FZ675" s="227"/>
      <c r="GA675" s="227"/>
      <c r="GN675" s="227"/>
      <c r="HB675" s="227"/>
    </row>
    <row r="676" spans="182:210" x14ac:dyDescent="0.25">
      <c r="FZ676" s="227"/>
      <c r="GA676" s="227"/>
      <c r="GN676" s="227"/>
      <c r="HB676" s="227"/>
    </row>
    <row r="677" spans="182:210" x14ac:dyDescent="0.25">
      <c r="FZ677" s="227"/>
      <c r="GA677" s="227"/>
      <c r="GN677" s="227"/>
      <c r="HB677" s="227"/>
    </row>
    <row r="678" spans="182:210" x14ac:dyDescent="0.25">
      <c r="FZ678" s="227"/>
      <c r="GA678" s="227"/>
      <c r="GN678" s="227"/>
      <c r="HB678" s="227"/>
    </row>
    <row r="679" spans="182:210" x14ac:dyDescent="0.25">
      <c r="FZ679" s="227"/>
      <c r="GA679" s="227"/>
      <c r="GN679" s="227"/>
      <c r="HB679" s="227"/>
    </row>
    <row r="680" spans="182:210" x14ac:dyDescent="0.25">
      <c r="FZ680" s="227"/>
      <c r="GA680" s="227"/>
      <c r="GN680" s="227"/>
      <c r="HB680" s="227"/>
    </row>
    <row r="681" spans="182:210" x14ac:dyDescent="0.25">
      <c r="FZ681" s="227"/>
      <c r="GA681" s="227"/>
      <c r="GN681" s="227"/>
      <c r="HB681" s="227"/>
    </row>
    <row r="682" spans="182:210" x14ac:dyDescent="0.25">
      <c r="FZ682" s="227"/>
      <c r="GA682" s="227"/>
      <c r="GN682" s="227"/>
      <c r="HB682" s="227"/>
    </row>
    <row r="683" spans="182:210" x14ac:dyDescent="0.25">
      <c r="FZ683" s="227"/>
      <c r="GA683" s="227"/>
      <c r="GN683" s="227"/>
      <c r="HB683" s="227"/>
    </row>
    <row r="684" spans="182:210" x14ac:dyDescent="0.25">
      <c r="FZ684" s="227"/>
      <c r="GA684" s="227"/>
      <c r="GN684" s="227"/>
      <c r="HB684" s="227"/>
    </row>
    <row r="685" spans="182:210" x14ac:dyDescent="0.25">
      <c r="FZ685" s="227"/>
      <c r="GA685" s="227"/>
      <c r="GN685" s="227"/>
      <c r="HB685" s="227"/>
    </row>
    <row r="686" spans="182:210" x14ac:dyDescent="0.25">
      <c r="FZ686" s="227"/>
      <c r="GA686" s="227"/>
      <c r="GN686" s="227"/>
      <c r="HB686" s="227"/>
    </row>
    <row r="687" spans="182:210" x14ac:dyDescent="0.25">
      <c r="FZ687" s="227"/>
      <c r="GA687" s="227"/>
      <c r="GN687" s="227"/>
      <c r="HB687" s="227"/>
    </row>
    <row r="688" spans="182:210" x14ac:dyDescent="0.25">
      <c r="FZ688" s="227"/>
      <c r="GA688" s="227"/>
      <c r="GN688" s="227"/>
      <c r="HB688" s="227"/>
    </row>
    <row r="689" spans="182:210" x14ac:dyDescent="0.25">
      <c r="FZ689" s="227"/>
      <c r="GA689" s="227"/>
      <c r="GN689" s="227"/>
      <c r="HB689" s="227"/>
    </row>
    <row r="690" spans="182:210" x14ac:dyDescent="0.25">
      <c r="FZ690" s="227"/>
      <c r="GA690" s="227"/>
      <c r="GN690" s="227"/>
      <c r="HB690" s="227"/>
    </row>
    <row r="691" spans="182:210" x14ac:dyDescent="0.25">
      <c r="FZ691" s="227"/>
      <c r="GA691" s="227"/>
      <c r="GN691" s="227"/>
      <c r="HB691" s="227"/>
    </row>
    <row r="692" spans="182:210" x14ac:dyDescent="0.25">
      <c r="FZ692" s="227"/>
      <c r="GA692" s="227"/>
      <c r="GN692" s="227"/>
      <c r="HB692" s="227"/>
    </row>
    <row r="693" spans="182:210" x14ac:dyDescent="0.25">
      <c r="FZ693" s="227"/>
      <c r="GA693" s="227"/>
      <c r="GN693" s="227"/>
      <c r="HB693" s="227"/>
    </row>
    <row r="694" spans="182:210" x14ac:dyDescent="0.25">
      <c r="FZ694" s="227"/>
      <c r="GA694" s="227"/>
      <c r="GN694" s="227"/>
      <c r="HB694" s="227"/>
    </row>
    <row r="695" spans="182:210" x14ac:dyDescent="0.25">
      <c r="FZ695" s="227"/>
      <c r="GA695" s="227"/>
      <c r="GN695" s="227"/>
      <c r="HB695" s="227"/>
    </row>
    <row r="696" spans="182:210" x14ac:dyDescent="0.25">
      <c r="FZ696" s="227"/>
      <c r="GA696" s="227"/>
      <c r="GN696" s="227"/>
      <c r="HB696" s="227"/>
    </row>
    <row r="697" spans="182:210" x14ac:dyDescent="0.25">
      <c r="FZ697" s="227"/>
      <c r="GA697" s="227"/>
      <c r="GN697" s="227"/>
      <c r="HB697" s="227"/>
    </row>
    <row r="698" spans="182:210" x14ac:dyDescent="0.25">
      <c r="FZ698" s="227"/>
      <c r="GA698" s="227"/>
      <c r="GN698" s="227"/>
      <c r="HB698" s="227"/>
    </row>
    <row r="699" spans="182:210" x14ac:dyDescent="0.25">
      <c r="FZ699" s="227"/>
      <c r="GA699" s="227"/>
      <c r="GN699" s="227"/>
      <c r="HB699" s="227"/>
    </row>
    <row r="700" spans="182:210" x14ac:dyDescent="0.25">
      <c r="FZ700" s="227"/>
      <c r="GA700" s="227"/>
      <c r="GN700" s="227"/>
      <c r="HB700" s="227"/>
    </row>
    <row r="701" spans="182:210" x14ac:dyDescent="0.25">
      <c r="FZ701" s="227"/>
      <c r="GA701" s="227"/>
      <c r="GN701" s="227"/>
      <c r="HB701" s="227"/>
    </row>
    <row r="702" spans="182:210" x14ac:dyDescent="0.25">
      <c r="FZ702" s="227"/>
      <c r="GA702" s="227"/>
      <c r="GN702" s="227"/>
      <c r="HB702" s="227"/>
    </row>
    <row r="703" spans="182:210" x14ac:dyDescent="0.25">
      <c r="FZ703" s="227"/>
      <c r="GA703" s="227"/>
      <c r="GN703" s="227"/>
      <c r="HB703" s="227"/>
    </row>
    <row r="704" spans="182:210" x14ac:dyDescent="0.25">
      <c r="FZ704" s="227"/>
      <c r="GA704" s="227"/>
      <c r="GN704" s="227"/>
      <c r="HB704" s="227"/>
    </row>
    <row r="705" spans="182:210" x14ac:dyDescent="0.25">
      <c r="FZ705" s="227"/>
      <c r="GA705" s="227"/>
      <c r="GN705" s="227"/>
      <c r="HB705" s="227"/>
    </row>
    <row r="706" spans="182:210" x14ac:dyDescent="0.25">
      <c r="FZ706" s="227"/>
      <c r="GA706" s="227"/>
      <c r="GN706" s="227"/>
      <c r="HB706" s="227"/>
    </row>
    <row r="707" spans="182:210" x14ac:dyDescent="0.25">
      <c r="FZ707" s="227"/>
      <c r="GA707" s="227"/>
      <c r="GN707" s="227"/>
      <c r="HB707" s="227"/>
    </row>
    <row r="708" spans="182:210" x14ac:dyDescent="0.25">
      <c r="FZ708" s="227"/>
      <c r="GA708" s="227"/>
      <c r="GN708" s="227"/>
      <c r="HB708" s="227"/>
    </row>
    <row r="709" spans="182:210" x14ac:dyDescent="0.25">
      <c r="FZ709" s="227"/>
      <c r="GA709" s="227"/>
      <c r="GN709" s="227"/>
      <c r="HB709" s="227"/>
    </row>
    <row r="710" spans="182:210" x14ac:dyDescent="0.25">
      <c r="FZ710" s="227"/>
      <c r="GA710" s="227"/>
      <c r="GN710" s="227"/>
      <c r="HB710" s="227"/>
    </row>
    <row r="711" spans="182:210" x14ac:dyDescent="0.25">
      <c r="FZ711" s="227"/>
      <c r="GA711" s="227"/>
      <c r="GN711" s="227"/>
      <c r="HB711" s="227"/>
    </row>
    <row r="712" spans="182:210" x14ac:dyDescent="0.25">
      <c r="FZ712" s="227"/>
      <c r="GA712" s="227"/>
      <c r="GN712" s="227"/>
      <c r="HB712" s="227"/>
    </row>
    <row r="713" spans="182:210" x14ac:dyDescent="0.25">
      <c r="FZ713" s="227"/>
      <c r="GA713" s="227"/>
      <c r="GN713" s="227"/>
      <c r="HB713" s="227"/>
    </row>
    <row r="714" spans="182:210" x14ac:dyDescent="0.25">
      <c r="FZ714" s="227"/>
      <c r="GA714" s="227"/>
      <c r="GN714" s="227"/>
      <c r="HB714" s="227"/>
    </row>
    <row r="715" spans="182:210" x14ac:dyDescent="0.25">
      <c r="FZ715" s="227"/>
      <c r="GA715" s="227"/>
      <c r="GN715" s="227"/>
      <c r="HB715" s="227"/>
    </row>
    <row r="716" spans="182:210" x14ac:dyDescent="0.25">
      <c r="FZ716" s="227"/>
      <c r="GA716" s="227"/>
      <c r="GN716" s="227"/>
      <c r="HB716" s="227"/>
    </row>
    <row r="717" spans="182:210" x14ac:dyDescent="0.25">
      <c r="FZ717" s="227"/>
      <c r="GA717" s="227"/>
      <c r="GN717" s="227"/>
      <c r="HB717" s="227"/>
    </row>
    <row r="718" spans="182:210" x14ac:dyDescent="0.25">
      <c r="FZ718" s="227"/>
      <c r="GA718" s="227"/>
      <c r="GN718" s="227"/>
      <c r="HB718" s="227"/>
    </row>
    <row r="719" spans="182:210" x14ac:dyDescent="0.25">
      <c r="FZ719" s="227"/>
      <c r="GA719" s="227"/>
      <c r="GN719" s="227"/>
      <c r="HB719" s="227"/>
    </row>
    <row r="720" spans="182:210" x14ac:dyDescent="0.25">
      <c r="FZ720" s="227"/>
      <c r="GA720" s="227"/>
      <c r="GN720" s="227"/>
      <c r="HB720" s="227"/>
    </row>
    <row r="721" spans="182:210" x14ac:dyDescent="0.25">
      <c r="FZ721" s="227"/>
      <c r="GA721" s="227"/>
      <c r="GN721" s="227"/>
      <c r="HB721" s="227"/>
    </row>
    <row r="722" spans="182:210" x14ac:dyDescent="0.25">
      <c r="FZ722" s="227"/>
      <c r="GA722" s="227"/>
      <c r="GN722" s="227"/>
      <c r="HB722" s="227"/>
    </row>
    <row r="723" spans="182:210" x14ac:dyDescent="0.25">
      <c r="FZ723" s="227"/>
      <c r="GA723" s="227"/>
      <c r="GN723" s="227"/>
      <c r="HB723" s="227"/>
    </row>
    <row r="724" spans="182:210" x14ac:dyDescent="0.25">
      <c r="FZ724" s="227"/>
      <c r="GA724" s="227"/>
      <c r="GN724" s="227"/>
      <c r="HB724" s="227"/>
    </row>
    <row r="725" spans="182:210" x14ac:dyDescent="0.25">
      <c r="FZ725" s="227"/>
      <c r="GA725" s="227"/>
      <c r="GN725" s="227"/>
      <c r="HB725" s="227"/>
    </row>
    <row r="726" spans="182:210" x14ac:dyDescent="0.25">
      <c r="FZ726" s="227"/>
      <c r="GA726" s="227"/>
      <c r="GN726" s="227"/>
      <c r="HB726" s="227"/>
    </row>
    <row r="727" spans="182:210" x14ac:dyDescent="0.25">
      <c r="FZ727" s="227"/>
      <c r="GA727" s="227"/>
      <c r="GN727" s="227"/>
      <c r="HB727" s="227"/>
    </row>
    <row r="728" spans="182:210" x14ac:dyDescent="0.25">
      <c r="FZ728" s="227"/>
      <c r="GA728" s="227"/>
      <c r="GN728" s="227"/>
      <c r="HB728" s="227"/>
    </row>
    <row r="729" spans="182:210" x14ac:dyDescent="0.25">
      <c r="FZ729" s="227"/>
      <c r="GA729" s="227"/>
      <c r="GN729" s="227"/>
      <c r="HB729" s="227"/>
    </row>
    <row r="730" spans="182:210" x14ac:dyDescent="0.25">
      <c r="FZ730" s="227"/>
      <c r="GA730" s="227"/>
      <c r="GN730" s="227"/>
      <c r="HB730" s="227"/>
    </row>
    <row r="731" spans="182:210" x14ac:dyDescent="0.25">
      <c r="FZ731" s="227"/>
      <c r="GA731" s="227"/>
      <c r="GN731" s="227"/>
      <c r="HB731" s="227"/>
    </row>
    <row r="732" spans="182:210" x14ac:dyDescent="0.25">
      <c r="FZ732" s="227"/>
      <c r="GA732" s="227"/>
      <c r="GN732" s="227"/>
      <c r="HB732" s="227"/>
    </row>
    <row r="733" spans="182:210" x14ac:dyDescent="0.25">
      <c r="FZ733" s="227"/>
      <c r="GA733" s="227"/>
      <c r="GN733" s="227"/>
      <c r="HB733" s="227"/>
    </row>
    <row r="734" spans="182:210" x14ac:dyDescent="0.25">
      <c r="FZ734" s="227"/>
      <c r="GA734" s="227"/>
      <c r="GN734" s="227"/>
      <c r="HB734" s="227"/>
    </row>
    <row r="735" spans="182:210" x14ac:dyDescent="0.25">
      <c r="FZ735" s="227"/>
      <c r="GA735" s="227"/>
      <c r="GN735" s="227"/>
      <c r="HB735" s="227"/>
    </row>
    <row r="736" spans="182:210" x14ac:dyDescent="0.25">
      <c r="FZ736" s="227"/>
      <c r="GA736" s="227"/>
      <c r="GN736" s="227"/>
      <c r="HB736" s="227"/>
    </row>
    <row r="737" spans="182:210" x14ac:dyDescent="0.25">
      <c r="FZ737" s="227"/>
      <c r="GA737" s="227"/>
      <c r="GN737" s="227"/>
      <c r="HB737" s="227"/>
    </row>
    <row r="738" spans="182:210" x14ac:dyDescent="0.25">
      <c r="FZ738" s="227"/>
      <c r="GA738" s="227"/>
      <c r="GN738" s="227"/>
      <c r="HB738" s="227"/>
    </row>
    <row r="739" spans="182:210" x14ac:dyDescent="0.25">
      <c r="FZ739" s="227"/>
      <c r="GA739" s="227"/>
      <c r="GN739" s="227"/>
      <c r="HB739" s="227"/>
    </row>
    <row r="740" spans="182:210" x14ac:dyDescent="0.25">
      <c r="FZ740" s="227"/>
      <c r="GA740" s="227"/>
      <c r="GN740" s="227"/>
      <c r="HB740" s="227"/>
    </row>
    <row r="741" spans="182:210" x14ac:dyDescent="0.25">
      <c r="FZ741" s="227"/>
      <c r="GA741" s="227"/>
      <c r="GN741" s="227"/>
      <c r="HB741" s="227"/>
    </row>
    <row r="742" spans="182:210" x14ac:dyDescent="0.25">
      <c r="FZ742" s="227"/>
      <c r="GA742" s="227"/>
      <c r="GN742" s="227"/>
      <c r="HB742" s="227"/>
    </row>
    <row r="743" spans="182:210" x14ac:dyDescent="0.25">
      <c r="FZ743" s="227"/>
      <c r="GA743" s="227"/>
      <c r="GN743" s="227"/>
      <c r="HB743" s="227"/>
    </row>
    <row r="744" spans="182:210" x14ac:dyDescent="0.25">
      <c r="FZ744" s="227"/>
      <c r="GA744" s="227"/>
      <c r="GN744" s="227"/>
      <c r="HB744" s="227"/>
    </row>
    <row r="745" spans="182:210" x14ac:dyDescent="0.25">
      <c r="FZ745" s="227"/>
      <c r="GA745" s="227"/>
      <c r="GN745" s="227"/>
      <c r="HB745" s="227"/>
    </row>
    <row r="746" spans="182:210" x14ac:dyDescent="0.25">
      <c r="FZ746" s="227"/>
      <c r="GA746" s="227"/>
      <c r="GN746" s="227"/>
      <c r="HB746" s="227"/>
    </row>
    <row r="747" spans="182:210" x14ac:dyDescent="0.25">
      <c r="FZ747" s="227"/>
      <c r="GA747" s="227"/>
      <c r="GN747" s="227"/>
      <c r="HB747" s="227"/>
    </row>
    <row r="748" spans="182:210" x14ac:dyDescent="0.25">
      <c r="FZ748" s="227"/>
      <c r="GA748" s="227"/>
      <c r="GN748" s="227"/>
      <c r="HB748" s="227"/>
    </row>
    <row r="749" spans="182:210" x14ac:dyDescent="0.25">
      <c r="FZ749" s="227"/>
      <c r="GA749" s="227"/>
      <c r="GN749" s="227"/>
      <c r="HB749" s="227"/>
    </row>
    <row r="750" spans="182:210" x14ac:dyDescent="0.25">
      <c r="FZ750" s="227"/>
      <c r="GA750" s="227"/>
      <c r="GN750" s="227"/>
      <c r="HB750" s="227"/>
    </row>
    <row r="751" spans="182:210" x14ac:dyDescent="0.25">
      <c r="FZ751" s="227"/>
      <c r="GA751" s="227"/>
      <c r="GN751" s="227"/>
      <c r="HB751" s="227"/>
    </row>
    <row r="752" spans="182:210" x14ac:dyDescent="0.25">
      <c r="FZ752" s="227"/>
      <c r="GA752" s="227"/>
      <c r="GN752" s="227"/>
      <c r="HB752" s="227"/>
    </row>
    <row r="753" spans="182:210" x14ac:dyDescent="0.25">
      <c r="FZ753" s="227"/>
      <c r="GA753" s="227"/>
      <c r="GN753" s="227"/>
      <c r="HB753" s="227"/>
    </row>
    <row r="754" spans="182:210" x14ac:dyDescent="0.25">
      <c r="FZ754" s="227"/>
      <c r="GA754" s="227"/>
      <c r="GN754" s="227"/>
      <c r="HB754" s="227"/>
    </row>
    <row r="755" spans="182:210" x14ac:dyDescent="0.25">
      <c r="FZ755" s="227"/>
      <c r="GA755" s="227"/>
      <c r="GN755" s="227"/>
      <c r="HB755" s="227"/>
    </row>
    <row r="756" spans="182:210" x14ac:dyDescent="0.25">
      <c r="FZ756" s="227"/>
      <c r="GA756" s="227"/>
      <c r="GN756" s="227"/>
      <c r="HB756" s="227"/>
    </row>
    <row r="757" spans="182:210" x14ac:dyDescent="0.25">
      <c r="FZ757" s="227"/>
      <c r="GA757" s="227"/>
      <c r="GN757" s="227"/>
      <c r="HB757" s="227"/>
    </row>
    <row r="758" spans="182:210" x14ac:dyDescent="0.25">
      <c r="FZ758" s="227"/>
      <c r="GA758" s="227"/>
      <c r="GN758" s="227"/>
      <c r="HB758" s="227"/>
    </row>
    <row r="759" spans="182:210" x14ac:dyDescent="0.25">
      <c r="FZ759" s="227"/>
      <c r="GA759" s="227"/>
      <c r="GN759" s="227"/>
      <c r="HB759" s="227"/>
    </row>
    <row r="760" spans="182:210" x14ac:dyDescent="0.25">
      <c r="FZ760" s="227"/>
      <c r="GA760" s="227"/>
      <c r="GN760" s="227"/>
      <c r="HB760" s="227"/>
    </row>
    <row r="761" spans="182:210" x14ac:dyDescent="0.25">
      <c r="FZ761" s="227"/>
      <c r="GA761" s="227"/>
      <c r="GN761" s="227"/>
      <c r="HB761" s="227"/>
    </row>
    <row r="762" spans="182:210" x14ac:dyDescent="0.25">
      <c r="FZ762" s="227"/>
      <c r="GA762" s="227"/>
      <c r="GN762" s="227"/>
      <c r="HB762" s="227"/>
    </row>
    <row r="763" spans="182:210" x14ac:dyDescent="0.25">
      <c r="FZ763" s="227"/>
      <c r="GA763" s="227"/>
      <c r="GN763" s="227"/>
      <c r="HB763" s="227"/>
    </row>
    <row r="764" spans="182:210" x14ac:dyDescent="0.25">
      <c r="FZ764" s="227"/>
      <c r="GA764" s="227"/>
      <c r="GN764" s="227"/>
      <c r="HB764" s="227"/>
    </row>
    <row r="765" spans="182:210" x14ac:dyDescent="0.25">
      <c r="FZ765" s="227"/>
      <c r="GA765" s="227"/>
      <c r="GN765" s="227"/>
      <c r="HB765" s="227"/>
    </row>
    <row r="766" spans="182:210" x14ac:dyDescent="0.25">
      <c r="FZ766" s="227"/>
      <c r="GA766" s="227"/>
      <c r="GN766" s="227"/>
      <c r="HB766" s="227"/>
    </row>
    <row r="767" spans="182:210" x14ac:dyDescent="0.25">
      <c r="FZ767" s="227"/>
      <c r="GA767" s="227"/>
      <c r="GN767" s="227"/>
      <c r="HB767" s="227"/>
    </row>
    <row r="768" spans="182:210" x14ac:dyDescent="0.25">
      <c r="FZ768" s="227"/>
      <c r="GA768" s="227"/>
      <c r="GN768" s="227"/>
      <c r="HB768" s="227"/>
    </row>
    <row r="769" spans="182:210" x14ac:dyDescent="0.25">
      <c r="FZ769" s="227"/>
      <c r="GA769" s="227"/>
      <c r="GN769" s="227"/>
      <c r="HB769" s="227"/>
    </row>
    <row r="770" spans="182:210" x14ac:dyDescent="0.25">
      <c r="FZ770" s="227"/>
      <c r="GA770" s="227"/>
      <c r="GN770" s="227"/>
      <c r="HB770" s="227"/>
    </row>
    <row r="771" spans="182:210" x14ac:dyDescent="0.25">
      <c r="FZ771" s="227"/>
      <c r="GA771" s="227"/>
      <c r="GN771" s="227"/>
      <c r="HB771" s="227"/>
    </row>
    <row r="772" spans="182:210" x14ac:dyDescent="0.25">
      <c r="FZ772" s="227"/>
      <c r="GA772" s="227"/>
      <c r="GN772" s="227"/>
      <c r="HB772" s="227"/>
    </row>
    <row r="773" spans="182:210" x14ac:dyDescent="0.25">
      <c r="FZ773" s="227"/>
      <c r="GA773" s="227"/>
      <c r="GN773" s="227"/>
      <c r="HB773" s="227"/>
    </row>
    <row r="774" spans="182:210" x14ac:dyDescent="0.25">
      <c r="FZ774" s="227"/>
      <c r="GA774" s="227"/>
      <c r="GN774" s="227"/>
      <c r="HB774" s="227"/>
    </row>
    <row r="775" spans="182:210" x14ac:dyDescent="0.25">
      <c r="FZ775" s="227"/>
      <c r="GA775" s="227"/>
      <c r="GN775" s="227"/>
      <c r="HB775" s="227"/>
    </row>
    <row r="776" spans="182:210" x14ac:dyDescent="0.25">
      <c r="FZ776" s="227"/>
      <c r="GA776" s="227"/>
      <c r="GN776" s="227"/>
      <c r="HB776" s="227"/>
    </row>
    <row r="777" spans="182:210" x14ac:dyDescent="0.25">
      <c r="FZ777" s="227"/>
      <c r="GA777" s="227"/>
      <c r="GN777" s="227"/>
      <c r="HB777" s="227"/>
    </row>
    <row r="778" spans="182:210" x14ac:dyDescent="0.25">
      <c r="FZ778" s="227"/>
      <c r="GA778" s="227"/>
      <c r="GN778" s="227"/>
      <c r="HB778" s="227"/>
    </row>
    <row r="779" spans="182:210" x14ac:dyDescent="0.25">
      <c r="FZ779" s="227"/>
      <c r="GA779" s="227"/>
      <c r="GN779" s="227"/>
      <c r="HB779" s="227"/>
    </row>
    <row r="780" spans="182:210" x14ac:dyDescent="0.25">
      <c r="FZ780" s="227"/>
      <c r="GA780" s="227"/>
      <c r="GN780" s="227"/>
      <c r="HB780" s="227"/>
    </row>
    <row r="781" spans="182:210" x14ac:dyDescent="0.25">
      <c r="FZ781" s="227"/>
      <c r="GA781" s="227"/>
      <c r="GN781" s="227"/>
      <c r="HB781" s="227"/>
    </row>
    <row r="782" spans="182:210" x14ac:dyDescent="0.25">
      <c r="FZ782" s="227"/>
      <c r="GA782" s="227"/>
      <c r="GN782" s="227"/>
      <c r="HB782" s="227"/>
    </row>
    <row r="783" spans="182:210" x14ac:dyDescent="0.25">
      <c r="FZ783" s="227"/>
      <c r="GA783" s="227"/>
      <c r="GN783" s="227"/>
      <c r="HB783" s="227"/>
    </row>
    <row r="784" spans="182:210" x14ac:dyDescent="0.25">
      <c r="FZ784" s="227"/>
      <c r="GA784" s="227"/>
      <c r="GN784" s="227"/>
      <c r="HB784" s="227"/>
    </row>
    <row r="785" spans="182:210" x14ac:dyDescent="0.25">
      <c r="FZ785" s="227"/>
      <c r="GA785" s="227"/>
      <c r="GN785" s="227"/>
      <c r="HB785" s="227"/>
    </row>
    <row r="786" spans="182:210" x14ac:dyDescent="0.25">
      <c r="FZ786" s="227"/>
      <c r="GA786" s="227"/>
      <c r="GN786" s="227"/>
      <c r="HB786" s="227"/>
    </row>
    <row r="787" spans="182:210" x14ac:dyDescent="0.25">
      <c r="FZ787" s="227"/>
      <c r="GA787" s="227"/>
      <c r="GN787" s="227"/>
      <c r="HB787" s="227"/>
    </row>
    <row r="788" spans="182:210" x14ac:dyDescent="0.25">
      <c r="FZ788" s="227"/>
      <c r="GA788" s="227"/>
      <c r="GN788" s="227"/>
      <c r="HB788" s="227"/>
    </row>
    <row r="789" spans="182:210" x14ac:dyDescent="0.25">
      <c r="FZ789" s="227"/>
      <c r="GA789" s="227"/>
      <c r="GN789" s="227"/>
      <c r="HB789" s="227"/>
    </row>
    <row r="790" spans="182:210" x14ac:dyDescent="0.25">
      <c r="FZ790" s="227"/>
      <c r="GA790" s="227"/>
      <c r="GN790" s="227"/>
      <c r="HB790" s="227"/>
    </row>
    <row r="791" spans="182:210" x14ac:dyDescent="0.25">
      <c r="FZ791" s="227"/>
      <c r="GA791" s="227"/>
      <c r="GN791" s="227"/>
      <c r="HB791" s="227"/>
    </row>
    <row r="792" spans="182:210" x14ac:dyDescent="0.25">
      <c r="FZ792" s="227"/>
      <c r="GA792" s="227"/>
      <c r="GN792" s="227"/>
      <c r="HB792" s="227"/>
    </row>
    <row r="793" spans="182:210" x14ac:dyDescent="0.25">
      <c r="FZ793" s="227"/>
      <c r="GA793" s="227"/>
      <c r="GN793" s="227"/>
      <c r="HB793" s="227"/>
    </row>
    <row r="794" spans="182:210" x14ac:dyDescent="0.25">
      <c r="FZ794" s="227"/>
      <c r="GA794" s="227"/>
      <c r="GN794" s="227"/>
      <c r="HB794" s="227"/>
    </row>
    <row r="795" spans="182:210" x14ac:dyDescent="0.25">
      <c r="FZ795" s="227"/>
      <c r="GA795" s="227"/>
      <c r="GN795" s="227"/>
      <c r="HB795" s="227"/>
    </row>
    <row r="796" spans="182:210" x14ac:dyDescent="0.25">
      <c r="FZ796" s="227"/>
      <c r="GA796" s="227"/>
      <c r="GN796" s="227"/>
      <c r="HB796" s="227"/>
    </row>
    <row r="797" spans="182:210" x14ac:dyDescent="0.25">
      <c r="FZ797" s="227"/>
      <c r="GA797" s="227"/>
      <c r="GN797" s="227"/>
      <c r="HB797" s="227"/>
    </row>
    <row r="798" spans="182:210" x14ac:dyDescent="0.25">
      <c r="FZ798" s="227"/>
      <c r="GA798" s="227"/>
      <c r="GN798" s="227"/>
      <c r="HB798" s="227"/>
    </row>
    <row r="799" spans="182:210" x14ac:dyDescent="0.25">
      <c r="FZ799" s="227"/>
      <c r="GA799" s="227"/>
      <c r="GN799" s="227"/>
      <c r="HB799" s="227"/>
    </row>
    <row r="800" spans="182:210" x14ac:dyDescent="0.25">
      <c r="FZ800" s="227"/>
      <c r="GA800" s="227"/>
      <c r="GN800" s="227"/>
      <c r="HB800" s="227"/>
    </row>
    <row r="801" spans="182:210" x14ac:dyDescent="0.25">
      <c r="FZ801" s="227"/>
      <c r="GA801" s="227"/>
      <c r="GN801" s="227"/>
      <c r="HB801" s="227"/>
    </row>
    <row r="802" spans="182:210" x14ac:dyDescent="0.25">
      <c r="FZ802" s="227"/>
      <c r="GA802" s="227"/>
      <c r="GN802" s="227"/>
      <c r="HB802" s="227"/>
    </row>
    <row r="803" spans="182:210" x14ac:dyDescent="0.25">
      <c r="FZ803" s="227"/>
      <c r="GA803" s="227"/>
      <c r="GN803" s="227"/>
      <c r="HB803" s="227"/>
    </row>
    <row r="804" spans="182:210" x14ac:dyDescent="0.25">
      <c r="FZ804" s="227"/>
      <c r="GA804" s="227"/>
      <c r="GN804" s="227"/>
      <c r="HB804" s="227"/>
    </row>
    <row r="805" spans="182:210" x14ac:dyDescent="0.25">
      <c r="FZ805" s="227"/>
      <c r="GA805" s="227"/>
      <c r="GN805" s="227"/>
      <c r="HB805" s="227"/>
    </row>
    <row r="806" spans="182:210" x14ac:dyDescent="0.25">
      <c r="FZ806" s="227"/>
      <c r="GA806" s="227"/>
      <c r="GN806" s="227"/>
      <c r="HB806" s="227"/>
    </row>
    <row r="807" spans="182:210" x14ac:dyDescent="0.25">
      <c r="FZ807" s="227"/>
      <c r="GA807" s="227"/>
      <c r="GN807" s="227"/>
      <c r="HB807" s="227"/>
    </row>
    <row r="808" spans="182:210" x14ac:dyDescent="0.25">
      <c r="FZ808" s="227"/>
      <c r="GA808" s="227"/>
      <c r="GN808" s="227"/>
      <c r="HB808" s="227"/>
    </row>
    <row r="809" spans="182:210" x14ac:dyDescent="0.25">
      <c r="FZ809" s="227"/>
      <c r="GA809" s="227"/>
      <c r="GN809" s="227"/>
      <c r="HB809" s="227"/>
    </row>
    <row r="810" spans="182:210" x14ac:dyDescent="0.25">
      <c r="FZ810" s="227"/>
      <c r="GA810" s="227"/>
      <c r="GN810" s="227"/>
      <c r="HB810" s="227"/>
    </row>
    <row r="811" spans="182:210" x14ac:dyDescent="0.25">
      <c r="FZ811" s="227"/>
      <c r="GA811" s="227"/>
      <c r="GN811" s="227"/>
      <c r="HB811" s="227"/>
    </row>
    <row r="812" spans="182:210" x14ac:dyDescent="0.25">
      <c r="FZ812" s="227"/>
      <c r="GA812" s="227"/>
      <c r="GN812" s="227"/>
      <c r="HB812" s="227"/>
    </row>
    <row r="813" spans="182:210" x14ac:dyDescent="0.25">
      <c r="FZ813" s="227"/>
      <c r="GA813" s="227"/>
      <c r="GN813" s="227"/>
      <c r="HB813" s="227"/>
    </row>
    <row r="814" spans="182:210" x14ac:dyDescent="0.25">
      <c r="FZ814" s="227"/>
      <c r="GA814" s="227"/>
      <c r="GN814" s="227"/>
      <c r="HB814" s="227"/>
    </row>
    <row r="815" spans="182:210" x14ac:dyDescent="0.25">
      <c r="FZ815" s="227"/>
      <c r="GA815" s="227"/>
      <c r="GN815" s="227"/>
      <c r="HB815" s="227"/>
    </row>
    <row r="816" spans="182:210" x14ac:dyDescent="0.25">
      <c r="FZ816" s="227"/>
      <c r="GA816" s="227"/>
      <c r="GN816" s="227"/>
      <c r="HB816" s="227"/>
    </row>
    <row r="817" spans="182:210" x14ac:dyDescent="0.25">
      <c r="FZ817" s="227"/>
      <c r="GA817" s="227"/>
      <c r="GN817" s="227"/>
      <c r="HB817" s="227"/>
    </row>
    <row r="818" spans="182:210" x14ac:dyDescent="0.25">
      <c r="FZ818" s="227"/>
      <c r="GA818" s="227"/>
      <c r="GN818" s="227"/>
      <c r="HB818" s="227"/>
    </row>
    <row r="819" spans="182:210" x14ac:dyDescent="0.25">
      <c r="FZ819" s="227"/>
      <c r="GA819" s="227"/>
      <c r="GN819" s="227"/>
      <c r="HB819" s="227"/>
    </row>
    <row r="820" spans="182:210" x14ac:dyDescent="0.25">
      <c r="FZ820" s="227"/>
      <c r="GA820" s="227"/>
      <c r="GN820" s="227"/>
      <c r="HB820" s="227"/>
    </row>
    <row r="821" spans="182:210" x14ac:dyDescent="0.25">
      <c r="FZ821" s="227"/>
      <c r="GA821" s="227"/>
      <c r="GN821" s="227"/>
      <c r="HB821" s="227"/>
    </row>
    <row r="822" spans="182:210" x14ac:dyDescent="0.25">
      <c r="FZ822" s="227"/>
      <c r="GA822" s="227"/>
      <c r="GN822" s="227"/>
      <c r="HB822" s="227"/>
    </row>
    <row r="823" spans="182:210" x14ac:dyDescent="0.25">
      <c r="FZ823" s="227"/>
      <c r="GA823" s="227"/>
      <c r="GN823" s="227"/>
      <c r="HB823" s="227"/>
    </row>
    <row r="824" spans="182:210" x14ac:dyDescent="0.25">
      <c r="FZ824" s="227"/>
      <c r="GA824" s="227"/>
      <c r="GN824" s="227"/>
      <c r="HB824" s="227"/>
    </row>
    <row r="825" spans="182:210" x14ac:dyDescent="0.25">
      <c r="FZ825" s="227"/>
      <c r="GA825" s="227"/>
      <c r="GN825" s="227"/>
      <c r="HB825" s="227"/>
    </row>
    <row r="826" spans="182:210" x14ac:dyDescent="0.25">
      <c r="FZ826" s="227"/>
      <c r="GA826" s="227"/>
      <c r="GN826" s="227"/>
      <c r="HB826" s="227"/>
    </row>
    <row r="827" spans="182:210" x14ac:dyDescent="0.25">
      <c r="FZ827" s="227"/>
      <c r="GA827" s="227"/>
      <c r="GN827" s="227"/>
      <c r="HB827" s="227"/>
    </row>
    <row r="828" spans="182:210" x14ac:dyDescent="0.25">
      <c r="FZ828" s="227"/>
      <c r="GA828" s="227"/>
      <c r="GN828" s="227"/>
      <c r="HB828" s="227"/>
    </row>
    <row r="829" spans="182:210" x14ac:dyDescent="0.25">
      <c r="FZ829" s="227"/>
      <c r="GA829" s="227"/>
      <c r="GN829" s="227"/>
      <c r="HB829" s="227"/>
    </row>
    <row r="830" spans="182:210" x14ac:dyDescent="0.25">
      <c r="FZ830" s="227"/>
      <c r="GA830" s="227"/>
      <c r="GN830" s="227"/>
      <c r="HB830" s="227"/>
    </row>
    <row r="831" spans="182:210" x14ac:dyDescent="0.25">
      <c r="FZ831" s="227"/>
      <c r="GA831" s="227"/>
      <c r="GN831" s="227"/>
      <c r="HB831" s="227"/>
    </row>
    <row r="832" spans="182:210" x14ac:dyDescent="0.25">
      <c r="FZ832" s="227"/>
      <c r="GA832" s="227"/>
      <c r="GN832" s="227"/>
      <c r="HB832" s="227"/>
    </row>
    <row r="833" spans="182:210" x14ac:dyDescent="0.25">
      <c r="FZ833" s="227"/>
      <c r="GA833" s="227"/>
      <c r="GN833" s="227"/>
      <c r="HB833" s="227"/>
    </row>
    <row r="834" spans="182:210" x14ac:dyDescent="0.25">
      <c r="FZ834" s="227"/>
      <c r="GA834" s="227"/>
      <c r="GN834" s="227"/>
      <c r="HB834" s="227"/>
    </row>
    <row r="835" spans="182:210" x14ac:dyDescent="0.25">
      <c r="FZ835" s="227"/>
      <c r="GA835" s="227"/>
      <c r="GN835" s="227"/>
      <c r="HB835" s="227"/>
    </row>
    <row r="836" spans="182:210" x14ac:dyDescent="0.25">
      <c r="FZ836" s="227"/>
      <c r="GA836" s="227"/>
      <c r="GN836" s="227"/>
      <c r="HB836" s="227"/>
    </row>
    <row r="837" spans="182:210" x14ac:dyDescent="0.25">
      <c r="FZ837" s="227"/>
      <c r="GA837" s="227"/>
      <c r="GN837" s="227"/>
      <c r="HB837" s="227"/>
    </row>
    <row r="838" spans="182:210" x14ac:dyDescent="0.25">
      <c r="FZ838" s="227"/>
      <c r="GA838" s="227"/>
      <c r="GN838" s="227"/>
      <c r="HB838" s="227"/>
    </row>
    <row r="839" spans="182:210" x14ac:dyDescent="0.25">
      <c r="FZ839" s="227"/>
      <c r="GA839" s="227"/>
      <c r="GN839" s="227"/>
      <c r="HB839" s="227"/>
    </row>
    <row r="840" spans="182:210" x14ac:dyDescent="0.25">
      <c r="FZ840" s="227"/>
      <c r="GA840" s="227"/>
      <c r="GN840" s="227"/>
      <c r="HB840" s="227"/>
    </row>
    <row r="841" spans="182:210" x14ac:dyDescent="0.25">
      <c r="FZ841" s="227"/>
      <c r="GA841" s="227"/>
      <c r="GN841" s="227"/>
      <c r="HB841" s="227"/>
    </row>
    <row r="842" spans="182:210" x14ac:dyDescent="0.25">
      <c r="FZ842" s="227"/>
      <c r="GA842" s="227"/>
      <c r="GN842" s="227"/>
      <c r="HB842" s="227"/>
    </row>
    <row r="843" spans="182:210" x14ac:dyDescent="0.25">
      <c r="FZ843" s="227"/>
      <c r="GA843" s="227"/>
      <c r="GN843" s="227"/>
      <c r="HB843" s="227"/>
    </row>
    <row r="844" spans="182:210" x14ac:dyDescent="0.25">
      <c r="FZ844" s="227"/>
      <c r="GA844" s="227"/>
      <c r="GN844" s="227"/>
      <c r="HB844" s="227"/>
    </row>
    <row r="845" spans="182:210" x14ac:dyDescent="0.25">
      <c r="FZ845" s="227"/>
      <c r="GA845" s="227"/>
      <c r="GN845" s="227"/>
      <c r="HB845" s="227"/>
    </row>
    <row r="846" spans="182:210" x14ac:dyDescent="0.25">
      <c r="FZ846" s="227"/>
      <c r="GA846" s="227"/>
      <c r="GN846" s="227"/>
      <c r="HB846" s="227"/>
    </row>
    <row r="847" spans="182:210" x14ac:dyDescent="0.25">
      <c r="FZ847" s="227"/>
      <c r="GA847" s="227"/>
      <c r="GN847" s="227"/>
      <c r="HB847" s="227"/>
    </row>
    <row r="848" spans="182:210" x14ac:dyDescent="0.25">
      <c r="FZ848" s="227"/>
      <c r="GA848" s="227"/>
      <c r="GN848" s="227"/>
      <c r="HB848" s="227"/>
    </row>
    <row r="849" spans="182:210" x14ac:dyDescent="0.25">
      <c r="FZ849" s="227"/>
      <c r="GA849" s="227"/>
      <c r="GN849" s="227"/>
      <c r="HB849" s="227"/>
    </row>
    <row r="850" spans="182:210" x14ac:dyDescent="0.25">
      <c r="FZ850" s="227"/>
      <c r="GA850" s="227"/>
      <c r="GN850" s="227"/>
      <c r="HB850" s="227"/>
    </row>
    <row r="851" spans="182:210" x14ac:dyDescent="0.25">
      <c r="FZ851" s="227"/>
      <c r="GA851" s="227"/>
      <c r="GN851" s="227"/>
      <c r="HB851" s="227"/>
    </row>
    <row r="852" spans="182:210" x14ac:dyDescent="0.25">
      <c r="FZ852" s="227"/>
      <c r="GA852" s="227"/>
      <c r="GN852" s="227"/>
      <c r="HB852" s="227"/>
    </row>
    <row r="853" spans="182:210" x14ac:dyDescent="0.25">
      <c r="FZ853" s="227"/>
      <c r="GA853" s="227"/>
      <c r="GN853" s="227"/>
      <c r="HB853" s="227"/>
    </row>
    <row r="854" spans="182:210" x14ac:dyDescent="0.25">
      <c r="FZ854" s="227"/>
      <c r="GA854" s="227"/>
      <c r="GN854" s="227"/>
      <c r="HB854" s="227"/>
    </row>
    <row r="855" spans="182:210" x14ac:dyDescent="0.25">
      <c r="FZ855" s="227"/>
      <c r="GA855" s="227"/>
      <c r="GN855" s="227"/>
      <c r="HB855" s="227"/>
    </row>
    <row r="856" spans="182:210" x14ac:dyDescent="0.25">
      <c r="FZ856" s="227"/>
      <c r="GA856" s="227"/>
      <c r="GN856" s="227"/>
      <c r="HB856" s="227"/>
    </row>
    <row r="857" spans="182:210" x14ac:dyDescent="0.25">
      <c r="FZ857" s="227"/>
      <c r="GA857" s="227"/>
      <c r="GN857" s="227"/>
      <c r="HB857" s="227"/>
    </row>
    <row r="858" spans="182:210" x14ac:dyDescent="0.25">
      <c r="FZ858" s="227"/>
      <c r="GA858" s="227"/>
      <c r="GN858" s="227"/>
      <c r="HB858" s="227"/>
    </row>
    <row r="859" spans="182:210" x14ac:dyDescent="0.25">
      <c r="FZ859" s="227"/>
      <c r="GA859" s="227"/>
      <c r="GN859" s="227"/>
      <c r="HB859" s="227"/>
    </row>
    <row r="860" spans="182:210" x14ac:dyDescent="0.25">
      <c r="FZ860" s="227"/>
      <c r="GA860" s="227"/>
      <c r="GN860" s="227"/>
      <c r="HB860" s="227"/>
    </row>
    <row r="861" spans="182:210" x14ac:dyDescent="0.25">
      <c r="FZ861" s="227"/>
      <c r="GA861" s="227"/>
      <c r="GN861" s="227"/>
      <c r="HB861" s="227"/>
    </row>
    <row r="862" spans="182:210" x14ac:dyDescent="0.25">
      <c r="FZ862" s="227"/>
      <c r="GA862" s="227"/>
      <c r="GN862" s="227"/>
      <c r="HB862" s="227"/>
    </row>
    <row r="863" spans="182:210" x14ac:dyDescent="0.25">
      <c r="FZ863" s="227"/>
      <c r="GA863" s="227"/>
      <c r="GN863" s="227"/>
      <c r="HB863" s="227"/>
    </row>
    <row r="864" spans="182:210" x14ac:dyDescent="0.25">
      <c r="FZ864" s="227"/>
      <c r="GA864" s="227"/>
      <c r="GN864" s="227"/>
      <c r="HB864" s="227"/>
    </row>
    <row r="865" spans="182:210" x14ac:dyDescent="0.25">
      <c r="FZ865" s="227"/>
      <c r="GA865" s="227"/>
      <c r="GN865" s="227"/>
      <c r="HB865" s="227"/>
    </row>
    <row r="866" spans="182:210" x14ac:dyDescent="0.25">
      <c r="FZ866" s="227"/>
      <c r="GA866" s="227"/>
      <c r="GN866" s="227"/>
      <c r="HB866" s="227"/>
    </row>
    <row r="867" spans="182:210" x14ac:dyDescent="0.25">
      <c r="FZ867" s="227"/>
      <c r="GA867" s="227"/>
      <c r="GN867" s="227"/>
      <c r="HB867" s="227"/>
    </row>
    <row r="868" spans="182:210" x14ac:dyDescent="0.25">
      <c r="FZ868" s="227"/>
      <c r="GA868" s="227"/>
      <c r="GN868" s="227"/>
      <c r="HB868" s="227"/>
    </row>
    <row r="869" spans="182:210" x14ac:dyDescent="0.25">
      <c r="FZ869" s="227"/>
      <c r="GA869" s="227"/>
      <c r="GN869" s="227"/>
      <c r="HB869" s="227"/>
    </row>
    <row r="870" spans="182:210" x14ac:dyDescent="0.25">
      <c r="FZ870" s="227"/>
      <c r="GA870" s="227"/>
      <c r="GN870" s="227"/>
      <c r="HB870" s="227"/>
    </row>
    <row r="871" spans="182:210" x14ac:dyDescent="0.25">
      <c r="FZ871" s="227"/>
      <c r="GA871" s="227"/>
      <c r="GN871" s="227"/>
      <c r="HB871" s="227"/>
    </row>
    <row r="872" spans="182:210" x14ac:dyDescent="0.25">
      <c r="FZ872" s="227"/>
      <c r="GA872" s="227"/>
      <c r="GN872" s="227"/>
      <c r="HB872" s="227"/>
    </row>
    <row r="873" spans="182:210" x14ac:dyDescent="0.25">
      <c r="FZ873" s="227"/>
      <c r="GA873" s="227"/>
      <c r="GN873" s="227"/>
      <c r="HB873" s="227"/>
    </row>
    <row r="874" spans="182:210" x14ac:dyDescent="0.25">
      <c r="FZ874" s="227"/>
      <c r="GA874" s="227"/>
      <c r="GN874" s="227"/>
      <c r="HB874" s="227"/>
    </row>
    <row r="875" spans="182:210" x14ac:dyDescent="0.25">
      <c r="FZ875" s="227"/>
      <c r="GA875" s="227"/>
      <c r="GN875" s="227"/>
      <c r="HB875" s="227"/>
    </row>
    <row r="876" spans="182:210" x14ac:dyDescent="0.25">
      <c r="FZ876" s="227"/>
      <c r="GA876" s="227"/>
      <c r="GN876" s="227"/>
      <c r="HB876" s="227"/>
    </row>
    <row r="877" spans="182:210" x14ac:dyDescent="0.25">
      <c r="FZ877" s="227"/>
      <c r="GA877" s="227"/>
      <c r="GN877" s="227"/>
      <c r="HB877" s="227"/>
    </row>
    <row r="878" spans="182:210" x14ac:dyDescent="0.25">
      <c r="FZ878" s="227"/>
      <c r="GA878" s="227"/>
      <c r="GN878" s="227"/>
      <c r="HB878" s="227"/>
    </row>
    <row r="879" spans="182:210" x14ac:dyDescent="0.25">
      <c r="FZ879" s="227"/>
      <c r="GA879" s="227"/>
      <c r="GN879" s="227"/>
      <c r="HB879" s="227"/>
    </row>
    <row r="880" spans="182:210" x14ac:dyDescent="0.25">
      <c r="FZ880" s="227"/>
      <c r="GA880" s="227"/>
      <c r="GN880" s="227"/>
      <c r="HB880" s="227"/>
    </row>
    <row r="881" spans="182:210" x14ac:dyDescent="0.25">
      <c r="FZ881" s="227"/>
      <c r="GA881" s="227"/>
      <c r="GN881" s="227"/>
      <c r="HB881" s="227"/>
    </row>
    <row r="882" spans="182:210" x14ac:dyDescent="0.25">
      <c r="FZ882" s="227"/>
      <c r="GA882" s="227"/>
      <c r="GN882" s="227"/>
      <c r="HB882" s="227"/>
    </row>
    <row r="883" spans="182:210" x14ac:dyDescent="0.25">
      <c r="FZ883" s="227"/>
      <c r="GA883" s="227"/>
      <c r="GN883" s="227"/>
      <c r="HB883" s="227"/>
    </row>
    <row r="884" spans="182:210" x14ac:dyDescent="0.25">
      <c r="FZ884" s="227"/>
      <c r="GA884" s="227"/>
      <c r="GN884" s="227"/>
      <c r="HB884" s="227"/>
    </row>
    <row r="885" spans="182:210" x14ac:dyDescent="0.25">
      <c r="FZ885" s="227"/>
      <c r="GA885" s="227"/>
      <c r="GN885" s="227"/>
      <c r="HB885" s="227"/>
    </row>
    <row r="886" spans="182:210" x14ac:dyDescent="0.25">
      <c r="FZ886" s="227"/>
      <c r="GA886" s="227"/>
      <c r="GN886" s="227"/>
      <c r="HB886" s="227"/>
    </row>
    <row r="887" spans="182:210" x14ac:dyDescent="0.25">
      <c r="FZ887" s="227"/>
      <c r="GA887" s="227"/>
      <c r="GN887" s="227"/>
      <c r="HB887" s="227"/>
    </row>
    <row r="888" spans="182:210" x14ac:dyDescent="0.25">
      <c r="FZ888" s="227"/>
      <c r="GA888" s="227"/>
      <c r="GN888" s="227"/>
      <c r="HB888" s="227"/>
    </row>
    <row r="889" spans="182:210" x14ac:dyDescent="0.25">
      <c r="FZ889" s="227"/>
      <c r="GA889" s="227"/>
      <c r="GN889" s="227"/>
      <c r="HB889" s="227"/>
    </row>
    <row r="890" spans="182:210" x14ac:dyDescent="0.25">
      <c r="FZ890" s="227"/>
      <c r="GA890" s="227"/>
      <c r="GN890" s="227"/>
      <c r="HB890" s="227"/>
    </row>
    <row r="891" spans="182:210" x14ac:dyDescent="0.25">
      <c r="FZ891" s="227"/>
      <c r="GA891" s="227"/>
      <c r="GN891" s="227"/>
      <c r="HB891" s="227"/>
    </row>
    <row r="892" spans="182:210" x14ac:dyDescent="0.25">
      <c r="FZ892" s="227"/>
      <c r="GA892" s="227"/>
      <c r="GN892" s="227"/>
      <c r="HB892" s="227"/>
    </row>
    <row r="893" spans="182:210" x14ac:dyDescent="0.25">
      <c r="FZ893" s="227"/>
      <c r="GA893" s="227"/>
      <c r="GN893" s="227"/>
      <c r="HB893" s="227"/>
    </row>
    <row r="894" spans="182:210" x14ac:dyDescent="0.25">
      <c r="FZ894" s="227"/>
      <c r="GA894" s="227"/>
      <c r="GN894" s="227"/>
      <c r="HB894" s="227"/>
    </row>
    <row r="895" spans="182:210" x14ac:dyDescent="0.25">
      <c r="FZ895" s="227"/>
      <c r="GA895" s="227"/>
      <c r="GN895" s="227"/>
      <c r="HB895" s="227"/>
    </row>
    <row r="896" spans="182:210" x14ac:dyDescent="0.25">
      <c r="FZ896" s="227"/>
      <c r="GA896" s="227"/>
      <c r="GN896" s="227"/>
      <c r="HB896" s="227"/>
    </row>
    <row r="897" spans="182:210" x14ac:dyDescent="0.25">
      <c r="FZ897" s="227"/>
      <c r="GA897" s="227"/>
      <c r="GN897" s="227"/>
      <c r="HB897" s="227"/>
    </row>
    <row r="898" spans="182:210" x14ac:dyDescent="0.25">
      <c r="FZ898" s="227"/>
      <c r="GA898" s="227"/>
      <c r="GN898" s="227"/>
      <c r="HB898" s="227"/>
    </row>
    <row r="899" spans="182:210" x14ac:dyDescent="0.25">
      <c r="FZ899" s="227"/>
      <c r="GA899" s="227"/>
      <c r="GN899" s="227"/>
      <c r="HB899" s="227"/>
    </row>
    <row r="900" spans="182:210" x14ac:dyDescent="0.25">
      <c r="FZ900" s="227"/>
      <c r="GA900" s="227"/>
      <c r="GN900" s="227"/>
      <c r="HB900" s="227"/>
    </row>
    <row r="901" spans="182:210" x14ac:dyDescent="0.25">
      <c r="FZ901" s="227"/>
      <c r="GA901" s="227"/>
      <c r="GN901" s="227"/>
      <c r="HB901" s="227"/>
    </row>
    <row r="902" spans="182:210" x14ac:dyDescent="0.25">
      <c r="FZ902" s="227"/>
      <c r="GA902" s="227"/>
      <c r="GN902" s="227"/>
      <c r="HB902" s="227"/>
    </row>
    <row r="903" spans="182:210" x14ac:dyDescent="0.25">
      <c r="FZ903" s="227"/>
      <c r="GA903" s="227"/>
      <c r="GN903" s="227"/>
      <c r="HB903" s="227"/>
    </row>
    <row r="904" spans="182:210" x14ac:dyDescent="0.25">
      <c r="FZ904" s="227"/>
      <c r="GA904" s="227"/>
      <c r="GN904" s="227"/>
      <c r="HB904" s="227"/>
    </row>
    <row r="905" spans="182:210" x14ac:dyDescent="0.25">
      <c r="FZ905" s="227"/>
      <c r="GA905" s="227"/>
      <c r="GN905" s="227"/>
      <c r="HB905" s="227"/>
    </row>
    <row r="906" spans="182:210" x14ac:dyDescent="0.25">
      <c r="FZ906" s="227"/>
      <c r="GA906" s="227"/>
      <c r="GN906" s="227"/>
      <c r="HB906" s="227"/>
    </row>
    <row r="907" spans="182:210" x14ac:dyDescent="0.25">
      <c r="FZ907" s="227"/>
      <c r="GA907" s="227"/>
      <c r="GN907" s="227"/>
      <c r="HB907" s="227"/>
    </row>
    <row r="908" spans="182:210" x14ac:dyDescent="0.25">
      <c r="FZ908" s="227"/>
      <c r="GA908" s="227"/>
      <c r="GN908" s="227"/>
      <c r="HB908" s="227"/>
    </row>
    <row r="909" spans="182:210" x14ac:dyDescent="0.25">
      <c r="FZ909" s="227"/>
      <c r="GA909" s="227"/>
      <c r="GN909" s="227"/>
      <c r="HB909" s="227"/>
    </row>
    <row r="910" spans="182:210" x14ac:dyDescent="0.25">
      <c r="FZ910" s="227"/>
      <c r="GA910" s="227"/>
      <c r="GN910" s="227"/>
      <c r="HB910" s="227"/>
    </row>
    <row r="911" spans="182:210" x14ac:dyDescent="0.25">
      <c r="FZ911" s="227"/>
      <c r="GA911" s="227"/>
      <c r="GN911" s="227"/>
      <c r="HB911" s="227"/>
    </row>
    <row r="912" spans="182:210" x14ac:dyDescent="0.25">
      <c r="FZ912" s="227"/>
      <c r="GA912" s="227"/>
      <c r="GN912" s="227"/>
      <c r="HB912" s="227"/>
    </row>
    <row r="913" spans="182:210" x14ac:dyDescent="0.25">
      <c r="FZ913" s="227"/>
      <c r="GA913" s="227"/>
      <c r="GN913" s="227"/>
      <c r="HB913" s="227"/>
    </row>
    <row r="914" spans="182:210" x14ac:dyDescent="0.25">
      <c r="FZ914" s="227"/>
      <c r="GA914" s="227"/>
      <c r="GN914" s="227"/>
      <c r="HB914" s="227"/>
    </row>
    <row r="915" spans="182:210" x14ac:dyDescent="0.25">
      <c r="FZ915" s="227"/>
      <c r="GA915" s="227"/>
      <c r="GN915" s="227"/>
      <c r="HB915" s="227"/>
    </row>
    <row r="916" spans="182:210" x14ac:dyDescent="0.25">
      <c r="FZ916" s="227"/>
      <c r="GA916" s="227"/>
      <c r="GN916" s="227"/>
      <c r="HB916" s="227"/>
    </row>
    <row r="917" spans="182:210" x14ac:dyDescent="0.25">
      <c r="FZ917" s="227"/>
      <c r="GA917" s="227"/>
      <c r="GN917" s="227"/>
      <c r="HB917" s="227"/>
    </row>
    <row r="918" spans="182:210" x14ac:dyDescent="0.25">
      <c r="FZ918" s="227"/>
      <c r="GA918" s="227"/>
      <c r="GN918" s="227"/>
      <c r="HB918" s="227"/>
    </row>
    <row r="919" spans="182:210" x14ac:dyDescent="0.25">
      <c r="FZ919" s="227"/>
      <c r="GA919" s="227"/>
      <c r="GN919" s="227"/>
      <c r="HB919" s="227"/>
    </row>
    <row r="920" spans="182:210" x14ac:dyDescent="0.25">
      <c r="FZ920" s="227"/>
      <c r="GA920" s="227"/>
      <c r="GN920" s="227"/>
      <c r="HB920" s="227"/>
    </row>
    <row r="921" spans="182:210" x14ac:dyDescent="0.25">
      <c r="FZ921" s="227"/>
      <c r="GA921" s="227"/>
      <c r="GN921" s="227"/>
      <c r="HB921" s="227"/>
    </row>
    <row r="922" spans="182:210" x14ac:dyDescent="0.25">
      <c r="FZ922" s="227"/>
      <c r="GA922" s="227"/>
      <c r="GN922" s="227"/>
      <c r="HB922" s="227"/>
    </row>
    <row r="923" spans="182:210" x14ac:dyDescent="0.25">
      <c r="FZ923" s="227"/>
      <c r="GA923" s="227"/>
      <c r="GN923" s="227"/>
      <c r="HB923" s="227"/>
    </row>
    <row r="924" spans="182:210" x14ac:dyDescent="0.25">
      <c r="FZ924" s="227"/>
      <c r="GA924" s="227"/>
      <c r="GN924" s="227"/>
      <c r="HB924" s="227"/>
    </row>
    <row r="925" spans="182:210" x14ac:dyDescent="0.25">
      <c r="FZ925" s="227"/>
      <c r="GA925" s="227"/>
      <c r="GN925" s="227"/>
      <c r="HB925" s="227"/>
    </row>
    <row r="926" spans="182:210" x14ac:dyDescent="0.25">
      <c r="FZ926" s="227"/>
      <c r="GA926" s="227"/>
      <c r="GN926" s="227"/>
      <c r="HB926" s="227"/>
    </row>
    <row r="927" spans="182:210" x14ac:dyDescent="0.25">
      <c r="FZ927" s="227"/>
      <c r="GA927" s="227"/>
      <c r="GN927" s="227"/>
      <c r="HB927" s="227"/>
    </row>
    <row r="928" spans="182:210" x14ac:dyDescent="0.25">
      <c r="FZ928" s="227"/>
      <c r="GA928" s="227"/>
      <c r="GN928" s="227"/>
      <c r="HB928" s="227"/>
    </row>
    <row r="929" spans="182:210" x14ac:dyDescent="0.25">
      <c r="FZ929" s="227"/>
      <c r="GA929" s="227"/>
      <c r="GN929" s="227"/>
      <c r="HB929" s="227"/>
    </row>
    <row r="930" spans="182:210" x14ac:dyDescent="0.25">
      <c r="FZ930" s="227"/>
      <c r="GA930" s="227"/>
      <c r="GN930" s="227"/>
      <c r="HB930" s="227"/>
    </row>
    <row r="931" spans="182:210" x14ac:dyDescent="0.25">
      <c r="FZ931" s="227"/>
      <c r="GA931" s="227"/>
      <c r="GN931" s="227"/>
      <c r="HB931" s="227"/>
    </row>
    <row r="932" spans="182:210" x14ac:dyDescent="0.25">
      <c r="FZ932" s="227"/>
      <c r="GA932" s="227"/>
      <c r="GN932" s="227"/>
      <c r="HB932" s="227"/>
    </row>
    <row r="933" spans="182:210" x14ac:dyDescent="0.25">
      <c r="FZ933" s="227"/>
      <c r="GA933" s="227"/>
      <c r="GN933" s="227"/>
      <c r="HB933" s="227"/>
    </row>
    <row r="934" spans="182:210" x14ac:dyDescent="0.25">
      <c r="FZ934" s="227"/>
      <c r="GA934" s="227"/>
      <c r="GN934" s="227"/>
      <c r="HB934" s="227"/>
    </row>
    <row r="935" spans="182:210" x14ac:dyDescent="0.25">
      <c r="FZ935" s="227"/>
      <c r="GA935" s="227"/>
      <c r="GN935" s="227"/>
      <c r="HB935" s="227"/>
    </row>
    <row r="936" spans="182:210" x14ac:dyDescent="0.25">
      <c r="FZ936" s="227"/>
      <c r="GA936" s="227"/>
      <c r="GN936" s="227"/>
      <c r="HB936" s="227"/>
    </row>
    <row r="937" spans="182:210" x14ac:dyDescent="0.25">
      <c r="FZ937" s="227"/>
      <c r="GA937" s="227"/>
      <c r="GN937" s="227"/>
      <c r="HB937" s="227"/>
    </row>
    <row r="938" spans="182:210" x14ac:dyDescent="0.25">
      <c r="FZ938" s="227"/>
      <c r="GA938" s="227"/>
      <c r="GN938" s="227"/>
      <c r="HB938" s="227"/>
    </row>
    <row r="939" spans="182:210" x14ac:dyDescent="0.25">
      <c r="FZ939" s="227"/>
      <c r="GA939" s="227"/>
      <c r="GN939" s="227"/>
      <c r="HB939" s="227"/>
    </row>
    <row r="940" spans="182:210" x14ac:dyDescent="0.25">
      <c r="FZ940" s="227"/>
      <c r="GA940" s="227"/>
      <c r="GN940" s="227"/>
      <c r="HB940" s="227"/>
    </row>
    <row r="941" spans="182:210" x14ac:dyDescent="0.25">
      <c r="FZ941" s="227"/>
      <c r="GA941" s="227"/>
      <c r="GN941" s="227"/>
      <c r="HB941" s="227"/>
    </row>
    <row r="942" spans="182:210" x14ac:dyDescent="0.25">
      <c r="FZ942" s="227"/>
      <c r="GA942" s="227"/>
      <c r="GN942" s="227"/>
      <c r="HB942" s="227"/>
    </row>
    <row r="943" spans="182:210" x14ac:dyDescent="0.25">
      <c r="FZ943" s="227"/>
      <c r="GA943" s="227"/>
      <c r="GN943" s="227"/>
      <c r="HB943" s="227"/>
    </row>
    <row r="944" spans="182:210" x14ac:dyDescent="0.25">
      <c r="FZ944" s="227"/>
      <c r="GA944" s="227"/>
      <c r="GN944" s="227"/>
      <c r="HB944" s="227"/>
    </row>
    <row r="945" spans="182:210" x14ac:dyDescent="0.25">
      <c r="FZ945" s="227"/>
      <c r="GA945" s="227"/>
      <c r="GN945" s="227"/>
      <c r="HB945" s="227"/>
    </row>
    <row r="946" spans="182:210" x14ac:dyDescent="0.25">
      <c r="FZ946" s="227"/>
      <c r="GA946" s="227"/>
      <c r="GN946" s="227"/>
      <c r="HB946" s="227"/>
    </row>
    <row r="947" spans="182:210" x14ac:dyDescent="0.25">
      <c r="FZ947" s="227"/>
      <c r="GA947" s="227"/>
      <c r="GN947" s="227"/>
      <c r="HB947" s="227"/>
    </row>
    <row r="948" spans="182:210" x14ac:dyDescent="0.25">
      <c r="FZ948" s="227"/>
      <c r="GA948" s="227"/>
      <c r="GN948" s="227"/>
      <c r="HB948" s="227"/>
    </row>
    <row r="949" spans="182:210" x14ac:dyDescent="0.25">
      <c r="FZ949" s="227"/>
      <c r="GA949" s="227"/>
      <c r="GN949" s="227"/>
      <c r="HB949" s="227"/>
    </row>
    <row r="950" spans="182:210" x14ac:dyDescent="0.25">
      <c r="FZ950" s="227"/>
      <c r="GA950" s="227"/>
      <c r="GN950" s="227"/>
      <c r="HB950" s="227"/>
    </row>
    <row r="951" spans="182:210" x14ac:dyDescent="0.25">
      <c r="FZ951" s="227"/>
      <c r="GA951" s="227"/>
      <c r="GN951" s="227"/>
      <c r="HB951" s="227"/>
    </row>
    <row r="952" spans="182:210" x14ac:dyDescent="0.25">
      <c r="FZ952" s="227"/>
      <c r="GA952" s="227"/>
      <c r="GN952" s="227"/>
      <c r="HB952" s="227"/>
    </row>
    <row r="953" spans="182:210" x14ac:dyDescent="0.25">
      <c r="FZ953" s="227"/>
      <c r="GA953" s="227"/>
      <c r="GN953" s="227"/>
      <c r="HB953" s="227"/>
    </row>
    <row r="954" spans="182:210" x14ac:dyDescent="0.25">
      <c r="FZ954" s="227"/>
      <c r="GA954" s="227"/>
      <c r="GN954" s="227"/>
      <c r="HB954" s="227"/>
    </row>
    <row r="955" spans="182:210" x14ac:dyDescent="0.25">
      <c r="FZ955" s="227"/>
      <c r="GA955" s="227"/>
      <c r="GN955" s="227"/>
      <c r="HB955" s="227"/>
    </row>
    <row r="956" spans="182:210" x14ac:dyDescent="0.25">
      <c r="FZ956" s="227"/>
      <c r="GA956" s="227"/>
      <c r="GN956" s="227"/>
      <c r="HB956" s="227"/>
    </row>
    <row r="957" spans="182:210" x14ac:dyDescent="0.25">
      <c r="FZ957" s="227"/>
      <c r="GA957" s="227"/>
      <c r="GN957" s="227"/>
      <c r="HB957" s="227"/>
    </row>
    <row r="958" spans="182:210" x14ac:dyDescent="0.25">
      <c r="FZ958" s="227"/>
      <c r="GA958" s="227"/>
      <c r="GN958" s="227"/>
      <c r="HB958" s="227"/>
    </row>
    <row r="959" spans="182:210" x14ac:dyDescent="0.25">
      <c r="FZ959" s="227"/>
      <c r="GA959" s="227"/>
      <c r="GN959" s="227"/>
      <c r="HB959" s="227"/>
    </row>
    <row r="960" spans="182:210" x14ac:dyDescent="0.25">
      <c r="FZ960" s="227"/>
      <c r="GA960" s="227"/>
      <c r="GN960" s="227"/>
      <c r="HB960" s="227"/>
    </row>
    <row r="961" spans="182:210" x14ac:dyDescent="0.25">
      <c r="FZ961" s="227"/>
      <c r="GA961" s="227"/>
      <c r="GN961" s="227"/>
      <c r="HB961" s="227"/>
    </row>
    <row r="962" spans="182:210" x14ac:dyDescent="0.25">
      <c r="FZ962" s="227"/>
      <c r="GA962" s="227"/>
      <c r="GN962" s="227"/>
      <c r="HB962" s="227"/>
    </row>
    <row r="963" spans="182:210" x14ac:dyDescent="0.25">
      <c r="FZ963" s="227"/>
      <c r="GA963" s="227"/>
      <c r="GN963" s="227"/>
      <c r="HB963" s="227"/>
    </row>
    <row r="964" spans="182:210" x14ac:dyDescent="0.25">
      <c r="FZ964" s="227"/>
      <c r="GA964" s="227"/>
      <c r="GN964" s="227"/>
      <c r="HB964" s="227"/>
    </row>
    <row r="965" spans="182:210" x14ac:dyDescent="0.25">
      <c r="FZ965" s="227"/>
      <c r="GA965" s="227"/>
      <c r="GN965" s="227"/>
      <c r="HB965" s="227"/>
    </row>
    <row r="966" spans="182:210" x14ac:dyDescent="0.25">
      <c r="FZ966" s="227"/>
      <c r="GA966" s="227"/>
      <c r="GN966" s="227"/>
      <c r="HB966" s="227"/>
    </row>
    <row r="967" spans="182:210" x14ac:dyDescent="0.25">
      <c r="FZ967" s="227"/>
      <c r="GA967" s="227"/>
      <c r="GN967" s="227"/>
      <c r="HB967" s="227"/>
    </row>
    <row r="968" spans="182:210" x14ac:dyDescent="0.25">
      <c r="FZ968" s="227"/>
      <c r="GA968" s="227"/>
      <c r="GN968" s="227"/>
      <c r="HB968" s="227"/>
    </row>
    <row r="969" spans="182:210" x14ac:dyDescent="0.25">
      <c r="FZ969" s="227"/>
      <c r="GA969" s="227"/>
      <c r="GN969" s="227"/>
      <c r="HB969" s="227"/>
    </row>
    <row r="970" spans="182:210" x14ac:dyDescent="0.25">
      <c r="FZ970" s="227"/>
      <c r="GA970" s="227"/>
      <c r="GN970" s="227"/>
      <c r="HB970" s="227"/>
    </row>
    <row r="971" spans="182:210" x14ac:dyDescent="0.25">
      <c r="FZ971" s="227"/>
      <c r="GA971" s="227"/>
      <c r="GN971" s="227"/>
      <c r="HB971" s="227"/>
    </row>
    <row r="972" spans="182:210" x14ac:dyDescent="0.25">
      <c r="FZ972" s="227"/>
      <c r="GA972" s="227"/>
      <c r="GN972" s="227"/>
      <c r="HB972" s="227"/>
    </row>
    <row r="973" spans="182:210" x14ac:dyDescent="0.25">
      <c r="FZ973" s="227"/>
      <c r="GA973" s="227"/>
      <c r="GN973" s="227"/>
      <c r="HB973" s="227"/>
    </row>
    <row r="974" spans="182:210" x14ac:dyDescent="0.25">
      <c r="FZ974" s="227"/>
      <c r="GA974" s="227"/>
      <c r="GN974" s="227"/>
      <c r="HB974" s="227"/>
    </row>
    <row r="975" spans="182:210" x14ac:dyDescent="0.25">
      <c r="FZ975" s="227"/>
      <c r="GA975" s="227"/>
      <c r="GN975" s="227"/>
      <c r="HB975" s="227"/>
    </row>
    <row r="976" spans="182:210" x14ac:dyDescent="0.25">
      <c r="FZ976" s="227"/>
      <c r="GA976" s="227"/>
      <c r="GN976" s="227"/>
      <c r="HB976" s="227"/>
    </row>
    <row r="977" spans="182:210" x14ac:dyDescent="0.25">
      <c r="FZ977" s="227"/>
      <c r="GA977" s="227"/>
      <c r="GN977" s="227"/>
      <c r="HB977" s="227"/>
    </row>
    <row r="978" spans="182:210" x14ac:dyDescent="0.25">
      <c r="FZ978" s="227"/>
      <c r="GA978" s="227"/>
      <c r="GN978" s="227"/>
      <c r="HB978" s="227"/>
    </row>
    <row r="979" spans="182:210" x14ac:dyDescent="0.25">
      <c r="FZ979" s="227"/>
      <c r="GA979" s="227"/>
      <c r="GN979" s="227"/>
      <c r="HB979" s="227"/>
    </row>
    <row r="980" spans="182:210" x14ac:dyDescent="0.25">
      <c r="FZ980" s="227"/>
      <c r="GA980" s="227"/>
      <c r="GN980" s="227"/>
      <c r="HB980" s="227"/>
    </row>
    <row r="981" spans="182:210" x14ac:dyDescent="0.25">
      <c r="FZ981" s="227"/>
      <c r="GA981" s="227"/>
      <c r="GN981" s="227"/>
      <c r="HB981" s="227"/>
    </row>
    <row r="982" spans="182:210" x14ac:dyDescent="0.25">
      <c r="FZ982" s="227"/>
      <c r="GA982" s="227"/>
      <c r="GN982" s="227"/>
      <c r="HB982" s="227"/>
    </row>
    <row r="983" spans="182:210" x14ac:dyDescent="0.25">
      <c r="FZ983" s="227"/>
      <c r="GA983" s="227"/>
      <c r="GN983" s="227"/>
      <c r="HB983" s="227"/>
    </row>
    <row r="984" spans="182:210" x14ac:dyDescent="0.25">
      <c r="FZ984" s="227"/>
      <c r="GA984" s="227"/>
      <c r="GN984" s="227"/>
      <c r="HB984" s="227"/>
    </row>
    <row r="985" spans="182:210" x14ac:dyDescent="0.25">
      <c r="FZ985" s="227"/>
      <c r="GA985" s="227"/>
      <c r="GN985" s="227"/>
      <c r="HB985" s="227"/>
    </row>
    <row r="986" spans="182:210" x14ac:dyDescent="0.25">
      <c r="FZ986" s="227"/>
      <c r="GA986" s="227"/>
      <c r="GN986" s="227"/>
      <c r="HB986" s="227"/>
    </row>
    <row r="987" spans="182:210" x14ac:dyDescent="0.25">
      <c r="FZ987" s="227"/>
      <c r="GA987" s="227"/>
      <c r="GN987" s="227"/>
      <c r="HB987" s="227"/>
    </row>
    <row r="988" spans="182:210" x14ac:dyDescent="0.25">
      <c r="FZ988" s="227"/>
      <c r="GA988" s="227"/>
      <c r="GN988" s="227"/>
      <c r="HB988" s="227"/>
    </row>
    <row r="989" spans="182:210" x14ac:dyDescent="0.25">
      <c r="FZ989" s="227"/>
      <c r="GA989" s="227"/>
      <c r="GN989" s="227"/>
      <c r="HB989" s="227"/>
    </row>
    <row r="990" spans="182:210" x14ac:dyDescent="0.25">
      <c r="FZ990" s="227"/>
      <c r="GA990" s="227"/>
      <c r="GN990" s="227"/>
      <c r="HB990" s="227"/>
    </row>
    <row r="991" spans="182:210" x14ac:dyDescent="0.25">
      <c r="FZ991" s="227"/>
      <c r="GA991" s="227"/>
      <c r="GN991" s="227"/>
      <c r="HB991" s="227"/>
    </row>
    <row r="992" spans="182:210" x14ac:dyDescent="0.25">
      <c r="FZ992" s="227"/>
      <c r="GA992" s="227"/>
      <c r="GN992" s="227"/>
      <c r="HB992" s="227"/>
    </row>
    <row r="993" spans="182:210" x14ac:dyDescent="0.25">
      <c r="FZ993" s="227"/>
      <c r="GA993" s="227"/>
      <c r="GN993" s="227"/>
      <c r="HB993" s="227"/>
    </row>
    <row r="994" spans="182:210" x14ac:dyDescent="0.25">
      <c r="FZ994" s="227"/>
      <c r="GA994" s="227"/>
      <c r="GN994" s="227"/>
      <c r="HB994" s="227"/>
    </row>
    <row r="995" spans="182:210" x14ac:dyDescent="0.25">
      <c r="FZ995" s="227"/>
      <c r="GA995" s="227"/>
      <c r="GN995" s="227"/>
      <c r="HB995" s="227"/>
    </row>
    <row r="996" spans="182:210" x14ac:dyDescent="0.25">
      <c r="FZ996" s="227"/>
      <c r="GA996" s="227"/>
      <c r="GN996" s="227"/>
      <c r="HB996" s="227"/>
    </row>
    <row r="997" spans="182:210" x14ac:dyDescent="0.25">
      <c r="FZ997" s="227"/>
      <c r="GA997" s="227"/>
      <c r="GN997" s="227"/>
      <c r="HB997" s="227"/>
    </row>
    <row r="998" spans="182:210" x14ac:dyDescent="0.25">
      <c r="FZ998" s="227"/>
      <c r="GA998" s="227"/>
      <c r="GN998" s="227"/>
      <c r="HB998" s="227"/>
    </row>
    <row r="999" spans="182:210" x14ac:dyDescent="0.25">
      <c r="FZ999" s="227"/>
      <c r="GA999" s="227"/>
      <c r="GN999" s="227"/>
      <c r="HB999" s="227"/>
    </row>
    <row r="1000" spans="182:210" x14ac:dyDescent="0.25">
      <c r="FZ1000" s="227"/>
      <c r="GA1000" s="227"/>
      <c r="GN1000" s="227"/>
      <c r="HB1000" s="227"/>
    </row>
    <row r="1001" spans="182:210" x14ac:dyDescent="0.25">
      <c r="FZ1001" s="227"/>
      <c r="GA1001" s="227"/>
      <c r="GN1001" s="227"/>
      <c r="HB1001" s="227"/>
    </row>
    <row r="1002" spans="182:210" x14ac:dyDescent="0.25">
      <c r="FZ1002" s="227"/>
      <c r="GA1002" s="227"/>
      <c r="GN1002" s="227"/>
      <c r="HB1002" s="227"/>
    </row>
    <row r="1003" spans="182:210" x14ac:dyDescent="0.25">
      <c r="FZ1003" s="227"/>
      <c r="GA1003" s="227"/>
      <c r="GN1003" s="227"/>
      <c r="HB1003" s="227"/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008"/>
  <sheetViews>
    <sheetView topLeftCell="B1" workbookViewId="0">
      <selection activeCell="B1" sqref="B1"/>
    </sheetView>
  </sheetViews>
  <sheetFormatPr defaultColWidth="12.625" defaultRowHeight="15" customHeight="1" x14ac:dyDescent="0.2"/>
  <cols>
    <col min="1" max="1" width="5.125" hidden="1" customWidth="1"/>
    <col min="2" max="2" width="21.625" customWidth="1"/>
    <col min="3" max="3" width="4.875" customWidth="1"/>
    <col min="4" max="4" width="6.375" customWidth="1"/>
    <col min="5" max="12" width="6" customWidth="1"/>
    <col min="13" max="15" width="7.125" bestFit="1" customWidth="1"/>
    <col min="16" max="16" width="6" customWidth="1"/>
    <col min="17" max="19" width="4.375" customWidth="1"/>
    <col min="20" max="27" width="7.625" customWidth="1"/>
  </cols>
  <sheetData>
    <row r="1" spans="1:27" ht="21" x14ac:dyDescent="0.35">
      <c r="A1" s="21"/>
      <c r="B1" s="22"/>
      <c r="D1" s="22" t="s">
        <v>339</v>
      </c>
      <c r="F1" s="2" t="s">
        <v>340</v>
      </c>
      <c r="G1" s="11"/>
      <c r="I1" s="1"/>
      <c r="K1" s="1"/>
    </row>
    <row r="2" spans="1:27" ht="15.75" x14ac:dyDescent="0.25">
      <c r="A2" s="21"/>
      <c r="B2" s="23" t="s">
        <v>341</v>
      </c>
      <c r="C2" s="24"/>
      <c r="E2" s="24" t="s">
        <v>342</v>
      </c>
      <c r="F2" s="24"/>
      <c r="G2" s="25"/>
      <c r="I2" s="24"/>
      <c r="J2" s="24"/>
      <c r="K2" s="1"/>
      <c r="L2" s="24"/>
      <c r="M2" s="24"/>
      <c r="N2" s="24"/>
      <c r="O2" s="24"/>
      <c r="P2" s="24"/>
    </row>
    <row r="3" spans="1:27" ht="15.75" x14ac:dyDescent="0.25">
      <c r="A3" s="21"/>
      <c r="B3" s="16" t="s">
        <v>343</v>
      </c>
      <c r="C3" s="14"/>
      <c r="D3" s="14"/>
      <c r="E3" s="15">
        <v>2013</v>
      </c>
      <c r="F3" s="15">
        <v>2014</v>
      </c>
      <c r="G3" s="15">
        <v>2015</v>
      </c>
      <c r="H3" s="15">
        <v>2016</v>
      </c>
      <c r="I3" s="15">
        <v>2017</v>
      </c>
      <c r="J3" s="15">
        <v>2018</v>
      </c>
      <c r="K3" s="15">
        <v>2019</v>
      </c>
      <c r="L3" s="15">
        <v>2020</v>
      </c>
      <c r="M3" s="15">
        <v>2021</v>
      </c>
      <c r="N3" s="15">
        <v>2022</v>
      </c>
      <c r="O3" s="15">
        <v>2023</v>
      </c>
      <c r="P3" s="24"/>
    </row>
    <row r="4" spans="1:27" ht="15.75" x14ac:dyDescent="0.25">
      <c r="A4" s="21"/>
      <c r="B4" s="18" t="s">
        <v>330</v>
      </c>
      <c r="C4" s="26"/>
      <c r="D4" s="26"/>
      <c r="E4" s="377">
        <v>7</v>
      </c>
      <c r="F4" s="377">
        <v>7</v>
      </c>
      <c r="G4" s="377">
        <v>7</v>
      </c>
      <c r="H4" s="377">
        <v>7</v>
      </c>
      <c r="I4" s="377">
        <v>7</v>
      </c>
      <c r="J4" s="377">
        <v>7</v>
      </c>
      <c r="K4" s="377">
        <v>10</v>
      </c>
      <c r="L4" s="377">
        <v>7</v>
      </c>
      <c r="M4" s="377">
        <v>7</v>
      </c>
      <c r="N4" s="377">
        <v>7</v>
      </c>
      <c r="O4" s="377">
        <v>7</v>
      </c>
      <c r="P4" s="24"/>
    </row>
    <row r="5" spans="1:27" ht="15.75" x14ac:dyDescent="0.25">
      <c r="A5" s="21"/>
      <c r="B5" s="18" t="s">
        <v>331</v>
      </c>
      <c r="C5" s="26"/>
      <c r="D5" s="26"/>
      <c r="E5" s="379">
        <v>7</v>
      </c>
      <c r="F5" s="379">
        <v>10</v>
      </c>
      <c r="G5" s="379">
        <v>3</v>
      </c>
      <c r="H5" s="379">
        <v>3</v>
      </c>
      <c r="I5" s="379">
        <v>7</v>
      </c>
      <c r="J5" s="379">
        <v>3</v>
      </c>
      <c r="K5" s="379">
        <v>3</v>
      </c>
      <c r="L5" s="379">
        <v>3</v>
      </c>
      <c r="M5" s="379">
        <v>3</v>
      </c>
      <c r="N5" s="379">
        <v>7</v>
      </c>
      <c r="O5" s="379">
        <v>3</v>
      </c>
      <c r="P5" s="24"/>
    </row>
    <row r="6" spans="1:27" ht="15.75" x14ac:dyDescent="0.25">
      <c r="A6" s="21"/>
      <c r="B6" s="18" t="s">
        <v>329</v>
      </c>
      <c r="C6" s="26"/>
      <c r="D6" s="26"/>
      <c r="E6" s="379">
        <v>7</v>
      </c>
      <c r="F6" s="379">
        <v>3</v>
      </c>
      <c r="G6" s="379">
        <v>3</v>
      </c>
      <c r="H6" s="379">
        <v>7</v>
      </c>
      <c r="I6" s="379">
        <v>7</v>
      </c>
      <c r="J6" s="379">
        <v>7</v>
      </c>
      <c r="K6" s="379">
        <v>10</v>
      </c>
      <c r="L6" s="379">
        <v>7</v>
      </c>
      <c r="M6" s="379">
        <v>7</v>
      </c>
      <c r="N6" s="379">
        <v>7</v>
      </c>
      <c r="O6" s="379">
        <v>7</v>
      </c>
      <c r="P6" s="24"/>
    </row>
    <row r="7" spans="1:27" ht="15.75" x14ac:dyDescent="0.25">
      <c r="A7" s="21"/>
      <c r="B7" s="18" t="s">
        <v>332</v>
      </c>
      <c r="C7" s="26"/>
      <c r="D7" s="26"/>
      <c r="E7" s="379">
        <v>0</v>
      </c>
      <c r="F7" s="379">
        <v>3</v>
      </c>
      <c r="G7" s="379">
        <v>0</v>
      </c>
      <c r="H7" s="379">
        <v>0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3</v>
      </c>
      <c r="O7" s="379">
        <v>0</v>
      </c>
      <c r="P7" s="24"/>
    </row>
    <row r="8" spans="1:27" ht="15.75" x14ac:dyDescent="0.25">
      <c r="A8" s="21"/>
      <c r="B8" s="18" t="s">
        <v>333</v>
      </c>
      <c r="C8" s="26"/>
      <c r="D8" s="26"/>
      <c r="E8" s="379">
        <v>7</v>
      </c>
      <c r="F8" s="379">
        <v>7</v>
      </c>
      <c r="G8" s="379">
        <v>10</v>
      </c>
      <c r="H8" s="379">
        <v>3</v>
      </c>
      <c r="I8" s="379">
        <v>7</v>
      </c>
      <c r="J8" s="379">
        <v>10</v>
      </c>
      <c r="K8" s="379">
        <v>10</v>
      </c>
      <c r="L8" s="379">
        <v>10</v>
      </c>
      <c r="M8" s="379">
        <v>10</v>
      </c>
      <c r="N8" s="379">
        <v>10</v>
      </c>
      <c r="O8" s="379">
        <v>10</v>
      </c>
      <c r="P8" s="24"/>
    </row>
    <row r="9" spans="1:27" ht="15.75" x14ac:dyDescent="0.25">
      <c r="A9" s="21"/>
      <c r="B9" s="18" t="s">
        <v>334</v>
      </c>
      <c r="C9" s="26"/>
      <c r="D9" s="26"/>
      <c r="E9" s="379">
        <v>0</v>
      </c>
      <c r="F9" s="379">
        <v>0</v>
      </c>
      <c r="G9" s="379">
        <v>3</v>
      </c>
      <c r="H9" s="379">
        <v>3</v>
      </c>
      <c r="I9" s="379">
        <v>0</v>
      </c>
      <c r="J9" s="379">
        <v>0</v>
      </c>
      <c r="K9" s="379">
        <v>3</v>
      </c>
      <c r="L9" s="379">
        <v>3</v>
      </c>
      <c r="M9" s="379">
        <v>3</v>
      </c>
      <c r="N9" s="379">
        <v>3</v>
      </c>
      <c r="O9" s="379">
        <v>3</v>
      </c>
      <c r="P9" s="24"/>
    </row>
    <row r="10" spans="1:27" ht="15.75" x14ac:dyDescent="0.25">
      <c r="A10" s="21"/>
      <c r="B10" s="18" t="s">
        <v>335</v>
      </c>
      <c r="C10" s="26"/>
      <c r="D10" s="26"/>
      <c r="E10" s="379">
        <v>3</v>
      </c>
      <c r="F10" s="379">
        <v>0</v>
      </c>
      <c r="G10" s="379">
        <v>7</v>
      </c>
      <c r="H10" s="379">
        <v>0</v>
      </c>
      <c r="I10" s="379">
        <v>3</v>
      </c>
      <c r="J10" s="379">
        <v>3</v>
      </c>
      <c r="K10" s="379">
        <v>3</v>
      </c>
      <c r="L10" s="379">
        <v>7</v>
      </c>
      <c r="M10" s="379">
        <v>7</v>
      </c>
      <c r="N10" s="379">
        <v>3</v>
      </c>
      <c r="O10" s="379">
        <v>7</v>
      </c>
      <c r="P10" s="24"/>
    </row>
    <row r="11" spans="1:27" ht="15.75" x14ac:dyDescent="0.25">
      <c r="A11" s="21"/>
      <c r="B11" s="18" t="s">
        <v>336</v>
      </c>
      <c r="C11" s="26"/>
      <c r="D11" s="26"/>
      <c r="E11" s="379">
        <v>0</v>
      </c>
      <c r="F11" s="379">
        <v>10</v>
      </c>
      <c r="G11" s="379">
        <v>10</v>
      </c>
      <c r="H11" s="379">
        <v>0</v>
      </c>
      <c r="I11" s="379">
        <v>0</v>
      </c>
      <c r="J11" s="379">
        <v>10</v>
      </c>
      <c r="K11" s="379">
        <v>10</v>
      </c>
      <c r="L11" s="379">
        <v>10</v>
      </c>
      <c r="M11" s="379">
        <v>10</v>
      </c>
      <c r="N11" s="379">
        <v>10</v>
      </c>
      <c r="O11" s="379">
        <v>10</v>
      </c>
      <c r="P11" s="24"/>
    </row>
    <row r="12" spans="1:27" ht="15.75" x14ac:dyDescent="0.25">
      <c r="A12" s="21"/>
      <c r="B12" s="18" t="s">
        <v>337</v>
      </c>
      <c r="C12" s="26"/>
      <c r="D12" s="26"/>
      <c r="E12" s="379">
        <v>0</v>
      </c>
      <c r="F12" s="379">
        <v>7</v>
      </c>
      <c r="G12" s="379">
        <v>3</v>
      </c>
      <c r="H12" s="379">
        <v>7</v>
      </c>
      <c r="I12" s="379">
        <v>0</v>
      </c>
      <c r="J12" s="379">
        <v>0</v>
      </c>
      <c r="K12" s="379">
        <v>3</v>
      </c>
      <c r="L12" s="379">
        <v>0</v>
      </c>
      <c r="M12" s="379">
        <v>0</v>
      </c>
      <c r="N12" s="379">
        <v>0</v>
      </c>
      <c r="O12" s="379">
        <v>0</v>
      </c>
      <c r="P12" s="24"/>
    </row>
    <row r="13" spans="1:27" ht="15.75" x14ac:dyDescent="0.25">
      <c r="A13" s="21"/>
      <c r="B13" s="18" t="s">
        <v>338</v>
      </c>
      <c r="C13" s="26"/>
      <c r="D13" s="26"/>
      <c r="E13" s="379">
        <v>7</v>
      </c>
      <c r="F13" s="379">
        <v>3</v>
      </c>
      <c r="G13" s="379">
        <v>10</v>
      </c>
      <c r="H13" s="379">
        <v>10</v>
      </c>
      <c r="I13" s="379">
        <v>7</v>
      </c>
      <c r="J13" s="379">
        <v>0</v>
      </c>
      <c r="K13" s="379">
        <v>0</v>
      </c>
      <c r="L13" s="379">
        <v>0</v>
      </c>
      <c r="M13" s="379">
        <v>0</v>
      </c>
      <c r="N13" s="379">
        <v>0</v>
      </c>
      <c r="O13" s="379">
        <v>0</v>
      </c>
      <c r="P13" s="24"/>
    </row>
    <row r="14" spans="1:27" ht="18.75" x14ac:dyDescent="0.3">
      <c r="A14" s="21"/>
      <c r="B14" s="17" t="s">
        <v>282</v>
      </c>
      <c r="C14" s="17"/>
      <c r="D14" s="17"/>
      <c r="E14" s="27">
        <v>38</v>
      </c>
      <c r="F14" s="27">
        <v>50</v>
      </c>
      <c r="G14" s="27">
        <v>56</v>
      </c>
      <c r="H14" s="27">
        <v>40</v>
      </c>
      <c r="I14" s="27">
        <v>38</v>
      </c>
      <c r="J14" s="27">
        <v>40</v>
      </c>
      <c r="K14" s="27">
        <v>52</v>
      </c>
      <c r="L14" s="27">
        <v>47</v>
      </c>
      <c r="M14" s="27">
        <v>47</v>
      </c>
      <c r="N14" s="27">
        <v>50</v>
      </c>
      <c r="O14" s="27">
        <v>47</v>
      </c>
      <c r="P14" s="24"/>
    </row>
    <row r="15" spans="1:27" ht="18.75" x14ac:dyDescent="0.3">
      <c r="A15" s="21"/>
      <c r="B15" s="28"/>
      <c r="C15" s="28"/>
      <c r="D15" s="28"/>
      <c r="E15" s="29"/>
      <c r="F15" s="30"/>
      <c r="G15" s="31"/>
      <c r="H15" s="30"/>
      <c r="I15" s="30"/>
      <c r="J15" s="30"/>
      <c r="K15" s="8"/>
      <c r="L15" s="30"/>
      <c r="M15" s="30"/>
      <c r="N15" s="30"/>
      <c r="O15" s="30"/>
      <c r="P15" s="24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8.75" x14ac:dyDescent="0.3">
      <c r="A16" s="21"/>
      <c r="B16" s="28"/>
      <c r="C16" s="28"/>
      <c r="D16" s="28"/>
      <c r="E16" s="29"/>
      <c r="F16" s="30"/>
      <c r="G16" s="31"/>
      <c r="H16" s="30"/>
      <c r="I16" s="30"/>
      <c r="J16" s="30"/>
      <c r="K16" s="8"/>
      <c r="L16" s="30"/>
      <c r="M16" s="30"/>
      <c r="N16" s="30"/>
      <c r="O16" s="30"/>
      <c r="P16" s="3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8.75" x14ac:dyDescent="0.3">
      <c r="A17" s="21"/>
      <c r="B17" s="28"/>
      <c r="C17" s="28"/>
      <c r="D17" s="28"/>
      <c r="E17" s="29"/>
      <c r="F17" s="30"/>
      <c r="G17" s="31"/>
      <c r="H17" s="30"/>
      <c r="I17" s="30"/>
      <c r="J17" s="30"/>
      <c r="K17" s="8"/>
      <c r="L17" s="30"/>
      <c r="M17" s="30"/>
      <c r="N17" s="30"/>
      <c r="O17" s="30"/>
      <c r="P17" s="3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8.75" x14ac:dyDescent="0.3">
      <c r="A18" s="21"/>
      <c r="B18" s="28"/>
      <c r="C18" s="28"/>
      <c r="D18" s="28"/>
      <c r="E18" s="29"/>
      <c r="F18" s="30"/>
      <c r="G18" s="31"/>
      <c r="H18" s="30"/>
      <c r="I18" s="30"/>
      <c r="J18" s="30"/>
      <c r="K18" s="8"/>
      <c r="L18" s="30"/>
      <c r="M18" s="30"/>
      <c r="N18" s="30"/>
      <c r="O18" s="30"/>
      <c r="P18" s="3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8.75" x14ac:dyDescent="0.3">
      <c r="A19" s="21"/>
      <c r="B19" s="28"/>
      <c r="C19" s="28"/>
      <c r="D19" s="28"/>
      <c r="E19" s="29"/>
      <c r="F19" s="30"/>
      <c r="G19" s="31"/>
      <c r="H19" s="30"/>
      <c r="I19" s="30"/>
      <c r="J19" s="30"/>
      <c r="K19" s="8"/>
      <c r="L19" s="30"/>
      <c r="M19" s="30"/>
      <c r="N19" s="30"/>
      <c r="O19" s="30"/>
      <c r="P19" s="3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8.75" x14ac:dyDescent="0.3">
      <c r="A20" s="21"/>
      <c r="B20" s="28"/>
      <c r="C20" s="28"/>
      <c r="D20" s="28"/>
      <c r="E20" s="29"/>
      <c r="F20" s="30"/>
      <c r="G20" s="31"/>
      <c r="H20" s="30"/>
      <c r="I20" s="30"/>
      <c r="J20" s="30"/>
      <c r="K20" s="8"/>
      <c r="L20" s="30"/>
      <c r="M20" s="30"/>
      <c r="N20" s="30"/>
      <c r="O20" s="30"/>
      <c r="P20" s="3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 x14ac:dyDescent="0.3">
      <c r="A21" s="21"/>
      <c r="B21" s="28"/>
      <c r="C21" s="28"/>
      <c r="D21" s="28"/>
      <c r="E21" s="29"/>
      <c r="F21" s="30"/>
      <c r="G21" s="31"/>
      <c r="H21" s="30"/>
      <c r="I21" s="30"/>
      <c r="J21" s="30"/>
      <c r="K21" s="8"/>
      <c r="L21" s="30"/>
      <c r="M21" s="30"/>
      <c r="N21" s="30"/>
      <c r="O21" s="30"/>
      <c r="P21" s="3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 x14ac:dyDescent="0.3">
      <c r="A22" s="21"/>
      <c r="B22" s="28"/>
      <c r="C22" s="28"/>
      <c r="D22" s="28"/>
      <c r="E22" s="29"/>
      <c r="F22" s="30"/>
      <c r="G22" s="31"/>
      <c r="H22" s="30"/>
      <c r="I22" s="30"/>
      <c r="J22" s="30"/>
      <c r="K22" s="8"/>
      <c r="L22" s="30"/>
      <c r="M22" s="30"/>
      <c r="N22" s="30"/>
      <c r="O22" s="30"/>
      <c r="P22" s="3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x14ac:dyDescent="0.35">
      <c r="A23" s="21"/>
      <c r="D23" s="22"/>
      <c r="G23" s="11"/>
      <c r="K23" s="1"/>
      <c r="P23" s="30"/>
    </row>
    <row r="24" spans="1:27" ht="30" x14ac:dyDescent="0.25">
      <c r="A24" s="21"/>
      <c r="B24" s="381" t="s">
        <v>491</v>
      </c>
      <c r="C24" s="382"/>
      <c r="D24" s="381"/>
      <c r="E24" s="382" t="s">
        <v>231</v>
      </c>
      <c r="F24" s="382" t="s">
        <v>231</v>
      </c>
      <c r="G24" s="383" t="s">
        <v>231</v>
      </c>
      <c r="H24" s="382" t="s">
        <v>231</v>
      </c>
      <c r="I24" s="382" t="s">
        <v>231</v>
      </c>
      <c r="J24" s="382" t="s">
        <v>231</v>
      </c>
      <c r="K24" s="382" t="s">
        <v>231</v>
      </c>
      <c r="L24" s="382" t="s">
        <v>231</v>
      </c>
      <c r="M24" s="382" t="s">
        <v>231</v>
      </c>
      <c r="N24" s="382" t="s">
        <v>231</v>
      </c>
      <c r="O24" s="382" t="s">
        <v>231</v>
      </c>
      <c r="P24" s="30"/>
    </row>
    <row r="25" spans="1:27" ht="15.75" customHeight="1" thickBot="1" x14ac:dyDescent="0.3">
      <c r="A25" s="21" t="s">
        <v>344</v>
      </c>
      <c r="B25" s="384" t="s">
        <v>6</v>
      </c>
      <c r="C25" s="385"/>
      <c r="D25" s="386" t="s">
        <v>8</v>
      </c>
      <c r="E25" s="387">
        <v>2013</v>
      </c>
      <c r="F25" s="387">
        <v>2014</v>
      </c>
      <c r="G25" s="387">
        <v>2015</v>
      </c>
      <c r="H25" s="387">
        <v>2016</v>
      </c>
      <c r="I25" s="387">
        <v>2017</v>
      </c>
      <c r="J25" s="387">
        <v>2018</v>
      </c>
      <c r="K25" s="387">
        <v>2019</v>
      </c>
      <c r="L25" s="387">
        <v>2020</v>
      </c>
      <c r="M25" s="388">
        <v>2021</v>
      </c>
      <c r="N25" s="388">
        <v>2022</v>
      </c>
      <c r="O25" s="388">
        <v>2023</v>
      </c>
      <c r="P25" s="30"/>
    </row>
    <row r="26" spans="1:27" ht="15.75" customHeight="1" x14ac:dyDescent="0.25">
      <c r="A26" s="21">
        <v>6</v>
      </c>
      <c r="B26" s="389" t="s">
        <v>69</v>
      </c>
      <c r="C26" s="390" t="s">
        <v>269</v>
      </c>
      <c r="D26" s="390" t="s">
        <v>70</v>
      </c>
      <c r="E26" s="391"/>
      <c r="F26" s="391"/>
      <c r="G26" s="391">
        <v>100</v>
      </c>
      <c r="H26" s="391">
        <v>100</v>
      </c>
      <c r="I26" s="391"/>
      <c r="J26" s="391"/>
      <c r="K26" s="391"/>
      <c r="L26" s="391">
        <v>100</v>
      </c>
      <c r="M26" s="391">
        <v>200</v>
      </c>
      <c r="N26" s="391"/>
      <c r="O26" s="391"/>
      <c r="P26" s="30"/>
      <c r="S26" s="1"/>
    </row>
    <row r="27" spans="1:27" ht="15.75" customHeight="1" x14ac:dyDescent="0.25">
      <c r="A27" s="21">
        <v>7</v>
      </c>
      <c r="B27" s="392" t="s">
        <v>71</v>
      </c>
      <c r="C27" s="393" t="s">
        <v>269</v>
      </c>
      <c r="D27" s="393" t="s">
        <v>15</v>
      </c>
      <c r="E27" s="394">
        <v>100</v>
      </c>
      <c r="F27" s="394"/>
      <c r="G27" s="394"/>
      <c r="H27" s="394">
        <v>100</v>
      </c>
      <c r="I27" s="394">
        <v>100</v>
      </c>
      <c r="J27" s="394"/>
      <c r="K27" s="394"/>
      <c r="L27" s="394"/>
      <c r="M27" s="394"/>
      <c r="N27" s="394"/>
      <c r="O27" s="394"/>
      <c r="P27" s="30"/>
      <c r="S27" s="1"/>
    </row>
    <row r="28" spans="1:27" ht="15.75" customHeight="1" x14ac:dyDescent="0.25">
      <c r="A28" s="21">
        <v>4</v>
      </c>
      <c r="B28" s="392" t="s">
        <v>72</v>
      </c>
      <c r="C28" s="393" t="s">
        <v>269</v>
      </c>
      <c r="D28" s="393" t="s">
        <v>15</v>
      </c>
      <c r="E28" s="394">
        <v>100</v>
      </c>
      <c r="F28" s="394">
        <v>200</v>
      </c>
      <c r="G28" s="394">
        <v>100</v>
      </c>
      <c r="H28" s="394"/>
      <c r="I28" s="394"/>
      <c r="J28" s="394"/>
      <c r="K28" s="394">
        <v>200</v>
      </c>
      <c r="L28" s="394">
        <v>100</v>
      </c>
      <c r="M28" s="394">
        <v>100</v>
      </c>
      <c r="N28" s="394">
        <v>300</v>
      </c>
      <c r="O28" s="394"/>
      <c r="P28" s="30"/>
      <c r="S28" s="1"/>
    </row>
    <row r="29" spans="1:27" ht="15.75" customHeight="1" x14ac:dyDescent="0.25">
      <c r="A29" s="21">
        <v>1</v>
      </c>
      <c r="B29" s="392" t="s">
        <v>441</v>
      </c>
      <c r="C29" s="393" t="s">
        <v>269</v>
      </c>
      <c r="D29" s="393" t="s">
        <v>21</v>
      </c>
      <c r="E29" s="394"/>
      <c r="F29" s="394"/>
      <c r="G29" s="394"/>
      <c r="H29" s="394"/>
      <c r="I29" s="394"/>
      <c r="J29" s="394"/>
      <c r="K29" s="394"/>
      <c r="L29" s="394"/>
      <c r="M29" s="394">
        <v>900</v>
      </c>
      <c r="N29" s="394">
        <v>400</v>
      </c>
      <c r="O29" s="394">
        <v>2000</v>
      </c>
      <c r="P29" s="30"/>
      <c r="S29" s="1"/>
    </row>
    <row r="30" spans="1:27" ht="15.75" customHeight="1" x14ac:dyDescent="0.25">
      <c r="A30" s="21"/>
      <c r="B30" s="392" t="s">
        <v>75</v>
      </c>
      <c r="C30" s="393" t="s">
        <v>269</v>
      </c>
      <c r="D30" s="393" t="s">
        <v>13</v>
      </c>
      <c r="E30" s="394"/>
      <c r="F30" s="394"/>
      <c r="G30" s="394"/>
      <c r="H30" s="394"/>
      <c r="I30" s="394"/>
      <c r="J30" s="394"/>
      <c r="K30" s="394"/>
      <c r="L30" s="394"/>
      <c r="M30" s="394">
        <v>200</v>
      </c>
      <c r="N30" s="394"/>
      <c r="O30" s="394">
        <v>100</v>
      </c>
      <c r="P30" s="30"/>
      <c r="S30" s="1"/>
    </row>
    <row r="31" spans="1:27" ht="15.75" customHeight="1" x14ac:dyDescent="0.25">
      <c r="A31" s="21"/>
      <c r="B31" s="392" t="s">
        <v>42</v>
      </c>
      <c r="C31" s="395" t="s">
        <v>269</v>
      </c>
      <c r="D31" s="393" t="s">
        <v>13</v>
      </c>
      <c r="E31" s="394">
        <v>400</v>
      </c>
      <c r="F31" s="394">
        <v>500</v>
      </c>
      <c r="G31" s="394">
        <v>900</v>
      </c>
      <c r="H31" s="394">
        <v>600</v>
      </c>
      <c r="I31" s="394">
        <v>1300</v>
      </c>
      <c r="J31" s="394">
        <v>3100</v>
      </c>
      <c r="K31" s="394">
        <v>7400</v>
      </c>
      <c r="L31" s="394">
        <v>8200</v>
      </c>
      <c r="M31" s="394">
        <v>8400</v>
      </c>
      <c r="N31" s="394">
        <v>8700</v>
      </c>
      <c r="O31" s="394">
        <v>8600</v>
      </c>
      <c r="P31" s="30"/>
      <c r="S31" s="1"/>
    </row>
    <row r="32" spans="1:27" ht="15.75" customHeight="1" x14ac:dyDescent="0.25">
      <c r="A32" s="21">
        <v>5</v>
      </c>
      <c r="B32" s="392" t="s">
        <v>52</v>
      </c>
      <c r="C32" s="393" t="s">
        <v>269</v>
      </c>
      <c r="D32" s="393" t="s">
        <v>23</v>
      </c>
      <c r="E32" s="394"/>
      <c r="F32" s="394"/>
      <c r="G32" s="394"/>
      <c r="H32" s="394"/>
      <c r="I32" s="394"/>
      <c r="J32" s="394"/>
      <c r="K32" s="394">
        <v>200</v>
      </c>
      <c r="L32" s="394"/>
      <c r="M32" s="394">
        <v>100</v>
      </c>
      <c r="N32" s="394">
        <v>200</v>
      </c>
      <c r="O32" s="394">
        <v>300</v>
      </c>
      <c r="P32" s="30"/>
      <c r="S32" s="1"/>
    </row>
    <row r="33" spans="1:26" ht="15.75" customHeight="1" x14ac:dyDescent="0.25">
      <c r="A33" s="21">
        <v>2</v>
      </c>
      <c r="B33" s="392" t="s">
        <v>74</v>
      </c>
      <c r="C33" s="393" t="s">
        <v>268</v>
      </c>
      <c r="D33" s="393" t="s">
        <v>33</v>
      </c>
      <c r="E33" s="394">
        <v>300</v>
      </c>
      <c r="F33" s="394">
        <v>400</v>
      </c>
      <c r="G33" s="394">
        <v>500</v>
      </c>
      <c r="H33" s="394">
        <v>300</v>
      </c>
      <c r="I33" s="394">
        <v>200</v>
      </c>
      <c r="J33" s="394">
        <v>100</v>
      </c>
      <c r="K33" s="394"/>
      <c r="L33" s="394"/>
      <c r="M33" s="394"/>
      <c r="N33" s="394"/>
      <c r="O33" s="394"/>
      <c r="P33" s="30"/>
      <c r="S33" s="1"/>
    </row>
    <row r="34" spans="1:26" ht="15.75" customHeight="1" x14ac:dyDescent="0.25">
      <c r="A34" s="21">
        <v>3</v>
      </c>
      <c r="B34" s="392" t="s">
        <v>117</v>
      </c>
      <c r="C34" s="393" t="s">
        <v>269</v>
      </c>
      <c r="D34" s="393" t="s">
        <v>33</v>
      </c>
      <c r="E34" s="394"/>
      <c r="F34" s="394">
        <v>200</v>
      </c>
      <c r="G34" s="394">
        <v>100</v>
      </c>
      <c r="H34" s="394">
        <v>200</v>
      </c>
      <c r="I34" s="394"/>
      <c r="J34" s="394"/>
      <c r="K34" s="394"/>
      <c r="L34" s="394"/>
      <c r="M34" s="394"/>
      <c r="N34" s="394"/>
      <c r="O34" s="394"/>
      <c r="P34" s="30"/>
      <c r="S34" s="1"/>
    </row>
    <row r="35" spans="1:26" ht="15.75" customHeight="1" x14ac:dyDescent="0.25">
      <c r="A35" s="21">
        <v>8</v>
      </c>
      <c r="B35" s="392" t="s">
        <v>25</v>
      </c>
      <c r="C35" s="393" t="s">
        <v>268</v>
      </c>
      <c r="D35" s="393" t="s">
        <v>40</v>
      </c>
      <c r="E35" s="394">
        <v>1000</v>
      </c>
      <c r="F35" s="394">
        <v>2800</v>
      </c>
      <c r="G35" s="394">
        <v>5800</v>
      </c>
      <c r="H35" s="394">
        <v>2000</v>
      </c>
      <c r="I35" s="394">
        <v>800</v>
      </c>
      <c r="J35" s="394">
        <v>400</v>
      </c>
      <c r="K35" s="394">
        <v>2100</v>
      </c>
      <c r="L35" s="394">
        <v>1000</v>
      </c>
      <c r="M35" s="394">
        <v>1300</v>
      </c>
      <c r="N35" s="394">
        <v>1700</v>
      </c>
      <c r="O35" s="394">
        <v>1000</v>
      </c>
      <c r="P35" s="30"/>
      <c r="S35" s="1"/>
      <c r="T35" s="33"/>
      <c r="U35" s="1"/>
    </row>
    <row r="36" spans="1:26" ht="15.75" customHeight="1" x14ac:dyDescent="0.25">
      <c r="A36" s="21">
        <v>9</v>
      </c>
      <c r="B36" s="392" t="s">
        <v>35</v>
      </c>
      <c r="C36" s="393" t="s">
        <v>268</v>
      </c>
      <c r="D36" s="393" t="s">
        <v>36</v>
      </c>
      <c r="E36" s="394">
        <v>800</v>
      </c>
      <c r="F36" s="394">
        <v>900</v>
      </c>
      <c r="G36" s="394"/>
      <c r="H36" s="394"/>
      <c r="I36" s="394"/>
      <c r="J36" s="394">
        <v>200</v>
      </c>
      <c r="K36" s="394">
        <v>1000</v>
      </c>
      <c r="L36" s="394">
        <v>600</v>
      </c>
      <c r="M36" s="394">
        <v>300</v>
      </c>
      <c r="N36" s="394">
        <v>900</v>
      </c>
      <c r="O36" s="394">
        <v>1400</v>
      </c>
      <c r="P36" s="30"/>
      <c r="S36" s="1"/>
      <c r="T36" s="1"/>
      <c r="U36" s="1"/>
    </row>
    <row r="37" spans="1:26" ht="15.75" customHeight="1" x14ac:dyDescent="0.25">
      <c r="A37" s="21">
        <v>10</v>
      </c>
      <c r="B37" s="392" t="s">
        <v>67</v>
      </c>
      <c r="C37" s="393" t="s">
        <v>268</v>
      </c>
      <c r="D37" s="393" t="s">
        <v>33</v>
      </c>
      <c r="E37" s="394">
        <v>1000</v>
      </c>
      <c r="F37" s="394">
        <v>600</v>
      </c>
      <c r="G37" s="394"/>
      <c r="H37" s="394">
        <v>100</v>
      </c>
      <c r="I37" s="394"/>
      <c r="J37" s="394"/>
      <c r="K37" s="394"/>
      <c r="L37" s="394"/>
      <c r="M37" s="394"/>
      <c r="N37" s="394"/>
      <c r="O37" s="394"/>
      <c r="P37" s="30"/>
    </row>
    <row r="38" spans="1:26" ht="15.75" customHeight="1" x14ac:dyDescent="0.25">
      <c r="A38" s="21">
        <v>11</v>
      </c>
      <c r="B38" s="393" t="s">
        <v>276</v>
      </c>
      <c r="C38" s="393"/>
      <c r="D38" s="393"/>
      <c r="E38" s="394"/>
      <c r="F38" s="394">
        <v>700</v>
      </c>
      <c r="G38" s="394">
        <v>2200</v>
      </c>
      <c r="H38" s="394">
        <v>1200</v>
      </c>
      <c r="I38" s="394">
        <v>1500</v>
      </c>
      <c r="J38" s="394">
        <v>600</v>
      </c>
      <c r="K38" s="394">
        <v>700</v>
      </c>
      <c r="L38" s="394">
        <v>900</v>
      </c>
      <c r="M38" s="394">
        <v>600</v>
      </c>
      <c r="N38" s="394">
        <v>700</v>
      </c>
      <c r="O38" s="394">
        <v>900</v>
      </c>
      <c r="P38" s="30"/>
    </row>
    <row r="39" spans="1:26" ht="15.75" customHeight="1" x14ac:dyDescent="0.25">
      <c r="A39" s="21">
        <v>12</v>
      </c>
      <c r="B39" s="392" t="s">
        <v>87</v>
      </c>
      <c r="C39" s="393" t="s">
        <v>269</v>
      </c>
      <c r="D39" s="393" t="s">
        <v>39</v>
      </c>
      <c r="E39" s="394"/>
      <c r="F39" s="394"/>
      <c r="G39" s="394">
        <v>100</v>
      </c>
      <c r="H39" s="394">
        <v>100</v>
      </c>
      <c r="I39" s="394">
        <v>100</v>
      </c>
      <c r="J39" s="394"/>
      <c r="K39" s="394"/>
      <c r="L39" s="394"/>
      <c r="M39" s="394">
        <v>200</v>
      </c>
      <c r="N39" s="394"/>
      <c r="O39" s="394">
        <v>100</v>
      </c>
      <c r="P39" s="30"/>
    </row>
    <row r="40" spans="1:26" ht="15.75" customHeight="1" x14ac:dyDescent="0.25">
      <c r="A40" s="21"/>
      <c r="B40" s="392" t="s">
        <v>134</v>
      </c>
      <c r="C40" s="393" t="s">
        <v>269</v>
      </c>
      <c r="D40" s="393" t="s">
        <v>36</v>
      </c>
      <c r="E40" s="394"/>
      <c r="F40" s="394"/>
      <c r="G40" s="394"/>
      <c r="H40" s="394"/>
      <c r="I40" s="394"/>
      <c r="J40" s="394"/>
      <c r="K40" s="394"/>
      <c r="L40" s="394">
        <v>100</v>
      </c>
      <c r="M40" s="394">
        <v>300</v>
      </c>
      <c r="N40" s="394"/>
      <c r="O40" s="394">
        <v>500</v>
      </c>
      <c r="P40" s="30"/>
    </row>
    <row r="41" spans="1:26" ht="15.75" customHeight="1" x14ac:dyDescent="0.25">
      <c r="A41" s="21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</row>
    <row r="42" spans="1:26" ht="15.75" customHeight="1" x14ac:dyDescent="0.25">
      <c r="A42" s="21" t="s">
        <v>344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</row>
    <row r="43" spans="1:26" ht="15.75" customHeight="1" x14ac:dyDescent="0.25">
      <c r="A43" s="21">
        <v>1</v>
      </c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R43" s="1"/>
      <c r="S43" s="1"/>
    </row>
    <row r="44" spans="1:26" ht="15.75" customHeight="1" x14ac:dyDescent="0.25">
      <c r="A44" s="21">
        <v>2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R44" s="1"/>
      <c r="S44" s="1"/>
      <c r="X44" s="38"/>
    </row>
    <row r="45" spans="1:26" ht="15.75" customHeight="1" x14ac:dyDescent="0.25">
      <c r="A45" s="21">
        <v>3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R45" s="1"/>
      <c r="S45" s="1"/>
      <c r="X45" s="40"/>
    </row>
    <row r="46" spans="1:26" ht="15.75" customHeight="1" x14ac:dyDescent="0.25">
      <c r="A46" s="13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1"/>
      <c r="R46" s="1"/>
      <c r="S46" s="1"/>
      <c r="X46" s="40"/>
      <c r="Y46" s="1"/>
      <c r="Z46" s="1"/>
    </row>
    <row r="47" spans="1:26" ht="15.75" customHeight="1" x14ac:dyDescent="0.25">
      <c r="A47" s="13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1"/>
      <c r="R47" s="1"/>
      <c r="S47" s="1"/>
      <c r="X47" s="40"/>
      <c r="Y47" s="1"/>
      <c r="Z47" s="1"/>
    </row>
    <row r="48" spans="1:26" ht="15.75" customHeight="1" x14ac:dyDescent="0.25">
      <c r="A48" s="13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1"/>
      <c r="R48" s="1"/>
      <c r="S48" s="1"/>
      <c r="X48" s="40"/>
      <c r="Y48" s="1"/>
      <c r="Z48" s="1"/>
    </row>
    <row r="49" spans="1:26" ht="15.75" customHeight="1" x14ac:dyDescent="0.25">
      <c r="A49" s="13">
        <v>6</v>
      </c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1"/>
      <c r="R49" s="1"/>
      <c r="S49" s="1"/>
      <c r="X49" s="42"/>
      <c r="Y49" s="1"/>
      <c r="Z49" s="1"/>
    </row>
    <row r="50" spans="1:26" ht="15.75" customHeight="1" x14ac:dyDescent="0.25">
      <c r="A50" s="13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1"/>
      <c r="R50" s="1"/>
      <c r="S50" s="1"/>
      <c r="X50" s="42"/>
      <c r="Y50" s="1"/>
      <c r="Z50" s="1"/>
    </row>
    <row r="51" spans="1:26" ht="15.75" customHeight="1" x14ac:dyDescent="0.25">
      <c r="A51" s="13">
        <v>7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1"/>
      <c r="R51" s="1"/>
      <c r="S51" s="1"/>
      <c r="X51" s="42"/>
      <c r="Y51" s="1"/>
      <c r="Z51" s="1"/>
    </row>
    <row r="52" spans="1:26" ht="15.75" customHeight="1" x14ac:dyDescent="0.25">
      <c r="A52" s="13">
        <v>8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"/>
      <c r="R52" s="1"/>
      <c r="S52" s="1"/>
      <c r="X52" s="42"/>
      <c r="Y52" s="1"/>
      <c r="Z52" s="1"/>
    </row>
    <row r="53" spans="1:26" ht="15.75" customHeight="1" x14ac:dyDescent="0.25">
      <c r="A53" s="13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"/>
      <c r="R53" s="1"/>
      <c r="S53" s="1"/>
      <c r="X53" s="40"/>
      <c r="Y53" s="1"/>
      <c r="Z53" s="1"/>
    </row>
    <row r="54" spans="1:26" ht="15.75" customHeight="1" x14ac:dyDescent="0.25">
      <c r="A54" s="13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"/>
      <c r="R54" s="1"/>
      <c r="S54" s="1"/>
      <c r="X54" s="40"/>
      <c r="Y54" s="1"/>
      <c r="Z54" s="1"/>
    </row>
    <row r="55" spans="1:26" ht="15.75" customHeight="1" x14ac:dyDescent="0.25">
      <c r="A55" s="13">
        <v>9</v>
      </c>
      <c r="B55" s="467" t="s">
        <v>345</v>
      </c>
      <c r="C55" s="468"/>
      <c r="D55" s="469"/>
      <c r="E55" s="467" t="s">
        <v>346</v>
      </c>
      <c r="F55" s="468"/>
      <c r="G55" s="470"/>
      <c r="H55" s="468"/>
      <c r="I55" s="468"/>
      <c r="J55" s="468"/>
      <c r="K55" s="468"/>
      <c r="L55" s="468"/>
      <c r="M55" s="468"/>
      <c r="N55" s="468"/>
      <c r="O55" s="468"/>
      <c r="P55" s="30"/>
      <c r="Q55" s="1"/>
      <c r="R55" s="1"/>
      <c r="S55" s="1"/>
      <c r="X55" s="40"/>
      <c r="Y55" s="1"/>
      <c r="Z55" s="1"/>
    </row>
    <row r="56" spans="1:26" ht="15.75" customHeight="1" x14ac:dyDescent="0.25">
      <c r="A56" s="13"/>
      <c r="B56" s="471" t="s">
        <v>6</v>
      </c>
      <c r="C56" s="472" t="s">
        <v>7</v>
      </c>
      <c r="D56" s="473" t="s">
        <v>8</v>
      </c>
      <c r="E56" s="474">
        <v>2013</v>
      </c>
      <c r="F56" s="474">
        <v>2014</v>
      </c>
      <c r="G56" s="475">
        <v>2015</v>
      </c>
      <c r="H56" s="474">
        <v>2016</v>
      </c>
      <c r="I56" s="474">
        <v>2017</v>
      </c>
      <c r="J56" s="474">
        <v>2018</v>
      </c>
      <c r="K56" s="474">
        <v>2019</v>
      </c>
      <c r="L56" s="474">
        <v>2020</v>
      </c>
      <c r="M56" s="474">
        <v>2021</v>
      </c>
      <c r="N56" s="474">
        <v>2022</v>
      </c>
      <c r="O56" s="474">
        <v>2023</v>
      </c>
      <c r="P56" s="30"/>
      <c r="Q56" s="1"/>
      <c r="R56" s="1"/>
      <c r="S56" s="1"/>
      <c r="X56" s="40"/>
      <c r="Y56" s="1"/>
      <c r="Z56" s="1"/>
    </row>
    <row r="57" spans="1:26" ht="15.75" customHeight="1" x14ac:dyDescent="0.25">
      <c r="A57" s="13"/>
      <c r="B57" s="493" t="s">
        <v>30</v>
      </c>
      <c r="C57" s="77">
        <v>2</v>
      </c>
      <c r="D57" s="78" t="s">
        <v>36</v>
      </c>
      <c r="E57" s="69"/>
      <c r="F57" s="69"/>
      <c r="G57" s="69"/>
      <c r="H57" s="69"/>
      <c r="I57" s="69"/>
      <c r="J57" s="69"/>
      <c r="K57" s="69"/>
      <c r="L57" s="69"/>
      <c r="M57" s="477">
        <v>1.4999999999999999E-2</v>
      </c>
      <c r="N57" s="70">
        <v>5.0000000000000001E-3</v>
      </c>
      <c r="O57" s="71">
        <v>1.4999999999999999E-2</v>
      </c>
      <c r="P57" s="30"/>
      <c r="Q57" s="1"/>
      <c r="R57" s="1"/>
      <c r="S57" s="1"/>
      <c r="X57" s="40"/>
      <c r="Y57" s="1"/>
      <c r="Z57" s="1"/>
    </row>
    <row r="58" spans="1:26" ht="15.75" customHeight="1" x14ac:dyDescent="0.25">
      <c r="A58" s="13"/>
      <c r="B58" s="105" t="s">
        <v>12</v>
      </c>
      <c r="C58" s="77">
        <v>3</v>
      </c>
      <c r="D58" s="78" t="s">
        <v>13</v>
      </c>
      <c r="E58" s="98"/>
      <c r="F58" s="98"/>
      <c r="G58" s="98"/>
      <c r="H58" s="98"/>
      <c r="I58" s="98"/>
      <c r="J58" s="98"/>
      <c r="K58" s="98"/>
      <c r="L58" s="99">
        <v>3.5000000000000003E-2</v>
      </c>
      <c r="M58" s="477"/>
      <c r="N58" s="70"/>
      <c r="O58" s="71"/>
      <c r="P58" s="30"/>
      <c r="Q58" s="1"/>
      <c r="R58" s="1"/>
      <c r="S58" s="1"/>
      <c r="X58" s="42"/>
      <c r="Y58" s="1"/>
      <c r="Z58" s="1"/>
    </row>
    <row r="59" spans="1:26" ht="15.75" customHeight="1" x14ac:dyDescent="0.25">
      <c r="A59" s="13">
        <v>10</v>
      </c>
      <c r="B59" s="105" t="s">
        <v>14</v>
      </c>
      <c r="C59" s="77">
        <v>7</v>
      </c>
      <c r="D59" s="78" t="s">
        <v>15</v>
      </c>
      <c r="E59" s="101">
        <v>1E-4</v>
      </c>
      <c r="F59" s="98"/>
      <c r="G59" s="98"/>
      <c r="H59" s="98"/>
      <c r="I59" s="98"/>
      <c r="J59" s="98"/>
      <c r="K59" s="98"/>
      <c r="L59" s="99"/>
      <c r="M59" s="477"/>
      <c r="N59" s="70"/>
      <c r="O59" s="71"/>
      <c r="P59" s="30"/>
      <c r="Q59" s="1"/>
      <c r="R59" s="1"/>
      <c r="S59" s="1"/>
      <c r="X59" s="42"/>
      <c r="Y59" s="1"/>
      <c r="Z59" s="1"/>
    </row>
    <row r="60" spans="1:26" ht="15.75" customHeight="1" x14ac:dyDescent="0.25">
      <c r="A60" s="13">
        <v>11</v>
      </c>
      <c r="B60" s="104" t="s">
        <v>18</v>
      </c>
      <c r="C60" s="77">
        <v>2</v>
      </c>
      <c r="D60" s="78" t="s">
        <v>21</v>
      </c>
      <c r="E60" s="98"/>
      <c r="F60" s="98"/>
      <c r="G60" s="98"/>
      <c r="H60" s="98"/>
      <c r="I60" s="101">
        <v>1E-4</v>
      </c>
      <c r="J60" s="101">
        <v>5.0000000000000001E-3</v>
      </c>
      <c r="K60" s="101">
        <v>3.5000000000000003E-2</v>
      </c>
      <c r="L60" s="99">
        <v>5.0000000000000001E-3</v>
      </c>
      <c r="M60" s="477">
        <v>5.0000000000000001E-3</v>
      </c>
      <c r="N60" s="70"/>
      <c r="O60" s="71"/>
      <c r="P60" s="30"/>
      <c r="Q60" s="1"/>
      <c r="R60" s="1"/>
      <c r="S60" s="1"/>
      <c r="X60" s="42"/>
      <c r="Y60" s="1"/>
      <c r="Z60" s="1"/>
    </row>
    <row r="61" spans="1:26" ht="15.75" customHeight="1" x14ac:dyDescent="0.25">
      <c r="A61" s="13"/>
      <c r="B61" s="104" t="s">
        <v>27</v>
      </c>
      <c r="C61" s="77">
        <v>0</v>
      </c>
      <c r="D61" s="78" t="s">
        <v>15</v>
      </c>
      <c r="E61" s="101">
        <v>1E-4</v>
      </c>
      <c r="F61" s="98"/>
      <c r="G61" s="98"/>
      <c r="H61" s="98"/>
      <c r="I61" s="98"/>
      <c r="J61" s="98"/>
      <c r="K61" s="98"/>
      <c r="L61" s="99"/>
      <c r="M61" s="477"/>
      <c r="N61" s="70"/>
      <c r="O61" s="71"/>
      <c r="P61" s="30"/>
      <c r="Q61" s="1"/>
      <c r="R61" s="1"/>
      <c r="S61" s="1"/>
      <c r="X61" s="40"/>
      <c r="Y61" s="1"/>
      <c r="Z61" s="1"/>
    </row>
    <row r="62" spans="1:26" ht="15.75" customHeight="1" x14ac:dyDescent="0.25">
      <c r="A62" s="21">
        <v>12</v>
      </c>
      <c r="B62" s="73" t="s">
        <v>199</v>
      </c>
      <c r="C62" s="74">
        <v>5</v>
      </c>
      <c r="D62" s="73" t="s">
        <v>36</v>
      </c>
      <c r="E62" s="98"/>
      <c r="F62" s="101">
        <v>1E-4</v>
      </c>
      <c r="G62" s="98"/>
      <c r="H62" s="98"/>
      <c r="I62" s="98"/>
      <c r="J62" s="98"/>
      <c r="K62" s="98"/>
      <c r="L62" s="99"/>
      <c r="M62" s="477"/>
      <c r="N62" s="70"/>
      <c r="O62" s="71"/>
      <c r="P62" s="30"/>
      <c r="R62" s="1"/>
      <c r="S62" s="1"/>
      <c r="X62" s="42"/>
    </row>
    <row r="63" spans="1:26" ht="15.75" customHeight="1" x14ac:dyDescent="0.25">
      <c r="A63" s="21">
        <v>13</v>
      </c>
      <c r="B63" s="105" t="s">
        <v>32</v>
      </c>
      <c r="C63" s="77">
        <v>3</v>
      </c>
      <c r="D63" s="78" t="s">
        <v>15</v>
      </c>
      <c r="E63" s="101">
        <v>1E-4</v>
      </c>
      <c r="F63" s="101">
        <v>1E-4</v>
      </c>
      <c r="G63" s="101">
        <v>5.0000000000000001E-3</v>
      </c>
      <c r="H63" s="101">
        <v>5.0000000000000001E-3</v>
      </c>
      <c r="I63" s="101">
        <v>1E-4</v>
      </c>
      <c r="J63" s="101">
        <v>5.0000000000000001E-3</v>
      </c>
      <c r="K63" s="101">
        <v>5.0000000000000001E-3</v>
      </c>
      <c r="L63" s="99">
        <v>5.0000000000000001E-3</v>
      </c>
      <c r="M63" s="477">
        <v>5.0000000000000001E-3</v>
      </c>
      <c r="N63" s="70">
        <v>5.0000000000000001E-3</v>
      </c>
      <c r="O63" s="71">
        <v>5.0000000000000001E-3</v>
      </c>
      <c r="P63" s="30"/>
      <c r="R63" s="1"/>
      <c r="S63" s="1"/>
      <c r="X63" s="42"/>
    </row>
    <row r="64" spans="1:26" ht="15.75" customHeight="1" x14ac:dyDescent="0.25">
      <c r="A64" s="21">
        <v>14</v>
      </c>
      <c r="B64" s="105" t="s">
        <v>38</v>
      </c>
      <c r="C64" s="77">
        <v>2</v>
      </c>
      <c r="D64" s="78" t="s">
        <v>39</v>
      </c>
      <c r="E64" s="98"/>
      <c r="F64" s="101">
        <v>5.0000000000000001E-3</v>
      </c>
      <c r="G64" s="101">
        <v>5.0000000000000001E-3</v>
      </c>
      <c r="H64" s="101">
        <v>5.0000000000000001E-3</v>
      </c>
      <c r="I64" s="101">
        <v>5.0000000000000001E-3</v>
      </c>
      <c r="J64" s="101">
        <v>5.0000000000000001E-3</v>
      </c>
      <c r="K64" s="101">
        <v>1E-4</v>
      </c>
      <c r="L64" s="99">
        <v>5.0000000000000001E-3</v>
      </c>
      <c r="M64" s="477">
        <v>5.0000000000000001E-3</v>
      </c>
      <c r="N64" s="70"/>
      <c r="O64" s="71">
        <v>5.0000000000000001E-3</v>
      </c>
      <c r="P64" s="30"/>
      <c r="R64" s="1"/>
      <c r="S64" s="1"/>
      <c r="X64" s="42"/>
    </row>
    <row r="65" spans="1:26" ht="15.75" customHeight="1" x14ac:dyDescent="0.25">
      <c r="A65" s="21"/>
      <c r="B65" s="105" t="s">
        <v>44</v>
      </c>
      <c r="C65" s="77">
        <v>7</v>
      </c>
      <c r="D65" s="78" t="s">
        <v>21</v>
      </c>
      <c r="E65" s="98"/>
      <c r="F65" s="98"/>
      <c r="G65" s="98"/>
      <c r="H65" s="101">
        <v>1E-4</v>
      </c>
      <c r="I65" s="101">
        <v>5.0000000000000001E-3</v>
      </c>
      <c r="J65" s="101">
        <v>1.4999999999999999E-2</v>
      </c>
      <c r="K65" s="101"/>
      <c r="L65" s="99">
        <v>5.0000000000000001E-3</v>
      </c>
      <c r="M65" s="477"/>
      <c r="N65" s="70"/>
      <c r="O65" s="71"/>
      <c r="P65" s="30"/>
      <c r="Q65" s="1"/>
      <c r="R65" s="1"/>
      <c r="S65" s="1"/>
      <c r="X65" s="42"/>
      <c r="Y65" s="1"/>
      <c r="Z65" s="1"/>
    </row>
    <row r="66" spans="1:26" ht="15.75" customHeight="1" x14ac:dyDescent="0.25">
      <c r="A66" s="21"/>
      <c r="B66" s="73" t="s">
        <v>382</v>
      </c>
      <c r="C66" s="74">
        <v>2</v>
      </c>
      <c r="D66" s="73" t="s">
        <v>13</v>
      </c>
      <c r="E66" s="98"/>
      <c r="F66" s="71"/>
      <c r="G66" s="71"/>
      <c r="H66" s="101">
        <v>1E-4</v>
      </c>
      <c r="I66" s="101">
        <v>5.0000000000000001E-3</v>
      </c>
      <c r="J66" s="98"/>
      <c r="K66" s="98"/>
      <c r="L66" s="71"/>
      <c r="M66" s="477"/>
      <c r="N66" s="70"/>
      <c r="O66" s="71"/>
      <c r="P66" s="30"/>
      <c r="Q66" s="1"/>
      <c r="R66" s="1"/>
      <c r="S66" s="1"/>
      <c r="X66" s="42"/>
      <c r="Y66" s="1"/>
      <c r="Z66" s="1"/>
    </row>
    <row r="67" spans="1:26" ht="15.75" customHeight="1" x14ac:dyDescent="0.25">
      <c r="A67" s="21"/>
      <c r="B67" s="105" t="s">
        <v>47</v>
      </c>
      <c r="C67" s="77">
        <v>3</v>
      </c>
      <c r="D67" s="78" t="s">
        <v>21</v>
      </c>
      <c r="E67" s="98"/>
      <c r="F67" s="478"/>
      <c r="G67" s="478"/>
      <c r="H67" s="98"/>
      <c r="I67" s="101">
        <v>5.0000000000000001E-3</v>
      </c>
      <c r="J67" s="101">
        <v>0.375</v>
      </c>
      <c r="K67" s="101">
        <v>5.0000000000000001E-3</v>
      </c>
      <c r="L67" s="479"/>
      <c r="M67" s="477"/>
      <c r="N67" s="70"/>
      <c r="O67" s="71"/>
      <c r="P67" s="30"/>
      <c r="Q67" s="1"/>
      <c r="R67" s="1"/>
      <c r="S67" s="1"/>
      <c r="X67" s="40"/>
      <c r="Y67" s="1"/>
      <c r="Z67" s="1"/>
    </row>
    <row r="68" spans="1:26" ht="15.75" customHeight="1" x14ac:dyDescent="0.25">
      <c r="A68" s="21"/>
      <c r="B68" s="105" t="s">
        <v>50</v>
      </c>
      <c r="C68" s="77">
        <v>3</v>
      </c>
      <c r="D68" s="78" t="s">
        <v>23</v>
      </c>
      <c r="E68" s="98"/>
      <c r="F68" s="98"/>
      <c r="G68" s="98"/>
      <c r="H68" s="98"/>
      <c r="I68" s="98"/>
      <c r="J68" s="98"/>
      <c r="K68" s="101">
        <v>5.0000000000000001E-3</v>
      </c>
      <c r="L68" s="99">
        <v>5.0000000000000001E-3</v>
      </c>
      <c r="M68" s="477"/>
      <c r="N68" s="70">
        <v>5.0000000000000001E-3</v>
      </c>
      <c r="O68" s="71">
        <v>5.0000000000000001E-3</v>
      </c>
      <c r="P68" s="30"/>
      <c r="Q68" s="1"/>
      <c r="R68" s="1"/>
      <c r="S68" s="1"/>
      <c r="X68" s="42"/>
      <c r="Y68" s="1"/>
      <c r="Z68" s="1"/>
    </row>
    <row r="69" spans="1:26" ht="15.75" customHeight="1" x14ac:dyDescent="0.25">
      <c r="A69" s="21"/>
      <c r="B69" s="105" t="s">
        <v>53</v>
      </c>
      <c r="C69" s="77">
        <v>2</v>
      </c>
      <c r="D69" s="78" t="s">
        <v>13</v>
      </c>
      <c r="E69" s="98"/>
      <c r="F69" s="98"/>
      <c r="G69" s="98"/>
      <c r="H69" s="101">
        <v>5.0000000000000001E-3</v>
      </c>
      <c r="I69" s="101">
        <v>1E-4</v>
      </c>
      <c r="J69" s="101">
        <v>3.5000000000000003E-2</v>
      </c>
      <c r="K69" s="101">
        <v>3.5000000000000003E-2</v>
      </c>
      <c r="L69" s="99">
        <v>5.0000000000000001E-3</v>
      </c>
      <c r="M69" s="477"/>
      <c r="N69" s="70">
        <v>5.0000000000000001E-3</v>
      </c>
      <c r="O69" s="71"/>
      <c r="P69" s="30"/>
      <c r="R69" s="1"/>
      <c r="S69" s="1"/>
      <c r="X69" s="40"/>
    </row>
    <row r="70" spans="1:26" ht="15.75" customHeight="1" x14ac:dyDescent="0.25">
      <c r="A70" s="21">
        <v>15</v>
      </c>
      <c r="B70" s="105" t="s">
        <v>54</v>
      </c>
      <c r="C70" s="77">
        <v>4</v>
      </c>
      <c r="D70" s="78" t="s">
        <v>23</v>
      </c>
      <c r="E70" s="98"/>
      <c r="F70" s="98"/>
      <c r="G70" s="98"/>
      <c r="H70" s="98"/>
      <c r="I70" s="101">
        <v>5.0000000000000001E-3</v>
      </c>
      <c r="J70" s="101">
        <v>3.5000000000000003E-2</v>
      </c>
      <c r="K70" s="101">
        <v>3.5000000000000003E-2</v>
      </c>
      <c r="L70" s="99">
        <v>1.4999999999999999E-2</v>
      </c>
      <c r="M70" s="477">
        <v>3.5000000000000003E-2</v>
      </c>
      <c r="N70" s="70">
        <v>7.4999999999999997E-2</v>
      </c>
      <c r="O70" s="71">
        <v>7.4999999999999997E-2</v>
      </c>
      <c r="P70" s="30"/>
      <c r="R70" s="1"/>
      <c r="S70" s="1"/>
      <c r="X70" s="42"/>
    </row>
    <row r="71" spans="1:26" ht="15.75" customHeight="1" x14ac:dyDescent="0.25">
      <c r="A71" s="21"/>
      <c r="B71" s="105" t="s">
        <v>55</v>
      </c>
      <c r="C71" s="77">
        <v>6</v>
      </c>
      <c r="D71" s="78" t="s">
        <v>21</v>
      </c>
      <c r="E71" s="98"/>
      <c r="F71" s="98"/>
      <c r="G71" s="98"/>
      <c r="H71" s="98"/>
      <c r="I71" s="98"/>
      <c r="J71" s="101">
        <v>5.0000000000000001E-3</v>
      </c>
      <c r="K71" s="101"/>
      <c r="L71" s="99"/>
      <c r="M71" s="477"/>
      <c r="N71" s="70"/>
      <c r="O71" s="71"/>
      <c r="P71" s="30"/>
      <c r="R71" s="1"/>
      <c r="S71" s="1"/>
      <c r="X71" s="42"/>
    </row>
    <row r="72" spans="1:26" ht="15.75" customHeight="1" x14ac:dyDescent="0.25">
      <c r="A72" s="21">
        <v>16</v>
      </c>
      <c r="B72" s="105" t="s">
        <v>56</v>
      </c>
      <c r="C72" s="77">
        <v>7</v>
      </c>
      <c r="D72" s="78" t="s">
        <v>13</v>
      </c>
      <c r="E72" s="98"/>
      <c r="F72" s="98"/>
      <c r="G72" s="98"/>
      <c r="H72" s="98"/>
      <c r="I72" s="98"/>
      <c r="J72" s="98"/>
      <c r="K72" s="98"/>
      <c r="L72" s="99">
        <v>5.0000000000000001E-3</v>
      </c>
      <c r="M72" s="477"/>
      <c r="N72" s="70"/>
      <c r="O72" s="71"/>
      <c r="P72" s="30"/>
      <c r="R72" s="1"/>
      <c r="S72" s="1"/>
      <c r="X72" s="42"/>
    </row>
    <row r="73" spans="1:26" ht="15.75" customHeight="1" x14ac:dyDescent="0.25">
      <c r="A73" s="21"/>
      <c r="B73" s="105" t="s">
        <v>57</v>
      </c>
      <c r="C73" s="77">
        <v>3</v>
      </c>
      <c r="D73" s="78" t="s">
        <v>13</v>
      </c>
      <c r="E73" s="98"/>
      <c r="F73" s="98"/>
      <c r="G73" s="101">
        <v>5.0000000000000001E-3</v>
      </c>
      <c r="H73" s="101">
        <v>1.4999999999999999E-2</v>
      </c>
      <c r="I73" s="101">
        <v>5.0000000000000001E-3</v>
      </c>
      <c r="J73" s="101">
        <v>1.4999999999999999E-2</v>
      </c>
      <c r="K73" s="101">
        <v>3.5000000000000003E-2</v>
      </c>
      <c r="L73" s="99">
        <v>3.5000000000000003E-2</v>
      </c>
      <c r="M73" s="477">
        <v>1.4999999999999999E-2</v>
      </c>
      <c r="N73" s="70">
        <v>1.4999999999999999E-2</v>
      </c>
      <c r="O73" s="71">
        <v>3.5000000000000003E-2</v>
      </c>
      <c r="P73" s="30"/>
      <c r="R73" s="1"/>
      <c r="S73" s="1"/>
      <c r="X73" s="42"/>
    </row>
    <row r="74" spans="1:26" ht="15.75" customHeight="1" x14ac:dyDescent="0.25">
      <c r="A74" s="21"/>
      <c r="B74" s="105" t="s">
        <v>37</v>
      </c>
      <c r="C74" s="77">
        <v>5</v>
      </c>
      <c r="D74" s="78" t="s">
        <v>21</v>
      </c>
      <c r="E74" s="101">
        <v>3.5000000000000003E-2</v>
      </c>
      <c r="F74" s="101">
        <v>5.0000000000000001E-3</v>
      </c>
      <c r="G74" s="101">
        <v>5.0000000000000001E-3</v>
      </c>
      <c r="H74" s="101">
        <v>1.4999999999999999E-2</v>
      </c>
      <c r="I74" s="101">
        <v>0.375</v>
      </c>
      <c r="J74" s="101">
        <v>0.625</v>
      </c>
      <c r="K74" s="101">
        <v>0.375</v>
      </c>
      <c r="L74" s="99">
        <v>0.625</v>
      </c>
      <c r="M74" s="477">
        <v>0.375</v>
      </c>
      <c r="N74" s="70">
        <v>0.625</v>
      </c>
      <c r="O74" s="109">
        <v>0.625</v>
      </c>
      <c r="P74" s="30"/>
      <c r="Q74" s="1"/>
      <c r="R74" s="1"/>
      <c r="S74" s="1"/>
      <c r="X74" s="42"/>
      <c r="Y74" s="1"/>
      <c r="Z74" s="1"/>
    </row>
    <row r="75" spans="1:26" ht="15.75" customHeight="1" x14ac:dyDescent="0.25">
      <c r="A75" s="21">
        <v>17</v>
      </c>
      <c r="B75" s="104" t="s">
        <v>58</v>
      </c>
      <c r="C75" s="77">
        <v>3</v>
      </c>
      <c r="D75" s="78" t="s">
        <v>21</v>
      </c>
      <c r="E75" s="98"/>
      <c r="F75" s="98"/>
      <c r="G75" s="98"/>
      <c r="H75" s="98"/>
      <c r="I75" s="98"/>
      <c r="J75" s="98"/>
      <c r="K75" s="101">
        <v>3.5000000000000003E-2</v>
      </c>
      <c r="L75" s="99">
        <v>1.4999999999999999E-2</v>
      </c>
      <c r="M75" s="477">
        <v>1.4999999999999999E-2</v>
      </c>
      <c r="N75" s="70">
        <v>5.0000000000000001E-3</v>
      </c>
      <c r="O75" s="109">
        <v>5.0000000000000001E-3</v>
      </c>
      <c r="P75" s="30"/>
      <c r="R75" s="1"/>
      <c r="S75" s="1"/>
      <c r="X75" s="42"/>
    </row>
    <row r="76" spans="1:26" ht="15.75" customHeight="1" x14ac:dyDescent="0.25">
      <c r="A76" s="21">
        <v>18</v>
      </c>
      <c r="B76" s="104" t="s">
        <v>59</v>
      </c>
      <c r="C76" s="77">
        <v>3</v>
      </c>
      <c r="D76" s="78" t="s">
        <v>21</v>
      </c>
      <c r="E76" s="98"/>
      <c r="F76" s="98"/>
      <c r="G76" s="98"/>
      <c r="H76" s="98"/>
      <c r="I76" s="98"/>
      <c r="J76" s="101">
        <v>3.5000000000000003E-2</v>
      </c>
      <c r="K76" s="101">
        <v>7.4999999999999997E-2</v>
      </c>
      <c r="L76" s="99">
        <v>7.4999999999999997E-2</v>
      </c>
      <c r="M76" s="477">
        <v>3.5000000000000003E-2</v>
      </c>
      <c r="N76" s="70">
        <v>5.0000000000000001E-3</v>
      </c>
      <c r="O76" s="71">
        <v>5.0000000000000001E-3</v>
      </c>
      <c r="P76" s="30"/>
      <c r="R76" s="1"/>
      <c r="S76" s="1"/>
      <c r="X76" s="42"/>
    </row>
    <row r="77" spans="1:26" ht="15.75" customHeight="1" x14ac:dyDescent="0.25">
      <c r="A77" s="21"/>
      <c r="B77" s="104" t="s">
        <v>60</v>
      </c>
      <c r="C77" s="77">
        <v>3</v>
      </c>
      <c r="D77" s="78" t="s">
        <v>13</v>
      </c>
      <c r="E77" s="98"/>
      <c r="F77" s="98"/>
      <c r="G77" s="98"/>
      <c r="H77" s="98"/>
      <c r="I77" s="98"/>
      <c r="J77" s="98"/>
      <c r="K77" s="98"/>
      <c r="L77" s="99">
        <v>5.0000000000000001E-3</v>
      </c>
      <c r="M77" s="477">
        <v>5.0000000000000001E-3</v>
      </c>
      <c r="N77" s="70">
        <v>5.0000000000000001E-3</v>
      </c>
      <c r="O77" s="71">
        <v>5.0000000000000001E-3</v>
      </c>
      <c r="P77" s="30"/>
      <c r="Q77" s="1"/>
      <c r="R77" s="1"/>
      <c r="S77" s="1"/>
      <c r="X77" s="42"/>
      <c r="Y77" s="1"/>
      <c r="Z77" s="1"/>
    </row>
    <row r="78" spans="1:26" ht="15.75" customHeight="1" x14ac:dyDescent="0.25">
      <c r="A78" s="21">
        <v>19</v>
      </c>
      <c r="B78" s="105" t="s">
        <v>61</v>
      </c>
      <c r="C78" s="77">
        <v>7</v>
      </c>
      <c r="D78" s="78" t="s">
        <v>13</v>
      </c>
      <c r="E78" s="98"/>
      <c r="F78" s="101">
        <v>5.0000000000000001E-3</v>
      </c>
      <c r="G78" s="101">
        <v>5.0000000000000001E-3</v>
      </c>
      <c r="H78" s="101">
        <v>5.0000000000000001E-3</v>
      </c>
      <c r="I78" s="101">
        <v>5.0000000000000001E-3</v>
      </c>
      <c r="J78" s="101">
        <v>5.0000000000000001E-3</v>
      </c>
      <c r="K78" s="101">
        <v>1.4999999999999999E-2</v>
      </c>
      <c r="L78" s="99"/>
      <c r="M78" s="477"/>
      <c r="N78" s="70"/>
      <c r="O78" s="71"/>
      <c r="P78" s="30"/>
      <c r="R78" s="1"/>
      <c r="S78" s="1"/>
      <c r="X78" s="42"/>
    </row>
    <row r="79" spans="1:26" ht="15.75" customHeight="1" x14ac:dyDescent="0.25">
      <c r="A79" s="21"/>
      <c r="B79" s="105" t="s">
        <v>62</v>
      </c>
      <c r="C79" s="77" t="s">
        <v>19</v>
      </c>
      <c r="D79" s="78" t="s">
        <v>20</v>
      </c>
      <c r="E79" s="109"/>
      <c r="F79" s="98"/>
      <c r="G79" s="98"/>
      <c r="H79" s="98"/>
      <c r="I79" s="101">
        <v>1.4999999999999999E-2</v>
      </c>
      <c r="J79" s="98"/>
      <c r="K79" s="98"/>
      <c r="L79" s="99"/>
      <c r="M79" s="477"/>
      <c r="N79" s="70"/>
      <c r="O79" s="71"/>
      <c r="P79" s="30"/>
      <c r="R79" s="1"/>
      <c r="S79" s="1"/>
      <c r="X79" s="42"/>
    </row>
    <row r="80" spans="1:26" ht="15.75" customHeight="1" x14ac:dyDescent="0.25">
      <c r="A80" s="21">
        <v>20</v>
      </c>
      <c r="B80" s="105" t="s">
        <v>63</v>
      </c>
      <c r="C80" s="77" t="s">
        <v>19</v>
      </c>
      <c r="D80" s="78" t="s">
        <v>20</v>
      </c>
      <c r="E80" s="101">
        <v>1E-4</v>
      </c>
      <c r="F80" s="98"/>
      <c r="G80" s="98"/>
      <c r="H80" s="98"/>
      <c r="I80" s="101">
        <v>5.0000000000000001E-3</v>
      </c>
      <c r="J80" s="98"/>
      <c r="K80" s="98"/>
      <c r="L80" s="99"/>
      <c r="M80" s="477"/>
      <c r="N80" s="70"/>
      <c r="O80" s="71"/>
      <c r="P80" s="30"/>
      <c r="R80" s="1"/>
      <c r="S80" s="1"/>
      <c r="X80" s="42"/>
    </row>
    <row r="81" spans="1:26" ht="15.75" customHeight="1" x14ac:dyDescent="0.25">
      <c r="A81" s="21"/>
      <c r="B81" s="105" t="s">
        <v>64</v>
      </c>
      <c r="C81" s="77" t="s">
        <v>19</v>
      </c>
      <c r="D81" s="78" t="s">
        <v>20</v>
      </c>
      <c r="E81" s="101">
        <v>1E-4</v>
      </c>
      <c r="F81" s="98"/>
      <c r="G81" s="98"/>
      <c r="H81" s="98"/>
      <c r="I81" s="101">
        <v>5.0000000000000001E-3</v>
      </c>
      <c r="J81" s="98"/>
      <c r="K81" s="98"/>
      <c r="L81" s="99"/>
      <c r="M81" s="477"/>
      <c r="N81" s="70"/>
      <c r="O81" s="71"/>
      <c r="P81" s="30"/>
      <c r="Q81" s="1"/>
      <c r="R81" s="1"/>
      <c r="S81" s="1"/>
      <c r="X81" s="42"/>
      <c r="Y81" s="1"/>
      <c r="Z81" s="1"/>
    </row>
    <row r="82" spans="1:26" ht="15.75" customHeight="1" x14ac:dyDescent="0.25">
      <c r="A82" s="21">
        <v>22</v>
      </c>
      <c r="B82" s="105" t="s">
        <v>65</v>
      </c>
      <c r="C82" s="77" t="s">
        <v>19</v>
      </c>
      <c r="D82" s="78" t="s">
        <v>20</v>
      </c>
      <c r="E82" s="98"/>
      <c r="F82" s="98"/>
      <c r="G82" s="98"/>
      <c r="H82" s="98"/>
      <c r="I82" s="101">
        <v>1.4999999999999999E-2</v>
      </c>
      <c r="J82" s="98"/>
      <c r="K82" s="98"/>
      <c r="L82" s="99"/>
      <c r="M82" s="477"/>
      <c r="N82" s="70"/>
      <c r="O82" s="71"/>
      <c r="P82" s="30"/>
      <c r="R82" s="1"/>
      <c r="S82" s="1"/>
      <c r="X82" s="42"/>
    </row>
    <row r="83" spans="1:26" ht="15.75" customHeight="1" x14ac:dyDescent="0.25">
      <c r="A83" s="21">
        <v>23</v>
      </c>
      <c r="B83" s="104" t="s">
        <v>66</v>
      </c>
      <c r="C83" s="77">
        <v>2</v>
      </c>
      <c r="D83" s="78" t="s">
        <v>21</v>
      </c>
      <c r="E83" s="98"/>
      <c r="F83" s="98"/>
      <c r="G83" s="98"/>
      <c r="H83" s="98"/>
      <c r="I83" s="101">
        <v>5.0000000000000001E-3</v>
      </c>
      <c r="J83" s="98"/>
      <c r="K83" s="101">
        <v>5.0000000000000001E-3</v>
      </c>
      <c r="L83" s="99">
        <v>5.0000000000000001E-3</v>
      </c>
      <c r="M83" s="477"/>
      <c r="N83" s="70">
        <v>5.0000000000000001E-3</v>
      </c>
      <c r="O83" s="71">
        <v>5.0000000000000001E-3</v>
      </c>
      <c r="P83" s="30"/>
      <c r="R83" s="1"/>
      <c r="S83" s="1"/>
      <c r="X83" s="42"/>
    </row>
    <row r="84" spans="1:26" ht="15.75" customHeight="1" x14ac:dyDescent="0.25">
      <c r="A84" s="21"/>
      <c r="B84" s="105" t="s">
        <v>68</v>
      </c>
      <c r="C84" s="77">
        <v>5</v>
      </c>
      <c r="D84" s="78" t="s">
        <v>36</v>
      </c>
      <c r="E84" s="101">
        <v>1.4999999999999999E-2</v>
      </c>
      <c r="F84" s="101">
        <v>1E-4</v>
      </c>
      <c r="G84" s="98"/>
      <c r="H84" s="98"/>
      <c r="I84" s="98"/>
      <c r="J84" s="98"/>
      <c r="K84" s="98"/>
      <c r="L84" s="99"/>
      <c r="M84" s="477"/>
      <c r="N84" s="70"/>
      <c r="O84" s="71"/>
      <c r="P84" s="30"/>
      <c r="R84" s="1"/>
      <c r="S84" s="1"/>
      <c r="X84" s="42"/>
    </row>
    <row r="85" spans="1:26" ht="15.75" customHeight="1" x14ac:dyDescent="0.25">
      <c r="A85" s="21">
        <v>24</v>
      </c>
      <c r="B85" s="105" t="s">
        <v>69</v>
      </c>
      <c r="C85" s="77">
        <v>5</v>
      </c>
      <c r="D85" s="78" t="s">
        <v>70</v>
      </c>
      <c r="E85" s="101">
        <v>5.0000000000000001E-3</v>
      </c>
      <c r="F85" s="98"/>
      <c r="G85" s="101">
        <v>7.4999999999999997E-2</v>
      </c>
      <c r="H85" s="101">
        <v>5.0000000000000001E-3</v>
      </c>
      <c r="I85" s="101">
        <v>5.0000000000000001E-3</v>
      </c>
      <c r="J85" s="98"/>
      <c r="K85" s="98"/>
      <c r="L85" s="99">
        <v>5.0000000000000001E-3</v>
      </c>
      <c r="M85" s="477">
        <v>5.0000000000000001E-3</v>
      </c>
      <c r="N85" s="70">
        <v>5.0000000000000001E-3</v>
      </c>
      <c r="O85" s="71">
        <v>1.4999999999999999E-2</v>
      </c>
      <c r="P85" s="30"/>
      <c r="R85" s="1"/>
      <c r="S85" s="1"/>
      <c r="X85" s="42"/>
    </row>
    <row r="86" spans="1:26" ht="15.75" customHeight="1" x14ac:dyDescent="0.25">
      <c r="A86" s="21"/>
      <c r="B86" s="105" t="s">
        <v>72</v>
      </c>
      <c r="C86" s="77">
        <v>6</v>
      </c>
      <c r="D86" s="78" t="s">
        <v>15</v>
      </c>
      <c r="E86" s="101">
        <v>1E-4</v>
      </c>
      <c r="F86" s="101">
        <v>5.0000000000000001E-3</v>
      </c>
      <c r="G86" s="101">
        <v>7.4999999999999997E-2</v>
      </c>
      <c r="H86" s="101">
        <v>3.5000000000000003E-2</v>
      </c>
      <c r="I86" s="101">
        <v>3.5000000000000003E-2</v>
      </c>
      <c r="J86" s="101">
        <v>1.4999999999999999E-2</v>
      </c>
      <c r="K86" s="101">
        <v>7.4999999999999997E-2</v>
      </c>
      <c r="L86" s="99">
        <v>3.5000000000000003E-2</v>
      </c>
      <c r="M86" s="477">
        <v>3.5000000000000003E-2</v>
      </c>
      <c r="N86" s="70">
        <v>3.5000000000000003E-2</v>
      </c>
      <c r="O86" s="71">
        <v>1.4999999999999999E-2</v>
      </c>
      <c r="P86" s="30"/>
      <c r="R86" s="1"/>
      <c r="S86" s="1"/>
      <c r="X86" s="42"/>
    </row>
    <row r="87" spans="1:26" ht="15.75" customHeight="1" x14ac:dyDescent="0.25">
      <c r="A87" s="21">
        <v>25</v>
      </c>
      <c r="B87" s="105" t="s">
        <v>0</v>
      </c>
      <c r="C87" s="77">
        <v>6</v>
      </c>
      <c r="D87" s="78" t="s">
        <v>21</v>
      </c>
      <c r="E87" s="98"/>
      <c r="F87" s="98"/>
      <c r="G87" s="98"/>
      <c r="H87" s="98"/>
      <c r="I87" s="101">
        <v>5.0000000000000001E-3</v>
      </c>
      <c r="J87" s="101">
        <v>1.4999999999999999E-2</v>
      </c>
      <c r="K87" s="101">
        <v>5.0000000000000001E-3</v>
      </c>
      <c r="L87" s="99">
        <v>1.4999999999999999E-2</v>
      </c>
      <c r="M87" s="477">
        <v>7.4999999999999997E-2</v>
      </c>
      <c r="N87" s="70">
        <v>3.5000000000000003E-2</v>
      </c>
      <c r="O87" s="71">
        <v>3.5000000000000003E-2</v>
      </c>
      <c r="P87" s="30"/>
      <c r="R87" s="1"/>
      <c r="S87" s="1"/>
      <c r="X87" s="42"/>
    </row>
    <row r="88" spans="1:26" ht="15.75" customHeight="1" x14ac:dyDescent="0.25">
      <c r="A88" s="21">
        <v>26</v>
      </c>
      <c r="B88" s="105" t="s">
        <v>76</v>
      </c>
      <c r="C88" s="77">
        <v>4</v>
      </c>
      <c r="D88" s="78" t="s">
        <v>13</v>
      </c>
      <c r="E88" s="101">
        <v>1E-4</v>
      </c>
      <c r="F88" s="101">
        <v>5.0000000000000001E-3</v>
      </c>
      <c r="G88" s="101">
        <v>5.0000000000000001E-3</v>
      </c>
      <c r="H88" s="101">
        <v>3.5000000000000003E-2</v>
      </c>
      <c r="I88" s="101">
        <v>1.4999999999999999E-2</v>
      </c>
      <c r="J88" s="98"/>
      <c r="K88" s="101">
        <v>5.0000000000000001E-3</v>
      </c>
      <c r="L88" s="99"/>
      <c r="M88" s="477">
        <v>5.0000000000000001E-3</v>
      </c>
      <c r="N88" s="70">
        <v>1.4999999999999999E-2</v>
      </c>
      <c r="O88" s="71">
        <v>3.5000000000000003E-2</v>
      </c>
      <c r="P88" s="30"/>
      <c r="R88" s="1"/>
      <c r="S88" s="1"/>
      <c r="X88" s="42"/>
    </row>
    <row r="89" spans="1:26" ht="15.75" customHeight="1" x14ac:dyDescent="0.25">
      <c r="A89" s="21">
        <v>48</v>
      </c>
      <c r="B89" s="105" t="s">
        <v>78</v>
      </c>
      <c r="C89" s="77">
        <v>3</v>
      </c>
      <c r="D89" s="78" t="s">
        <v>33</v>
      </c>
      <c r="E89" s="101">
        <v>5.0000000000000001E-3</v>
      </c>
      <c r="F89" s="101">
        <v>5.0000000000000001E-3</v>
      </c>
      <c r="G89" s="101">
        <v>5.0000000000000001E-3</v>
      </c>
      <c r="H89" s="101">
        <v>1.4999999999999999E-2</v>
      </c>
      <c r="I89" s="98"/>
      <c r="J89" s="98"/>
      <c r="K89" s="98"/>
      <c r="L89" s="99"/>
      <c r="M89" s="477"/>
      <c r="N89" s="70"/>
      <c r="O89" s="71"/>
      <c r="P89" s="30"/>
      <c r="R89" s="1"/>
      <c r="S89" s="1"/>
      <c r="X89" s="42"/>
    </row>
    <row r="90" spans="1:26" ht="15.75" customHeight="1" x14ac:dyDescent="0.25">
      <c r="A90" s="21"/>
      <c r="B90" s="105" t="s">
        <v>80</v>
      </c>
      <c r="C90" s="77">
        <v>0</v>
      </c>
      <c r="D90" s="78" t="s">
        <v>40</v>
      </c>
      <c r="E90" s="98"/>
      <c r="F90" s="98"/>
      <c r="G90" s="98"/>
      <c r="H90" s="98"/>
      <c r="I90" s="101">
        <v>1E-4</v>
      </c>
      <c r="J90" s="480">
        <v>5.0000000000000001E-3</v>
      </c>
      <c r="K90" s="98"/>
      <c r="L90" s="99">
        <v>1E-4</v>
      </c>
      <c r="M90" s="477"/>
      <c r="N90" s="70"/>
      <c r="O90" s="71"/>
      <c r="P90" s="30"/>
      <c r="Q90" s="1"/>
      <c r="R90" s="1"/>
      <c r="S90" s="1"/>
      <c r="X90" s="42"/>
      <c r="Y90" s="1"/>
      <c r="Z90" s="1"/>
    </row>
    <row r="91" spans="1:26" ht="15.75" customHeight="1" x14ac:dyDescent="0.25">
      <c r="A91" s="21">
        <v>52</v>
      </c>
      <c r="B91" s="104" t="s">
        <v>75</v>
      </c>
      <c r="C91" s="77">
        <v>2</v>
      </c>
      <c r="D91" s="78" t="s">
        <v>13</v>
      </c>
      <c r="E91" s="98"/>
      <c r="F91" s="101">
        <v>5.0000000000000001E-3</v>
      </c>
      <c r="G91" s="98"/>
      <c r="H91" s="101">
        <v>5.0000000000000001E-3</v>
      </c>
      <c r="I91" s="101">
        <v>1.4999999999999999E-2</v>
      </c>
      <c r="J91" s="101">
        <v>1.4999999999999999E-2</v>
      </c>
      <c r="K91" s="101">
        <v>5.0000000000000001E-3</v>
      </c>
      <c r="L91" s="99">
        <v>5.0000000000000001E-3</v>
      </c>
      <c r="M91" s="477">
        <v>5.0000000000000001E-3</v>
      </c>
      <c r="N91" s="70">
        <v>5.0000000000000001E-3</v>
      </c>
      <c r="O91" s="71">
        <v>3.5000000000000003E-2</v>
      </c>
      <c r="P91" s="30"/>
      <c r="R91" s="1"/>
      <c r="S91" s="1"/>
      <c r="X91" s="40"/>
    </row>
    <row r="92" spans="1:26" ht="15.75" customHeight="1" x14ac:dyDescent="0.25">
      <c r="A92" s="21">
        <v>53</v>
      </c>
      <c r="B92" s="105" t="s">
        <v>81</v>
      </c>
      <c r="C92" s="77">
        <v>1</v>
      </c>
      <c r="D92" s="78" t="s">
        <v>82</v>
      </c>
      <c r="E92" s="101">
        <v>1E-4</v>
      </c>
      <c r="F92" s="98"/>
      <c r="G92" s="98"/>
      <c r="H92" s="98"/>
      <c r="I92" s="98"/>
      <c r="J92" s="98"/>
      <c r="K92" s="98"/>
      <c r="L92" s="99"/>
      <c r="M92" s="477"/>
      <c r="N92" s="70"/>
      <c r="O92" s="71"/>
      <c r="P92" s="30"/>
      <c r="R92" s="1"/>
      <c r="S92" s="1"/>
      <c r="X92" s="40"/>
    </row>
    <row r="93" spans="1:26" ht="15.75" customHeight="1" x14ac:dyDescent="0.25">
      <c r="A93" s="21">
        <v>54</v>
      </c>
      <c r="B93" s="105" t="s">
        <v>389</v>
      </c>
      <c r="C93" s="77">
        <v>3</v>
      </c>
      <c r="D93" s="78" t="s">
        <v>40</v>
      </c>
      <c r="E93" s="101">
        <v>1E-4</v>
      </c>
      <c r="F93" s="98"/>
      <c r="G93" s="98"/>
      <c r="H93" s="98"/>
      <c r="I93" s="98"/>
      <c r="J93" s="98"/>
      <c r="K93" s="98"/>
      <c r="L93" s="99"/>
      <c r="M93" s="477"/>
      <c r="N93" s="70"/>
      <c r="O93" s="71"/>
      <c r="P93" s="30"/>
      <c r="R93" s="1"/>
      <c r="S93" s="1"/>
      <c r="X93" s="40"/>
    </row>
    <row r="94" spans="1:26" ht="15.75" customHeight="1" x14ac:dyDescent="0.25">
      <c r="A94" s="21">
        <v>55</v>
      </c>
      <c r="B94" s="476" t="s">
        <v>145</v>
      </c>
      <c r="C94" s="77">
        <v>3</v>
      </c>
      <c r="D94" s="78" t="s">
        <v>23</v>
      </c>
      <c r="E94" s="98"/>
      <c r="F94" s="98"/>
      <c r="G94" s="98"/>
      <c r="H94" s="98"/>
      <c r="I94" s="98"/>
      <c r="J94" s="101">
        <v>5.0000000000000001E-3</v>
      </c>
      <c r="K94" s="101">
        <v>5.0000000000000001E-3</v>
      </c>
      <c r="L94" s="99"/>
      <c r="M94" s="477">
        <v>5.0000000000000001E-3</v>
      </c>
      <c r="N94" s="70">
        <v>5.0000000000000001E-3</v>
      </c>
      <c r="O94" s="71">
        <v>5.0000000000000001E-3</v>
      </c>
      <c r="P94" s="30"/>
      <c r="R94" s="1"/>
      <c r="S94" s="1"/>
      <c r="X94" s="42"/>
    </row>
    <row r="95" spans="1:26" ht="15.75" customHeight="1" x14ac:dyDescent="0.25">
      <c r="A95" s="21">
        <v>27</v>
      </c>
      <c r="B95" s="104" t="s">
        <v>84</v>
      </c>
      <c r="C95" s="77">
        <v>5</v>
      </c>
      <c r="D95" s="73" t="s">
        <v>95</v>
      </c>
      <c r="E95" s="98"/>
      <c r="F95" s="101">
        <v>1E-4</v>
      </c>
      <c r="G95" s="98"/>
      <c r="H95" s="98"/>
      <c r="I95" s="98"/>
      <c r="J95" s="98"/>
      <c r="K95" s="98"/>
      <c r="L95" s="99"/>
      <c r="M95" s="477"/>
      <c r="N95" s="70"/>
      <c r="O95" s="71"/>
      <c r="P95" s="30"/>
      <c r="R95" s="1"/>
      <c r="S95" s="1"/>
      <c r="X95" s="42"/>
    </row>
    <row r="96" spans="1:26" ht="15.75" customHeight="1" x14ac:dyDescent="0.25">
      <c r="A96" s="21"/>
      <c r="B96" s="105" t="s">
        <v>85</v>
      </c>
      <c r="C96" s="77">
        <v>8</v>
      </c>
      <c r="D96" s="78" t="s">
        <v>23</v>
      </c>
      <c r="E96" s="101">
        <v>1E-4</v>
      </c>
      <c r="F96" s="101">
        <v>5.0000000000000001E-3</v>
      </c>
      <c r="G96" s="98"/>
      <c r="H96" s="98"/>
      <c r="I96" s="98"/>
      <c r="J96" s="98"/>
      <c r="K96" s="98"/>
      <c r="L96" s="99"/>
      <c r="M96" s="477"/>
      <c r="N96" s="70">
        <v>5.0000000000000001E-3</v>
      </c>
      <c r="O96" s="71"/>
      <c r="P96" s="30"/>
      <c r="Q96" s="1"/>
      <c r="R96" s="1"/>
      <c r="S96" s="1"/>
      <c r="X96" s="42"/>
      <c r="Y96" s="1"/>
      <c r="Z96" s="1"/>
    </row>
    <row r="97" spans="1:26" ht="15.75" customHeight="1" x14ac:dyDescent="0.25">
      <c r="A97" s="21">
        <v>28</v>
      </c>
      <c r="B97" s="104" t="s">
        <v>86</v>
      </c>
      <c r="C97" s="77">
        <v>1</v>
      </c>
      <c r="D97" s="78" t="s">
        <v>21</v>
      </c>
      <c r="E97" s="101">
        <v>1E-4</v>
      </c>
      <c r="F97" s="98"/>
      <c r="G97" s="98"/>
      <c r="H97" s="101">
        <v>5.0000000000000001E-3</v>
      </c>
      <c r="I97" s="101">
        <v>5.0000000000000001E-3</v>
      </c>
      <c r="J97" s="101">
        <v>5.0000000000000001E-3</v>
      </c>
      <c r="K97" s="98"/>
      <c r="L97" s="99"/>
      <c r="M97" s="477">
        <v>5.0000000000000001E-3</v>
      </c>
      <c r="N97" s="70">
        <v>5.0000000000000001E-3</v>
      </c>
      <c r="O97" s="71">
        <v>5.0000000000000001E-3</v>
      </c>
      <c r="P97" s="30"/>
      <c r="R97" s="1"/>
      <c r="S97" s="1"/>
      <c r="X97" s="42"/>
    </row>
    <row r="98" spans="1:26" ht="15.75" customHeight="1" x14ac:dyDescent="0.25">
      <c r="A98" s="21">
        <v>29</v>
      </c>
      <c r="B98" s="104" t="s">
        <v>88</v>
      </c>
      <c r="C98" s="77">
        <v>2</v>
      </c>
      <c r="D98" s="78" t="s">
        <v>33</v>
      </c>
      <c r="E98" s="98"/>
      <c r="F98" s="101">
        <v>1E-4</v>
      </c>
      <c r="G98" s="98"/>
      <c r="H98" s="101">
        <v>5.0000000000000001E-3</v>
      </c>
      <c r="I98" s="101">
        <v>5.0000000000000001E-3</v>
      </c>
      <c r="J98" s="101">
        <v>5.0000000000000001E-3</v>
      </c>
      <c r="K98" s="98"/>
      <c r="L98" s="99">
        <v>5.0000000000000001E-3</v>
      </c>
      <c r="M98" s="477"/>
      <c r="N98" s="70"/>
      <c r="O98" s="71"/>
      <c r="P98" s="30"/>
      <c r="R98" s="1"/>
      <c r="S98" s="1"/>
      <c r="X98" s="42"/>
    </row>
    <row r="99" spans="1:26" ht="15.75" customHeight="1" x14ac:dyDescent="0.25">
      <c r="A99" s="21">
        <v>30</v>
      </c>
      <c r="B99" s="105" t="s">
        <v>89</v>
      </c>
      <c r="C99" s="77">
        <v>0</v>
      </c>
      <c r="D99" s="78" t="s">
        <v>40</v>
      </c>
      <c r="E99" s="101">
        <v>1E-4</v>
      </c>
      <c r="F99" s="98"/>
      <c r="G99" s="98"/>
      <c r="H99" s="101">
        <v>1E-4</v>
      </c>
      <c r="I99" s="98"/>
      <c r="J99" s="98"/>
      <c r="K99" s="98"/>
      <c r="L99" s="99"/>
      <c r="M99" s="477"/>
      <c r="N99" s="70"/>
      <c r="O99" s="71"/>
      <c r="P99" s="30"/>
      <c r="R99" s="1"/>
      <c r="S99" s="1"/>
      <c r="X99" s="42"/>
    </row>
    <row r="100" spans="1:26" ht="15.75" customHeight="1" x14ac:dyDescent="0.25">
      <c r="A100" s="21"/>
      <c r="B100" s="105" t="s">
        <v>90</v>
      </c>
      <c r="C100" s="77">
        <v>3</v>
      </c>
      <c r="D100" s="78" t="s">
        <v>23</v>
      </c>
      <c r="E100" s="98"/>
      <c r="F100" s="98"/>
      <c r="G100" s="98"/>
      <c r="H100" s="101">
        <v>1E-4</v>
      </c>
      <c r="I100" s="101">
        <v>5.0000000000000001E-3</v>
      </c>
      <c r="J100" s="101">
        <v>5.0000000000000001E-3</v>
      </c>
      <c r="K100" s="98"/>
      <c r="L100" s="99"/>
      <c r="M100" s="477"/>
      <c r="N100" s="70"/>
      <c r="O100" s="71"/>
      <c r="P100" s="30"/>
      <c r="Q100" s="1"/>
      <c r="R100" s="1"/>
      <c r="S100" s="1"/>
      <c r="X100" s="42"/>
      <c r="Y100" s="1"/>
      <c r="Z100" s="1"/>
    </row>
    <row r="101" spans="1:26" ht="15.75" customHeight="1" x14ac:dyDescent="0.25">
      <c r="A101" s="21">
        <v>31</v>
      </c>
      <c r="B101" s="127" t="s">
        <v>147</v>
      </c>
      <c r="C101" s="77">
        <v>7</v>
      </c>
      <c r="D101" s="78" t="s">
        <v>13</v>
      </c>
      <c r="E101" s="109"/>
      <c r="F101" s="109"/>
      <c r="G101" s="109"/>
      <c r="H101" s="109"/>
      <c r="I101" s="109"/>
      <c r="J101" s="109"/>
      <c r="K101" s="109"/>
      <c r="L101" s="109"/>
      <c r="M101" s="477"/>
      <c r="N101" s="70">
        <v>1.4999999999999999E-2</v>
      </c>
      <c r="O101" s="71">
        <v>5.0000000000000001E-3</v>
      </c>
      <c r="P101" s="30"/>
      <c r="R101" s="1"/>
      <c r="S101" s="1"/>
      <c r="X101" s="42"/>
    </row>
    <row r="102" spans="1:26" ht="15.75" customHeight="1" x14ac:dyDescent="0.25">
      <c r="A102" s="21"/>
      <c r="B102" s="105" t="s">
        <v>42</v>
      </c>
      <c r="C102" s="77">
        <v>3</v>
      </c>
      <c r="D102" s="78" t="s">
        <v>13</v>
      </c>
      <c r="E102" s="101">
        <v>0.17499999999999999</v>
      </c>
      <c r="F102" s="101">
        <v>7.4999999999999997E-2</v>
      </c>
      <c r="G102" s="101">
        <v>7.4999999999999997E-2</v>
      </c>
      <c r="H102" s="101">
        <v>7.4999999999999997E-2</v>
      </c>
      <c r="I102" s="101">
        <v>0.17499999999999999</v>
      </c>
      <c r="J102" s="101">
        <v>0.17499999999999999</v>
      </c>
      <c r="K102" s="101">
        <v>0.17499999999999999</v>
      </c>
      <c r="L102" s="99">
        <v>0.375</v>
      </c>
      <c r="M102" s="477">
        <v>0.375</v>
      </c>
      <c r="N102" s="70">
        <v>0.375</v>
      </c>
      <c r="O102" s="71">
        <v>0.375</v>
      </c>
      <c r="P102" s="30"/>
      <c r="Q102" s="1"/>
      <c r="R102" s="1"/>
      <c r="S102" s="1"/>
      <c r="X102" s="42"/>
      <c r="Y102" s="1"/>
      <c r="Z102" s="1"/>
    </row>
    <row r="103" spans="1:26" ht="15.75" customHeight="1" x14ac:dyDescent="0.25">
      <c r="A103" s="21">
        <v>32</v>
      </c>
      <c r="B103" s="105" t="s">
        <v>91</v>
      </c>
      <c r="C103" s="77">
        <v>0</v>
      </c>
      <c r="D103" s="78" t="s">
        <v>33</v>
      </c>
      <c r="E103" s="101">
        <v>1E-4</v>
      </c>
      <c r="F103" s="101">
        <v>1E-4</v>
      </c>
      <c r="G103" s="98"/>
      <c r="H103" s="98"/>
      <c r="I103" s="98"/>
      <c r="J103" s="98"/>
      <c r="K103" s="101">
        <v>5.0000000000000001E-3</v>
      </c>
      <c r="L103" s="99"/>
      <c r="M103" s="477"/>
      <c r="N103" s="70"/>
      <c r="O103" s="71"/>
      <c r="P103" s="30"/>
      <c r="R103" s="1"/>
      <c r="S103" s="1"/>
      <c r="X103" s="42"/>
    </row>
    <row r="104" spans="1:26" ht="15.75" customHeight="1" x14ac:dyDescent="0.25">
      <c r="A104" s="21">
        <v>33</v>
      </c>
      <c r="B104" s="105" t="s">
        <v>92</v>
      </c>
      <c r="C104" s="77">
        <v>4</v>
      </c>
      <c r="D104" s="78" t="s">
        <v>21</v>
      </c>
      <c r="E104" s="101">
        <v>1E-4</v>
      </c>
      <c r="F104" s="98"/>
      <c r="G104" s="98"/>
      <c r="H104" s="101">
        <v>5.0000000000000001E-3</v>
      </c>
      <c r="I104" s="101">
        <v>5.0000000000000001E-3</v>
      </c>
      <c r="J104" s="101">
        <v>5.0000000000000001E-3</v>
      </c>
      <c r="K104" s="101">
        <v>5.0000000000000001E-3</v>
      </c>
      <c r="L104" s="99">
        <v>5.0000000000000001E-3</v>
      </c>
      <c r="M104" s="477">
        <v>5.0000000000000001E-3</v>
      </c>
      <c r="N104" s="70">
        <v>5.0000000000000001E-3</v>
      </c>
      <c r="O104" s="71">
        <v>5.0000000000000001E-3</v>
      </c>
      <c r="P104" s="30"/>
      <c r="R104" s="1"/>
      <c r="S104" s="1"/>
      <c r="X104" s="42"/>
    </row>
    <row r="105" spans="1:26" ht="15.75" customHeight="1" x14ac:dyDescent="0.25">
      <c r="A105" s="21"/>
      <c r="B105" s="105" t="s">
        <v>93</v>
      </c>
      <c r="C105" s="77">
        <v>2</v>
      </c>
      <c r="D105" s="78" t="s">
        <v>33</v>
      </c>
      <c r="E105" s="101">
        <v>5.0000000000000001E-3</v>
      </c>
      <c r="F105" s="101">
        <v>5.0000000000000001E-3</v>
      </c>
      <c r="G105" s="101">
        <v>5.0000000000000001E-3</v>
      </c>
      <c r="H105" s="101">
        <v>5.0000000000000001E-3</v>
      </c>
      <c r="I105" s="101">
        <v>1.4999999999999999E-2</v>
      </c>
      <c r="J105" s="101">
        <v>1.4999999999999999E-2</v>
      </c>
      <c r="K105" s="101"/>
      <c r="L105" s="99">
        <v>1E-4</v>
      </c>
      <c r="M105" s="477">
        <v>5.0000000000000001E-3</v>
      </c>
      <c r="N105" s="70">
        <v>5.0000000000000001E-3</v>
      </c>
      <c r="O105" s="71">
        <v>5.0000000000000001E-3</v>
      </c>
      <c r="P105" s="30"/>
      <c r="Q105" s="1"/>
      <c r="R105" s="1"/>
      <c r="S105" s="1"/>
      <c r="X105" s="42"/>
      <c r="Y105" s="1"/>
      <c r="Z105" s="1"/>
    </row>
    <row r="106" spans="1:26" ht="15.75" customHeight="1" x14ac:dyDescent="0.25">
      <c r="A106" s="21"/>
      <c r="B106" s="105" t="s">
        <v>96</v>
      </c>
      <c r="C106" s="77">
        <v>0</v>
      </c>
      <c r="D106" s="78" t="s">
        <v>33</v>
      </c>
      <c r="E106" s="101">
        <v>1E-4</v>
      </c>
      <c r="F106" s="98"/>
      <c r="G106" s="98"/>
      <c r="H106" s="98"/>
      <c r="I106" s="98"/>
      <c r="J106" s="98"/>
      <c r="K106" s="98"/>
      <c r="L106" s="99"/>
      <c r="M106" s="481"/>
      <c r="N106" s="70"/>
      <c r="O106" s="71"/>
      <c r="P106" s="30"/>
      <c r="R106" s="1"/>
      <c r="S106" s="1"/>
      <c r="X106" s="40"/>
    </row>
    <row r="107" spans="1:26" ht="15.75" customHeight="1" x14ac:dyDescent="0.25">
      <c r="A107" s="21"/>
      <c r="B107" s="127" t="s">
        <v>149</v>
      </c>
      <c r="C107" s="77">
        <v>7</v>
      </c>
      <c r="D107" s="78" t="s">
        <v>21</v>
      </c>
      <c r="E107" s="101"/>
      <c r="F107" s="98"/>
      <c r="G107" s="98"/>
      <c r="H107" s="98"/>
      <c r="I107" s="98"/>
      <c r="J107" s="98"/>
      <c r="K107" s="98"/>
      <c r="L107" s="99"/>
      <c r="M107" s="481"/>
      <c r="N107" s="70"/>
      <c r="O107" s="71">
        <v>5.0000000000000001E-3</v>
      </c>
      <c r="P107" s="30"/>
      <c r="Q107" s="1"/>
      <c r="R107" s="1"/>
      <c r="S107" s="1"/>
      <c r="X107" s="42"/>
      <c r="Y107" s="1"/>
      <c r="Z107" s="1"/>
    </row>
    <row r="108" spans="1:26" ht="15.75" customHeight="1" x14ac:dyDescent="0.25">
      <c r="A108" s="21"/>
      <c r="B108" s="105" t="s">
        <v>97</v>
      </c>
      <c r="C108" s="77">
        <v>6</v>
      </c>
      <c r="D108" s="78" t="s">
        <v>21</v>
      </c>
      <c r="E108" s="98"/>
      <c r="F108" s="98"/>
      <c r="G108" s="98"/>
      <c r="H108" s="98"/>
      <c r="I108" s="101">
        <v>1.4999999999999999E-2</v>
      </c>
      <c r="J108" s="101">
        <v>1.4999999999999999E-2</v>
      </c>
      <c r="K108" s="101">
        <v>1.4999999999999999E-2</v>
      </c>
      <c r="L108" s="99">
        <v>3.5000000000000003E-2</v>
      </c>
      <c r="M108" s="477">
        <v>1.4999999999999999E-2</v>
      </c>
      <c r="N108" s="70">
        <v>3.5000000000000003E-2</v>
      </c>
      <c r="O108" s="71">
        <v>3.5000000000000003E-2</v>
      </c>
      <c r="P108" s="30"/>
      <c r="Q108" s="1"/>
      <c r="R108" s="1"/>
      <c r="S108" s="1"/>
      <c r="X108" s="42"/>
      <c r="Y108" s="1"/>
      <c r="Z108" s="1"/>
    </row>
    <row r="109" spans="1:26" ht="15.75" customHeight="1" x14ac:dyDescent="0.25">
      <c r="A109" s="21"/>
      <c r="B109" s="105" t="s">
        <v>83</v>
      </c>
      <c r="C109" s="77">
        <v>2</v>
      </c>
      <c r="D109" s="78" t="s">
        <v>21</v>
      </c>
      <c r="E109" s="98"/>
      <c r="F109" s="98"/>
      <c r="G109" s="98"/>
      <c r="H109" s="98"/>
      <c r="I109" s="98"/>
      <c r="J109" s="98"/>
      <c r="K109" s="101">
        <v>5.0000000000000001E-3</v>
      </c>
      <c r="L109" s="99">
        <v>5.0000000000000001E-3</v>
      </c>
      <c r="M109" s="477">
        <v>3.5000000000000003E-2</v>
      </c>
      <c r="N109" s="70">
        <v>5.0000000000000001E-3</v>
      </c>
      <c r="O109" s="71">
        <v>3.5000000000000003E-2</v>
      </c>
      <c r="P109" s="30"/>
      <c r="Q109" s="1"/>
      <c r="R109" s="1"/>
      <c r="S109" s="1"/>
      <c r="X109" s="42"/>
      <c r="Y109" s="1"/>
      <c r="Z109" s="1"/>
    </row>
    <row r="110" spans="1:26" ht="15.75" customHeight="1" x14ac:dyDescent="0.25">
      <c r="A110" s="21">
        <v>34</v>
      </c>
      <c r="B110" s="105" t="s">
        <v>52</v>
      </c>
      <c r="C110" s="77">
        <v>6</v>
      </c>
      <c r="D110" s="78" t="s">
        <v>23</v>
      </c>
      <c r="E110" s="98"/>
      <c r="F110" s="101">
        <v>1E-4</v>
      </c>
      <c r="G110" s="101">
        <v>5.0000000000000001E-3</v>
      </c>
      <c r="H110" s="101">
        <v>5.0000000000000001E-3</v>
      </c>
      <c r="I110" s="101">
        <v>1E-4</v>
      </c>
      <c r="J110" s="101">
        <v>5.0000000000000001E-3</v>
      </c>
      <c r="K110" s="101">
        <v>5.0000000000000001E-3</v>
      </c>
      <c r="L110" s="99">
        <v>5.0000000000000001E-3</v>
      </c>
      <c r="M110" s="477">
        <v>5.0000000000000001E-3</v>
      </c>
      <c r="N110" s="70">
        <v>1.4999999999999999E-2</v>
      </c>
      <c r="O110" s="71">
        <v>5.0000000000000001E-3</v>
      </c>
      <c r="P110" s="30"/>
      <c r="R110" s="1"/>
      <c r="S110" s="1"/>
      <c r="X110" s="42"/>
    </row>
    <row r="111" spans="1:26" ht="15.75" customHeight="1" x14ac:dyDescent="0.25">
      <c r="A111" s="21">
        <v>35</v>
      </c>
      <c r="B111" s="105" t="s">
        <v>31</v>
      </c>
      <c r="C111" s="77">
        <v>2</v>
      </c>
      <c r="D111" s="78" t="s">
        <v>13</v>
      </c>
      <c r="E111" s="101">
        <v>5.0000000000000001E-3</v>
      </c>
      <c r="F111" s="98"/>
      <c r="G111" s="101">
        <v>1.4999999999999999E-2</v>
      </c>
      <c r="H111" s="101">
        <v>5.0000000000000001E-3</v>
      </c>
      <c r="I111" s="101">
        <v>5.0000000000000001E-3</v>
      </c>
      <c r="J111" s="101">
        <v>1.4999999999999999E-2</v>
      </c>
      <c r="K111" s="101">
        <v>5.0000000000000001E-3</v>
      </c>
      <c r="L111" s="99"/>
      <c r="M111" s="477">
        <v>5.0000000000000001E-3</v>
      </c>
      <c r="N111" s="70">
        <v>5.0000000000000001E-3</v>
      </c>
      <c r="O111" s="71">
        <v>5.0000000000000001E-3</v>
      </c>
      <c r="P111" s="30"/>
      <c r="R111" s="1"/>
      <c r="S111" s="1"/>
      <c r="X111" s="42"/>
    </row>
    <row r="112" spans="1:26" ht="15.75" customHeight="1" x14ac:dyDescent="0.25">
      <c r="A112" s="21">
        <v>36</v>
      </c>
      <c r="B112" s="105" t="s">
        <v>98</v>
      </c>
      <c r="C112" s="77">
        <v>1</v>
      </c>
      <c r="D112" s="78" t="s">
        <v>23</v>
      </c>
      <c r="E112" s="98"/>
      <c r="F112" s="98"/>
      <c r="G112" s="98"/>
      <c r="H112" s="98"/>
      <c r="I112" s="101">
        <v>5.0000000000000001E-3</v>
      </c>
      <c r="J112" s="101">
        <v>1.4999999999999999E-2</v>
      </c>
      <c r="K112" s="98"/>
      <c r="L112" s="99"/>
      <c r="M112" s="481"/>
      <c r="N112" s="70"/>
      <c r="O112" s="71">
        <v>1.4999999999999999E-2</v>
      </c>
      <c r="P112" s="30"/>
      <c r="R112" s="1"/>
      <c r="S112" s="1"/>
      <c r="X112" s="42"/>
    </row>
    <row r="113" spans="1:26" ht="15.75" customHeight="1" x14ac:dyDescent="0.25">
      <c r="A113" s="21"/>
      <c r="B113" s="105" t="s">
        <v>46</v>
      </c>
      <c r="C113" s="77">
        <v>1</v>
      </c>
      <c r="D113" s="78" t="s">
        <v>21</v>
      </c>
      <c r="E113" s="98"/>
      <c r="F113" s="101">
        <v>1E-4</v>
      </c>
      <c r="G113" s="101"/>
      <c r="H113" s="101">
        <v>5.0000000000000001E-3</v>
      </c>
      <c r="I113" s="101">
        <v>3.5000000000000003E-2</v>
      </c>
      <c r="J113" s="101">
        <v>0.375</v>
      </c>
      <c r="K113" s="101">
        <v>0.375</v>
      </c>
      <c r="L113" s="99">
        <v>7.4999999999999997E-2</v>
      </c>
      <c r="M113" s="477">
        <v>3.5000000000000003E-2</v>
      </c>
      <c r="N113" s="70">
        <v>0.17499999999999999</v>
      </c>
      <c r="O113" s="71">
        <v>3.5000000000000003E-2</v>
      </c>
      <c r="P113" s="30"/>
      <c r="R113" s="1"/>
      <c r="S113" s="1"/>
      <c r="X113" s="42"/>
    </row>
    <row r="114" spans="1:26" ht="15.75" customHeight="1" x14ac:dyDescent="0.25">
      <c r="A114" s="21">
        <v>38</v>
      </c>
      <c r="B114" s="105" t="s">
        <v>99</v>
      </c>
      <c r="C114" s="77">
        <v>3</v>
      </c>
      <c r="D114" s="78" t="s">
        <v>21</v>
      </c>
      <c r="E114" s="98"/>
      <c r="F114" s="98"/>
      <c r="G114" s="98"/>
      <c r="H114" s="98"/>
      <c r="I114" s="101">
        <v>5.0000000000000001E-3</v>
      </c>
      <c r="J114" s="98"/>
      <c r="K114" s="98"/>
      <c r="L114" s="99"/>
      <c r="M114" s="481"/>
      <c r="N114" s="70"/>
      <c r="O114" s="71"/>
      <c r="P114" s="30"/>
      <c r="R114" s="1"/>
      <c r="S114" s="1"/>
      <c r="X114" s="42"/>
    </row>
    <row r="115" spans="1:26" ht="15.75" customHeight="1" x14ac:dyDescent="0.25">
      <c r="A115" s="21">
        <v>39</v>
      </c>
      <c r="B115" s="105" t="s">
        <v>100</v>
      </c>
      <c r="C115" s="77">
        <v>0</v>
      </c>
      <c r="D115" s="78" t="s">
        <v>33</v>
      </c>
      <c r="E115" s="101">
        <v>5.0000000000000001E-3</v>
      </c>
      <c r="F115" s="101">
        <v>5.0000000000000001E-3</v>
      </c>
      <c r="G115" s="98"/>
      <c r="H115" s="101">
        <v>5.0000000000000001E-3</v>
      </c>
      <c r="I115" s="101">
        <v>5.0000000000000001E-3</v>
      </c>
      <c r="J115" s="98"/>
      <c r="K115" s="98"/>
      <c r="L115" s="99"/>
      <c r="M115" s="481"/>
      <c r="N115" s="70"/>
      <c r="O115" s="71"/>
      <c r="P115" s="30"/>
      <c r="R115" s="1"/>
      <c r="S115" s="1"/>
      <c r="X115" s="40"/>
    </row>
    <row r="116" spans="1:26" ht="15.75" customHeight="1" x14ac:dyDescent="0.25">
      <c r="A116" s="21">
        <v>40</v>
      </c>
      <c r="B116" s="104" t="s">
        <v>101</v>
      </c>
      <c r="C116" s="77">
        <v>0</v>
      </c>
      <c r="D116" s="78" t="s">
        <v>33</v>
      </c>
      <c r="E116" s="101">
        <v>1E-4</v>
      </c>
      <c r="F116" s="98"/>
      <c r="G116" s="98"/>
      <c r="H116" s="98"/>
      <c r="I116" s="98"/>
      <c r="J116" s="98"/>
      <c r="K116" s="98"/>
      <c r="L116" s="99"/>
      <c r="M116" s="481"/>
      <c r="N116" s="70"/>
      <c r="O116" s="71"/>
      <c r="P116" s="30"/>
      <c r="R116" s="1"/>
      <c r="S116" s="1"/>
      <c r="X116" s="42"/>
    </row>
    <row r="117" spans="1:26" ht="15.75" customHeight="1" x14ac:dyDescent="0.25">
      <c r="A117" s="21">
        <v>41</v>
      </c>
      <c r="B117" s="105" t="s">
        <v>102</v>
      </c>
      <c r="C117" s="77">
        <v>3</v>
      </c>
      <c r="D117" s="78" t="s">
        <v>21</v>
      </c>
      <c r="E117" s="98"/>
      <c r="F117" s="98"/>
      <c r="G117" s="98"/>
      <c r="H117" s="98"/>
      <c r="I117" s="98"/>
      <c r="J117" s="101">
        <v>1.4999999999999999E-2</v>
      </c>
      <c r="K117" s="101">
        <v>5.0000000000000001E-3</v>
      </c>
      <c r="L117" s="99"/>
      <c r="M117" s="481"/>
      <c r="N117" s="70"/>
      <c r="O117" s="71"/>
      <c r="P117" s="30"/>
      <c r="R117" s="1"/>
      <c r="S117" s="1"/>
      <c r="X117" s="42"/>
    </row>
    <row r="118" spans="1:26" ht="15.75" customHeight="1" x14ac:dyDescent="0.25">
      <c r="A118" s="21"/>
      <c r="B118" s="104" t="s">
        <v>103</v>
      </c>
      <c r="C118" s="77">
        <v>3</v>
      </c>
      <c r="D118" s="78" t="s">
        <v>21</v>
      </c>
      <c r="E118" s="98"/>
      <c r="F118" s="98"/>
      <c r="G118" s="98"/>
      <c r="H118" s="101">
        <v>1E-4</v>
      </c>
      <c r="I118" s="101">
        <v>5.0000000000000001E-3</v>
      </c>
      <c r="J118" s="98"/>
      <c r="K118" s="98"/>
      <c r="L118" s="99"/>
      <c r="M118" s="477">
        <v>5.0000000000000001E-3</v>
      </c>
      <c r="N118" s="70">
        <v>5.0000000000000001E-3</v>
      </c>
      <c r="O118" s="71">
        <v>5.0000000000000001E-3</v>
      </c>
      <c r="P118" s="30"/>
      <c r="Q118" s="1"/>
      <c r="R118" s="1"/>
      <c r="S118" s="1"/>
      <c r="X118" s="42"/>
      <c r="Y118" s="1"/>
      <c r="Z118" s="1"/>
    </row>
    <row r="119" spans="1:26" ht="15.75" customHeight="1" x14ac:dyDescent="0.25">
      <c r="A119" s="21">
        <v>42</v>
      </c>
      <c r="B119" s="73" t="s">
        <v>151</v>
      </c>
      <c r="C119" s="74">
        <v>4</v>
      </c>
      <c r="D119" s="73" t="s">
        <v>13</v>
      </c>
      <c r="E119" s="98"/>
      <c r="F119" s="98"/>
      <c r="G119" s="98"/>
      <c r="H119" s="98"/>
      <c r="I119" s="98"/>
      <c r="J119" s="98"/>
      <c r="K119" s="101">
        <v>1E-4</v>
      </c>
      <c r="L119" s="99"/>
      <c r="M119" s="481"/>
      <c r="N119" s="70"/>
      <c r="O119" s="71"/>
      <c r="P119" s="30"/>
      <c r="R119" s="1"/>
      <c r="S119" s="1"/>
      <c r="X119" s="42"/>
    </row>
    <row r="120" spans="1:26" ht="15.75" customHeight="1" x14ac:dyDescent="0.25">
      <c r="A120" s="21">
        <v>44</v>
      </c>
      <c r="B120" s="104" t="s">
        <v>104</v>
      </c>
      <c r="C120" s="77">
        <v>4</v>
      </c>
      <c r="D120" s="78" t="s">
        <v>21</v>
      </c>
      <c r="E120" s="98"/>
      <c r="F120" s="98"/>
      <c r="G120" s="98"/>
      <c r="H120" s="98"/>
      <c r="I120" s="98"/>
      <c r="J120" s="101">
        <v>5.0000000000000001E-3</v>
      </c>
      <c r="K120" s="101">
        <v>5.0000000000000001E-3</v>
      </c>
      <c r="L120" s="99"/>
      <c r="M120" s="481"/>
      <c r="N120" s="70"/>
      <c r="O120" s="71"/>
      <c r="P120" s="30"/>
      <c r="R120" s="1"/>
      <c r="S120" s="1"/>
      <c r="X120" s="42"/>
    </row>
    <row r="121" spans="1:26" ht="15.75" customHeight="1" x14ac:dyDescent="0.25">
      <c r="A121" s="21">
        <v>43</v>
      </c>
      <c r="B121" s="105" t="s">
        <v>105</v>
      </c>
      <c r="C121" s="77">
        <v>5</v>
      </c>
      <c r="D121" s="78" t="s">
        <v>33</v>
      </c>
      <c r="E121" s="98"/>
      <c r="F121" s="98"/>
      <c r="G121" s="98"/>
      <c r="H121" s="98"/>
      <c r="I121" s="101">
        <v>1E-4</v>
      </c>
      <c r="J121" s="98"/>
      <c r="K121" s="98"/>
      <c r="L121" s="99"/>
      <c r="M121" s="481"/>
      <c r="N121" s="70"/>
      <c r="O121" s="71"/>
      <c r="P121" s="30"/>
      <c r="R121" s="1"/>
      <c r="S121" s="1"/>
      <c r="X121" s="42"/>
    </row>
    <row r="122" spans="1:26" ht="15.75" customHeight="1" x14ac:dyDescent="0.25">
      <c r="A122" s="21">
        <v>45</v>
      </c>
      <c r="B122" s="104" t="s">
        <v>16</v>
      </c>
      <c r="C122" s="77" t="s">
        <v>19</v>
      </c>
      <c r="D122" s="78" t="s">
        <v>20</v>
      </c>
      <c r="E122" s="80">
        <v>5.0000000000000001E-3</v>
      </c>
      <c r="F122" s="80">
        <v>5.0000000000000001E-3</v>
      </c>
      <c r="G122" s="80">
        <v>5.0000000000000001E-3</v>
      </c>
      <c r="H122" s="80">
        <v>5.0000000000000001E-3</v>
      </c>
      <c r="I122" s="84"/>
      <c r="J122" s="84"/>
      <c r="K122" s="80">
        <v>5.0000000000000001E-3</v>
      </c>
      <c r="L122" s="99">
        <v>3.5000000000000003E-2</v>
      </c>
      <c r="M122" s="148">
        <v>1.4999999999999999E-2</v>
      </c>
      <c r="N122" s="70">
        <v>3.5000000000000003E-2</v>
      </c>
      <c r="O122" s="71">
        <v>5.0000000000000001E-3</v>
      </c>
      <c r="P122" s="30"/>
      <c r="R122" s="1"/>
      <c r="S122" s="1"/>
      <c r="X122" s="42"/>
    </row>
    <row r="123" spans="1:26" ht="15.75" customHeight="1" x14ac:dyDescent="0.25">
      <c r="A123" s="21">
        <v>46</v>
      </c>
      <c r="B123" s="105" t="s">
        <v>106</v>
      </c>
      <c r="C123" s="77" t="s">
        <v>19</v>
      </c>
      <c r="D123" s="78" t="s">
        <v>20</v>
      </c>
      <c r="E123" s="84"/>
      <c r="F123" s="84"/>
      <c r="G123" s="84"/>
      <c r="H123" s="84"/>
      <c r="I123" s="80">
        <v>5.0000000000000001E-3</v>
      </c>
      <c r="J123" s="80">
        <v>1.4999999999999999E-2</v>
      </c>
      <c r="K123" s="84"/>
      <c r="L123" s="81"/>
      <c r="M123" s="482"/>
      <c r="N123" s="70"/>
      <c r="O123" s="71"/>
      <c r="P123" s="30"/>
      <c r="R123" s="1"/>
      <c r="S123" s="1"/>
      <c r="X123" s="42"/>
    </row>
    <row r="124" spans="1:26" ht="15.75" customHeight="1" x14ac:dyDescent="0.25">
      <c r="A124" s="21">
        <v>47</v>
      </c>
      <c r="B124" s="105" t="s">
        <v>107</v>
      </c>
      <c r="C124" s="77">
        <v>2</v>
      </c>
      <c r="D124" s="78" t="s">
        <v>13</v>
      </c>
      <c r="E124" s="80">
        <v>1E-4</v>
      </c>
      <c r="F124" s="80">
        <v>1.4999999999999999E-2</v>
      </c>
      <c r="G124" s="80">
        <v>1.4999999999999999E-2</v>
      </c>
      <c r="H124" s="80">
        <v>3.5000000000000003E-2</v>
      </c>
      <c r="I124" s="80">
        <v>1.4999999999999999E-2</v>
      </c>
      <c r="J124" s="80">
        <v>5.0000000000000001E-3</v>
      </c>
      <c r="K124" s="80">
        <v>1.4999999999999999E-2</v>
      </c>
      <c r="L124" s="81">
        <v>5.0000000000000001E-3</v>
      </c>
      <c r="M124" s="148">
        <v>5.0000000000000001E-3</v>
      </c>
      <c r="N124" s="70">
        <v>3.5000000000000003E-2</v>
      </c>
      <c r="O124" s="71">
        <v>1.4999999999999999E-2</v>
      </c>
      <c r="P124" s="30"/>
      <c r="R124" s="1"/>
      <c r="S124" s="1"/>
      <c r="X124" s="42"/>
    </row>
    <row r="125" spans="1:26" ht="15.75" customHeight="1" x14ac:dyDescent="0.25">
      <c r="A125" s="21"/>
      <c r="B125" s="476" t="s">
        <v>153</v>
      </c>
      <c r="C125" s="77">
        <v>0</v>
      </c>
      <c r="D125" s="78" t="s">
        <v>40</v>
      </c>
      <c r="E125" s="80"/>
      <c r="F125" s="80"/>
      <c r="G125" s="80"/>
      <c r="H125" s="80"/>
      <c r="I125" s="80"/>
      <c r="J125" s="80"/>
      <c r="K125" s="80"/>
      <c r="L125" s="81"/>
      <c r="M125" s="148">
        <v>5.0000000000000001E-3</v>
      </c>
      <c r="N125" s="70"/>
      <c r="O125" s="71"/>
      <c r="P125" s="30"/>
      <c r="Q125" s="1"/>
      <c r="R125" s="1"/>
      <c r="S125" s="1"/>
      <c r="X125" s="42"/>
      <c r="Y125" s="1"/>
      <c r="Z125" s="1"/>
    </row>
    <row r="126" spans="1:26" ht="15.75" customHeight="1" x14ac:dyDescent="0.25">
      <c r="A126" s="21">
        <v>49</v>
      </c>
      <c r="B126" s="104" t="s">
        <v>108</v>
      </c>
      <c r="C126" s="77">
        <v>2</v>
      </c>
      <c r="D126" s="78" t="s">
        <v>33</v>
      </c>
      <c r="E126" s="80">
        <v>5.0000000000000001E-3</v>
      </c>
      <c r="F126" s="80">
        <v>5.0000000000000001E-3</v>
      </c>
      <c r="G126" s="80">
        <v>5.0000000000000001E-3</v>
      </c>
      <c r="H126" s="80">
        <v>1.4999999999999999E-2</v>
      </c>
      <c r="I126" s="80">
        <v>5.0000000000000001E-3</v>
      </c>
      <c r="J126" s="80">
        <v>5.0000000000000001E-3</v>
      </c>
      <c r="K126" s="80">
        <v>5.0000000000000001E-3</v>
      </c>
      <c r="L126" s="81">
        <v>5.0000000000000001E-3</v>
      </c>
      <c r="M126" s="148">
        <v>1E-4</v>
      </c>
      <c r="N126" s="70">
        <v>5.0000000000000001E-3</v>
      </c>
      <c r="O126" s="71">
        <v>3.5000000000000003E-2</v>
      </c>
      <c r="P126" s="30"/>
      <c r="R126" s="1"/>
      <c r="S126" s="1"/>
      <c r="X126" s="42"/>
    </row>
    <row r="127" spans="1:26" ht="15.75" customHeight="1" x14ac:dyDescent="0.25">
      <c r="A127" s="21">
        <v>50</v>
      </c>
      <c r="B127" s="104" t="s">
        <v>109</v>
      </c>
      <c r="C127" s="77">
        <v>2</v>
      </c>
      <c r="D127" s="78" t="s">
        <v>21</v>
      </c>
      <c r="E127" s="84"/>
      <c r="F127" s="84"/>
      <c r="G127" s="84"/>
      <c r="H127" s="80">
        <v>1E-4</v>
      </c>
      <c r="I127" s="80">
        <v>5.0000000000000001E-3</v>
      </c>
      <c r="J127" s="80">
        <v>5.0000000000000001E-3</v>
      </c>
      <c r="K127" s="80">
        <v>1E-4</v>
      </c>
      <c r="L127" s="81"/>
      <c r="M127" s="482"/>
      <c r="N127" s="70">
        <v>1E-4</v>
      </c>
      <c r="O127" s="71"/>
      <c r="P127" s="30"/>
      <c r="R127" s="1"/>
      <c r="S127" s="1"/>
      <c r="X127" s="42"/>
    </row>
    <row r="128" spans="1:26" ht="15.75" customHeight="1" x14ac:dyDescent="0.25">
      <c r="A128" s="21">
        <v>51</v>
      </c>
      <c r="B128" s="105" t="s">
        <v>110</v>
      </c>
      <c r="C128" s="77">
        <v>0</v>
      </c>
      <c r="D128" s="78" t="s">
        <v>23</v>
      </c>
      <c r="E128" s="84"/>
      <c r="F128" s="84"/>
      <c r="G128" s="84"/>
      <c r="H128" s="80">
        <v>5.0000000000000001E-3</v>
      </c>
      <c r="I128" s="80">
        <v>5.0000000000000001E-3</v>
      </c>
      <c r="J128" s="80">
        <v>5.0000000000000001E-3</v>
      </c>
      <c r="K128" s="80">
        <v>5.0000000000000001E-3</v>
      </c>
      <c r="L128" s="81">
        <v>1.4999999999999999E-2</v>
      </c>
      <c r="M128" s="148">
        <v>1E-4</v>
      </c>
      <c r="N128" s="70">
        <v>5.0000000000000001E-3</v>
      </c>
      <c r="O128" s="71">
        <v>5.0000000000000001E-3</v>
      </c>
      <c r="P128" s="30"/>
      <c r="R128" s="1"/>
      <c r="S128" s="1"/>
      <c r="X128" s="42"/>
    </row>
    <row r="129" spans="1:26" ht="15.75" customHeight="1" x14ac:dyDescent="0.25">
      <c r="A129" s="21">
        <v>56</v>
      </c>
      <c r="B129" s="105" t="s">
        <v>111</v>
      </c>
      <c r="C129" s="77">
        <v>1</v>
      </c>
      <c r="D129" s="78" t="s">
        <v>70</v>
      </c>
      <c r="E129" s="84"/>
      <c r="F129" s="84"/>
      <c r="G129" s="84"/>
      <c r="H129" s="80">
        <v>5.0000000000000001E-3</v>
      </c>
      <c r="I129" s="80">
        <v>5.0000000000000001E-3</v>
      </c>
      <c r="J129" s="84"/>
      <c r="K129" s="84"/>
      <c r="L129" s="81"/>
      <c r="M129" s="482"/>
      <c r="N129" s="70"/>
      <c r="O129" s="71"/>
      <c r="P129" s="30"/>
      <c r="R129" s="1"/>
      <c r="S129" s="1"/>
      <c r="X129" s="40"/>
    </row>
    <row r="130" spans="1:26" ht="15.75" customHeight="1" x14ac:dyDescent="0.25">
      <c r="A130" s="21">
        <v>57</v>
      </c>
      <c r="B130" s="104" t="s">
        <v>26</v>
      </c>
      <c r="C130" s="77">
        <v>2</v>
      </c>
      <c r="D130" s="78" t="s">
        <v>13</v>
      </c>
      <c r="E130" s="84"/>
      <c r="F130" s="84"/>
      <c r="G130" s="80">
        <v>5.0000000000000001E-3</v>
      </c>
      <c r="H130" s="80">
        <v>1.4999999999999999E-2</v>
      </c>
      <c r="I130" s="80">
        <v>7.4999999999999997E-2</v>
      </c>
      <c r="J130" s="84"/>
      <c r="K130" s="80">
        <v>0.375</v>
      </c>
      <c r="L130" s="81">
        <v>3.5000000000000003E-2</v>
      </c>
      <c r="M130" s="148">
        <v>0.17499999999999999</v>
      </c>
      <c r="N130" s="70">
        <v>0.625</v>
      </c>
      <c r="O130" s="71">
        <v>0.17499999999999999</v>
      </c>
      <c r="P130" s="30"/>
      <c r="R130" s="1"/>
      <c r="S130" s="1"/>
      <c r="X130" s="40"/>
    </row>
    <row r="131" spans="1:26" ht="15.75" customHeight="1" x14ac:dyDescent="0.25">
      <c r="A131" s="21">
        <v>58</v>
      </c>
      <c r="B131" s="104" t="s">
        <v>1</v>
      </c>
      <c r="C131" s="77" t="s">
        <v>19</v>
      </c>
      <c r="D131" s="78" t="s">
        <v>20</v>
      </c>
      <c r="E131" s="84"/>
      <c r="F131" s="84"/>
      <c r="G131" s="84"/>
      <c r="H131" s="80">
        <v>5.0000000000000001E-3</v>
      </c>
      <c r="I131" s="80">
        <v>5.0000000000000001E-3</v>
      </c>
      <c r="J131" s="80">
        <v>5.0000000000000001E-3</v>
      </c>
      <c r="K131" s="80"/>
      <c r="L131" s="81"/>
      <c r="M131" s="148">
        <v>5.0000000000000001E-3</v>
      </c>
      <c r="N131" s="70"/>
      <c r="O131" s="71"/>
      <c r="P131" s="30"/>
      <c r="R131" s="1"/>
      <c r="S131" s="1"/>
      <c r="X131" s="1"/>
    </row>
    <row r="132" spans="1:26" ht="15.75" customHeight="1" x14ac:dyDescent="0.25">
      <c r="A132" s="21">
        <v>59</v>
      </c>
      <c r="B132" s="105" t="s">
        <v>112</v>
      </c>
      <c r="C132" s="77">
        <v>4</v>
      </c>
      <c r="D132" s="78" t="s">
        <v>21</v>
      </c>
      <c r="E132" s="80">
        <v>1E-4</v>
      </c>
      <c r="F132" s="84"/>
      <c r="G132" s="80">
        <v>5.0000000000000001E-3</v>
      </c>
      <c r="H132" s="80">
        <v>1.4999999999999999E-2</v>
      </c>
      <c r="I132" s="80">
        <v>3.5000000000000003E-2</v>
      </c>
      <c r="J132" s="80">
        <v>7.4999999999999997E-2</v>
      </c>
      <c r="K132" s="80">
        <v>0.17499999999999999</v>
      </c>
      <c r="L132" s="81">
        <v>3.5000000000000003E-2</v>
      </c>
      <c r="M132" s="148">
        <v>0.375</v>
      </c>
      <c r="N132" s="70">
        <v>5.0000000000000001E-3</v>
      </c>
      <c r="O132" s="71">
        <v>3.5000000000000003E-2</v>
      </c>
      <c r="P132" s="30"/>
      <c r="R132" s="1"/>
      <c r="S132" s="1"/>
      <c r="X132" s="1"/>
    </row>
    <row r="133" spans="1:26" ht="15.75" customHeight="1" x14ac:dyDescent="0.25">
      <c r="A133" s="21">
        <v>60</v>
      </c>
      <c r="B133" s="104" t="s">
        <v>114</v>
      </c>
      <c r="C133" s="77">
        <v>6</v>
      </c>
      <c r="D133" s="78" t="s">
        <v>21</v>
      </c>
      <c r="E133" s="84"/>
      <c r="F133" s="84"/>
      <c r="G133" s="84"/>
      <c r="H133" s="84"/>
      <c r="I133" s="84"/>
      <c r="J133" s="80">
        <v>5.0000000000000001E-3</v>
      </c>
      <c r="K133" s="80">
        <v>5.0000000000000001E-3</v>
      </c>
      <c r="L133" s="81">
        <v>5.0000000000000001E-3</v>
      </c>
      <c r="M133" s="148">
        <v>5.0000000000000001E-3</v>
      </c>
      <c r="N133" s="70">
        <v>5.0000000000000001E-3</v>
      </c>
      <c r="O133" s="73"/>
      <c r="P133" s="30"/>
      <c r="R133" s="1"/>
      <c r="S133" s="1"/>
      <c r="X133" s="1"/>
    </row>
    <row r="134" spans="1:26" ht="15.75" customHeight="1" x14ac:dyDescent="0.25">
      <c r="A134" s="21">
        <v>61</v>
      </c>
      <c r="B134" s="105" t="s">
        <v>115</v>
      </c>
      <c r="C134" s="77">
        <v>2</v>
      </c>
      <c r="D134" s="78" t="s">
        <v>21</v>
      </c>
      <c r="E134" s="80">
        <v>1E-4</v>
      </c>
      <c r="F134" s="80">
        <v>1E-4</v>
      </c>
      <c r="G134" s="80">
        <v>5.0000000000000001E-3</v>
      </c>
      <c r="H134" s="80">
        <v>5.0000000000000001E-3</v>
      </c>
      <c r="I134" s="80">
        <v>3.5000000000000003E-2</v>
      </c>
      <c r="J134" s="80">
        <v>1.4999999999999999E-2</v>
      </c>
      <c r="K134" s="80">
        <v>5.0000000000000001E-3</v>
      </c>
      <c r="L134" s="81">
        <v>5.0000000000000001E-3</v>
      </c>
      <c r="M134" s="148">
        <v>7.4999999999999997E-2</v>
      </c>
      <c r="N134" s="483">
        <v>5.0000000000000001E-3</v>
      </c>
      <c r="O134" s="71">
        <v>1.4999999999999999E-2</v>
      </c>
      <c r="P134" s="30"/>
      <c r="R134" s="1"/>
      <c r="S134" s="1"/>
      <c r="X134" s="1"/>
    </row>
    <row r="135" spans="1:26" ht="15.75" customHeight="1" x14ac:dyDescent="0.25">
      <c r="A135" s="21">
        <v>62</v>
      </c>
      <c r="B135" s="105" t="s">
        <v>43</v>
      </c>
      <c r="C135" s="77">
        <v>3</v>
      </c>
      <c r="D135" s="78" t="s">
        <v>36</v>
      </c>
      <c r="E135" s="80">
        <v>5.0000000000000001E-3</v>
      </c>
      <c r="F135" s="80">
        <v>5.0000000000000001E-3</v>
      </c>
      <c r="G135" s="80">
        <v>5.0000000000000001E-3</v>
      </c>
      <c r="H135" s="80">
        <v>1.4999999999999999E-2</v>
      </c>
      <c r="I135" s="80">
        <v>5.0000000000000001E-3</v>
      </c>
      <c r="J135" s="80">
        <v>5.0000000000000001E-3</v>
      </c>
      <c r="K135" s="80">
        <v>5.0000000000000001E-3</v>
      </c>
      <c r="L135" s="81">
        <v>5.0000000000000001E-3</v>
      </c>
      <c r="M135" s="148">
        <v>5.0000000000000001E-3</v>
      </c>
      <c r="N135" s="70">
        <v>5.0000000000000001E-3</v>
      </c>
      <c r="O135" s="71">
        <v>5.0000000000000001E-3</v>
      </c>
      <c r="P135" s="30"/>
      <c r="R135" s="1"/>
      <c r="S135" s="1"/>
      <c r="X135" s="1"/>
    </row>
    <row r="136" spans="1:26" ht="15.75" customHeight="1" x14ac:dyDescent="0.25">
      <c r="A136" s="21">
        <v>63</v>
      </c>
      <c r="B136" s="105" t="s">
        <v>116</v>
      </c>
      <c r="C136" s="77">
        <v>3</v>
      </c>
      <c r="D136" s="78" t="s">
        <v>36</v>
      </c>
      <c r="E136" s="80">
        <v>5.0000000000000001E-3</v>
      </c>
      <c r="F136" s="84"/>
      <c r="G136" s="84"/>
      <c r="H136" s="80">
        <v>7.4999999999999997E-2</v>
      </c>
      <c r="I136" s="80">
        <v>7.4999999999999997E-2</v>
      </c>
      <c r="J136" s="80">
        <v>5.0000000000000001E-3</v>
      </c>
      <c r="K136" s="80">
        <v>3.5000000000000003E-2</v>
      </c>
      <c r="L136" s="81">
        <v>7.4999999999999997E-2</v>
      </c>
      <c r="M136" s="148">
        <v>3.5000000000000003E-2</v>
      </c>
      <c r="N136" s="70"/>
      <c r="O136" s="71"/>
      <c r="P136" s="30"/>
      <c r="R136" s="1"/>
      <c r="S136" s="1"/>
      <c r="T136" s="43"/>
      <c r="U136" s="1"/>
      <c r="X136" s="1"/>
    </row>
    <row r="137" spans="1:26" ht="15.75" customHeight="1" x14ac:dyDescent="0.25">
      <c r="A137" s="21">
        <v>64</v>
      </c>
      <c r="B137" s="105" t="s">
        <v>74</v>
      </c>
      <c r="C137" s="77">
        <v>3</v>
      </c>
      <c r="D137" s="78" t="s">
        <v>33</v>
      </c>
      <c r="E137" s="80">
        <v>5.0000000000000001E-3</v>
      </c>
      <c r="F137" s="80">
        <v>0.17499999999999999</v>
      </c>
      <c r="G137" s="80">
        <v>0.17499999999999999</v>
      </c>
      <c r="H137" s="80">
        <v>0.375</v>
      </c>
      <c r="I137" s="80">
        <v>7.4999999999999997E-2</v>
      </c>
      <c r="J137" s="80">
        <v>5.0000000000000001E-3</v>
      </c>
      <c r="K137" s="80"/>
      <c r="L137" s="81"/>
      <c r="M137" s="482"/>
      <c r="N137" s="70"/>
      <c r="O137" s="71"/>
      <c r="P137" s="30"/>
      <c r="R137" s="1"/>
      <c r="S137" s="1"/>
      <c r="T137" s="34"/>
      <c r="U137" s="1"/>
      <c r="V137" s="37"/>
      <c r="X137" s="40"/>
    </row>
    <row r="138" spans="1:26" ht="15.75" customHeight="1" x14ac:dyDescent="0.25">
      <c r="A138" s="21"/>
      <c r="B138" s="105" t="s">
        <v>117</v>
      </c>
      <c r="C138" s="77">
        <v>2</v>
      </c>
      <c r="D138" s="78" t="s">
        <v>33</v>
      </c>
      <c r="E138" s="84"/>
      <c r="F138" s="80">
        <v>5.0000000000000001E-3</v>
      </c>
      <c r="G138" s="80">
        <v>0.17499999999999999</v>
      </c>
      <c r="H138" s="80">
        <v>0.17499999999999999</v>
      </c>
      <c r="I138" s="80"/>
      <c r="J138" s="84"/>
      <c r="K138" s="84"/>
      <c r="L138" s="81"/>
      <c r="M138" s="482"/>
      <c r="N138" s="70"/>
      <c r="O138" s="71"/>
      <c r="P138" s="30"/>
      <c r="R138" s="1"/>
      <c r="S138" s="1"/>
      <c r="T138" s="34"/>
      <c r="U138" s="1"/>
      <c r="V138" s="37"/>
      <c r="X138" s="1"/>
    </row>
    <row r="139" spans="1:26" ht="15.75" customHeight="1" x14ac:dyDescent="0.25">
      <c r="A139" s="21"/>
      <c r="B139" s="104" t="s">
        <v>25</v>
      </c>
      <c r="C139" s="77">
        <v>3</v>
      </c>
      <c r="D139" s="78" t="s">
        <v>40</v>
      </c>
      <c r="E139" s="80">
        <v>0.625</v>
      </c>
      <c r="F139" s="80">
        <v>0.625</v>
      </c>
      <c r="G139" s="80">
        <v>0.625</v>
      </c>
      <c r="H139" s="80">
        <v>7.4999999999999997E-2</v>
      </c>
      <c r="I139" s="80">
        <v>7.4999999999999997E-2</v>
      </c>
      <c r="J139" s="80">
        <v>7.4999999999999997E-2</v>
      </c>
      <c r="K139" s="80">
        <v>3.5000000000000003E-2</v>
      </c>
      <c r="L139" s="81">
        <v>3.5000000000000003E-2</v>
      </c>
      <c r="M139" s="148">
        <v>3.5000000000000003E-2</v>
      </c>
      <c r="N139" s="70">
        <v>1.4999999999999999E-2</v>
      </c>
      <c r="O139" s="71">
        <v>1.4999999999999999E-2</v>
      </c>
      <c r="P139" s="30"/>
      <c r="R139" s="1"/>
      <c r="S139" s="1"/>
      <c r="T139" s="34"/>
      <c r="U139" s="1"/>
      <c r="V139" s="37"/>
      <c r="X139" s="42"/>
    </row>
    <row r="140" spans="1:26" ht="15.75" customHeight="1" x14ac:dyDescent="0.25">
      <c r="A140" s="21"/>
      <c r="B140" s="105" t="s">
        <v>118</v>
      </c>
      <c r="C140" s="77">
        <v>6</v>
      </c>
      <c r="D140" s="78" t="s">
        <v>15</v>
      </c>
      <c r="E140" s="80">
        <v>1E-4</v>
      </c>
      <c r="F140" s="84"/>
      <c r="G140" s="84"/>
      <c r="H140" s="84"/>
      <c r="I140" s="84"/>
      <c r="J140" s="84"/>
      <c r="K140" s="84"/>
      <c r="L140" s="81"/>
      <c r="M140" s="482"/>
      <c r="N140" s="70"/>
      <c r="O140" s="71"/>
      <c r="P140" s="30"/>
      <c r="R140" s="1"/>
      <c r="S140" s="1"/>
      <c r="T140" s="34"/>
      <c r="U140" s="1"/>
      <c r="V140" s="37"/>
      <c r="X140" s="1"/>
    </row>
    <row r="141" spans="1:26" ht="15.75" customHeight="1" x14ac:dyDescent="0.25">
      <c r="A141" s="21"/>
      <c r="B141" s="104" t="s">
        <v>119</v>
      </c>
      <c r="C141" s="77">
        <v>7</v>
      </c>
      <c r="D141" s="78" t="s">
        <v>23</v>
      </c>
      <c r="E141" s="84"/>
      <c r="F141" s="84"/>
      <c r="G141" s="80"/>
      <c r="H141" s="80">
        <v>1E-4</v>
      </c>
      <c r="I141" s="84"/>
      <c r="J141" s="84"/>
      <c r="K141" s="84"/>
      <c r="L141" s="81"/>
      <c r="M141" s="482"/>
      <c r="N141" s="70"/>
      <c r="O141" s="71"/>
      <c r="P141" s="30"/>
      <c r="Q141" s="1"/>
      <c r="R141" s="1"/>
      <c r="S141" s="1"/>
      <c r="T141" s="34"/>
      <c r="U141" s="1"/>
      <c r="V141" s="37"/>
      <c r="W141" s="1"/>
      <c r="X141" s="1"/>
      <c r="Y141" s="1"/>
      <c r="Z141" s="1"/>
    </row>
    <row r="142" spans="1:26" ht="15.75" customHeight="1" x14ac:dyDescent="0.25">
      <c r="A142" s="21"/>
      <c r="B142" s="104" t="s">
        <v>120</v>
      </c>
      <c r="C142" s="77">
        <v>6</v>
      </c>
      <c r="D142" s="78" t="s">
        <v>15</v>
      </c>
      <c r="E142" s="80">
        <v>1E-4</v>
      </c>
      <c r="F142" s="80">
        <v>1E-4</v>
      </c>
      <c r="G142" s="80">
        <v>5.0000000000000001E-3</v>
      </c>
      <c r="H142" s="80">
        <v>7.4999999999999997E-2</v>
      </c>
      <c r="I142" s="80">
        <v>3.5000000000000003E-2</v>
      </c>
      <c r="J142" s="80">
        <v>5.0000000000000001E-3</v>
      </c>
      <c r="K142" s="80">
        <v>5.0000000000000001E-3</v>
      </c>
      <c r="L142" s="81">
        <v>1E-4</v>
      </c>
      <c r="M142" s="148">
        <v>1E-4</v>
      </c>
      <c r="N142" s="70">
        <v>5.0000000000000001E-3</v>
      </c>
      <c r="O142" s="71">
        <v>5.0000000000000001E-3</v>
      </c>
      <c r="P142" s="30"/>
      <c r="Q142" s="1"/>
      <c r="R142" s="1"/>
      <c r="S142" s="1"/>
      <c r="T142" s="34"/>
      <c r="U142" s="1"/>
      <c r="V142" s="37"/>
      <c r="W142" s="1"/>
      <c r="X142" s="42"/>
      <c r="Y142" s="1"/>
      <c r="Z142" s="1"/>
    </row>
    <row r="143" spans="1:26" ht="15.75" customHeight="1" x14ac:dyDescent="0.25">
      <c r="A143" s="21"/>
      <c r="B143" s="105" t="s">
        <v>35</v>
      </c>
      <c r="C143" s="77">
        <v>0</v>
      </c>
      <c r="D143" s="78" t="s">
        <v>36</v>
      </c>
      <c r="E143" s="80">
        <v>7.4999999999999997E-2</v>
      </c>
      <c r="F143" s="80">
        <v>3.5000000000000003E-2</v>
      </c>
      <c r="G143" s="80">
        <v>3.5000000000000003E-2</v>
      </c>
      <c r="H143" s="80">
        <v>3.5000000000000003E-2</v>
      </c>
      <c r="I143" s="80">
        <v>3.5000000000000003E-2</v>
      </c>
      <c r="J143" s="80">
        <v>7.4999999999999997E-2</v>
      </c>
      <c r="K143" s="80">
        <v>5.0000000000000001E-3</v>
      </c>
      <c r="L143" s="81">
        <v>1.4999999999999999E-2</v>
      </c>
      <c r="M143" s="148">
        <v>5.0000000000000001E-3</v>
      </c>
      <c r="N143" s="70">
        <v>1.4999999999999999E-2</v>
      </c>
      <c r="O143" s="71">
        <v>3.5000000000000003E-2</v>
      </c>
      <c r="P143" s="30"/>
      <c r="Q143" s="1"/>
      <c r="R143" s="1"/>
      <c r="S143" s="1"/>
      <c r="T143" s="34"/>
      <c r="U143" s="1"/>
      <c r="V143" s="37"/>
      <c r="W143" s="1"/>
      <c r="X143" s="42"/>
      <c r="Y143" s="1"/>
      <c r="Z143" s="1"/>
    </row>
    <row r="144" spans="1:26" ht="15.75" customHeight="1" x14ac:dyDescent="0.25">
      <c r="A144" s="21"/>
      <c r="B144" s="73" t="s">
        <v>187</v>
      </c>
      <c r="C144" s="74">
        <v>4</v>
      </c>
      <c r="D144" s="73" t="s">
        <v>13</v>
      </c>
      <c r="E144" s="84"/>
      <c r="F144" s="84"/>
      <c r="G144" s="84"/>
      <c r="H144" s="84"/>
      <c r="I144" s="84"/>
      <c r="J144" s="84"/>
      <c r="K144" s="84"/>
      <c r="L144" s="81">
        <v>1E-4</v>
      </c>
      <c r="M144" s="484"/>
      <c r="N144" s="70"/>
      <c r="O144" s="71"/>
      <c r="P144" s="30"/>
      <c r="R144" s="1"/>
      <c r="S144" s="1"/>
      <c r="T144" s="34"/>
      <c r="U144" s="1"/>
      <c r="V144" s="37"/>
      <c r="X144" s="38"/>
    </row>
    <row r="145" spans="1:26" ht="15.75" customHeight="1" x14ac:dyDescent="0.25">
      <c r="A145" s="21"/>
      <c r="B145" s="104" t="s">
        <v>67</v>
      </c>
      <c r="C145" s="77">
        <v>0</v>
      </c>
      <c r="D145" s="78" t="s">
        <v>33</v>
      </c>
      <c r="E145" s="80">
        <v>0.17499999999999999</v>
      </c>
      <c r="F145" s="80">
        <v>1.4999999999999999E-2</v>
      </c>
      <c r="G145" s="80">
        <v>1.4999999999999999E-2</v>
      </c>
      <c r="H145" s="80">
        <v>1.4999999999999999E-2</v>
      </c>
      <c r="I145" s="80">
        <v>1.4999999999999999E-2</v>
      </c>
      <c r="J145" s="84"/>
      <c r="K145" s="84"/>
      <c r="L145" s="81"/>
      <c r="M145" s="484"/>
      <c r="N145" s="70"/>
      <c r="O145" s="71">
        <v>5.0000000000000001E-3</v>
      </c>
      <c r="P145" s="30"/>
      <c r="Q145" s="1"/>
      <c r="R145" s="1"/>
      <c r="S145" s="1"/>
      <c r="T145" s="34"/>
      <c r="U145" s="1"/>
      <c r="V145" s="37"/>
      <c r="W145" s="1"/>
      <c r="X145" s="42"/>
      <c r="Y145" s="1"/>
      <c r="Z145" s="1"/>
    </row>
    <row r="146" spans="1:26" ht="15.75" customHeight="1" x14ac:dyDescent="0.25">
      <c r="A146" s="21"/>
      <c r="B146" s="104" t="s">
        <v>121</v>
      </c>
      <c r="C146" s="77">
        <v>1</v>
      </c>
      <c r="D146" s="78" t="s">
        <v>15</v>
      </c>
      <c r="E146" s="80">
        <v>1.4999999999999999E-2</v>
      </c>
      <c r="F146" s="80">
        <v>5.0000000000000001E-3</v>
      </c>
      <c r="G146" s="80">
        <v>5.0000000000000001E-3</v>
      </c>
      <c r="H146" s="80">
        <v>1.4999999999999999E-2</v>
      </c>
      <c r="I146" s="80">
        <v>1.4999999999999999E-2</v>
      </c>
      <c r="J146" s="80">
        <v>5.0000000000000001E-3</v>
      </c>
      <c r="K146" s="80">
        <v>5.0000000000000001E-3</v>
      </c>
      <c r="L146" s="81">
        <v>5.0000000000000001E-3</v>
      </c>
      <c r="M146" s="148">
        <v>5.0000000000000001E-3</v>
      </c>
      <c r="N146" s="70">
        <v>5.0000000000000001E-3</v>
      </c>
      <c r="O146" s="71">
        <v>3.5000000000000003E-2</v>
      </c>
      <c r="P146" s="30"/>
      <c r="R146" s="1"/>
      <c r="S146" s="1"/>
      <c r="T146" s="43"/>
      <c r="U146" s="1"/>
    </row>
    <row r="147" spans="1:26" ht="15.75" customHeight="1" x14ac:dyDescent="0.25">
      <c r="A147" s="21"/>
      <c r="B147" s="105" t="s">
        <v>122</v>
      </c>
      <c r="C147" s="77">
        <v>1</v>
      </c>
      <c r="D147" s="78" t="s">
        <v>33</v>
      </c>
      <c r="E147" s="84"/>
      <c r="F147" s="84"/>
      <c r="G147" s="84"/>
      <c r="H147" s="80">
        <v>1E-4</v>
      </c>
      <c r="I147" s="84"/>
      <c r="J147" s="84"/>
      <c r="K147" s="84"/>
      <c r="L147" s="81"/>
      <c r="M147" s="482"/>
      <c r="N147" s="70">
        <v>1E-4</v>
      </c>
      <c r="O147" s="71"/>
      <c r="P147" s="30"/>
      <c r="Q147" s="1"/>
      <c r="R147" s="1"/>
      <c r="S147" s="1"/>
      <c r="T147" s="43"/>
      <c r="U147" s="1"/>
      <c r="V147" s="1"/>
      <c r="W147" s="1"/>
      <c r="Y147" s="1"/>
      <c r="Z147" s="1"/>
    </row>
    <row r="148" spans="1:26" ht="15.75" customHeight="1" x14ac:dyDescent="0.25">
      <c r="A148" s="21"/>
      <c r="B148" s="105" t="s">
        <v>49</v>
      </c>
      <c r="C148" s="77">
        <v>5</v>
      </c>
      <c r="D148" s="78" t="s">
        <v>13</v>
      </c>
      <c r="E148" s="80">
        <v>0.625</v>
      </c>
      <c r="F148" s="80">
        <v>0.17499999999999999</v>
      </c>
      <c r="G148" s="80">
        <v>0.625</v>
      </c>
      <c r="H148" s="80">
        <v>0.17499999999999999</v>
      </c>
      <c r="I148" s="80">
        <v>3.5000000000000003E-2</v>
      </c>
      <c r="J148" s="80">
        <v>5.0000000000000001E-3</v>
      </c>
      <c r="K148" s="80">
        <v>5.0000000000000001E-3</v>
      </c>
      <c r="L148" s="81">
        <v>5.0000000000000001E-3</v>
      </c>
      <c r="M148" s="148">
        <v>1.4999999999999999E-2</v>
      </c>
      <c r="N148" s="70">
        <v>5.0000000000000001E-3</v>
      </c>
      <c r="O148" s="71">
        <v>1.4999999999999999E-2</v>
      </c>
      <c r="P148" s="30"/>
      <c r="R148" s="1"/>
      <c r="S148" s="1"/>
      <c r="T148" s="43"/>
      <c r="U148" s="1"/>
    </row>
    <row r="149" spans="1:26" ht="15.75" customHeight="1" x14ac:dyDescent="0.25">
      <c r="A149" s="21"/>
      <c r="B149" s="105" t="s">
        <v>123</v>
      </c>
      <c r="C149" s="77">
        <v>1</v>
      </c>
      <c r="D149" s="78" t="s">
        <v>40</v>
      </c>
      <c r="E149" s="80">
        <v>1E-4</v>
      </c>
      <c r="F149" s="84"/>
      <c r="G149" s="84"/>
      <c r="H149" s="84"/>
      <c r="I149" s="84"/>
      <c r="J149" s="84"/>
      <c r="K149" s="84"/>
      <c r="L149" s="81"/>
      <c r="M149" s="482"/>
      <c r="N149" s="70"/>
      <c r="O149" s="71"/>
      <c r="P149" s="30"/>
      <c r="R149" s="1"/>
      <c r="S149" s="1"/>
      <c r="T149" s="43"/>
      <c r="U149" s="1"/>
    </row>
    <row r="150" spans="1:26" ht="15.75" customHeight="1" x14ac:dyDescent="0.25">
      <c r="A150" s="21"/>
      <c r="B150" s="104" t="s">
        <v>124</v>
      </c>
      <c r="C150" s="77">
        <v>1</v>
      </c>
      <c r="D150" s="78" t="s">
        <v>21</v>
      </c>
      <c r="E150" s="84"/>
      <c r="F150" s="84"/>
      <c r="G150" s="84"/>
      <c r="H150" s="84"/>
      <c r="I150" s="80">
        <v>5.0000000000000001E-3</v>
      </c>
      <c r="J150" s="80">
        <v>1.4999999999999999E-2</v>
      </c>
      <c r="K150" s="80">
        <v>5.0000000000000001E-3</v>
      </c>
      <c r="L150" s="81">
        <v>3.5000000000000003E-2</v>
      </c>
      <c r="M150" s="148">
        <v>3.5000000000000003E-2</v>
      </c>
      <c r="N150" s="483">
        <v>3.5000000000000003E-2</v>
      </c>
      <c r="O150" s="71">
        <v>3.5000000000000003E-2</v>
      </c>
      <c r="P150" s="30"/>
      <c r="Q150" s="1"/>
      <c r="R150" s="1"/>
      <c r="S150" s="1"/>
      <c r="T150" s="43"/>
      <c r="U150" s="1"/>
      <c r="V150" s="1"/>
      <c r="W150" s="1"/>
      <c r="Y150" s="1"/>
      <c r="Z150" s="1"/>
    </row>
    <row r="151" spans="1:26" ht="15.75" customHeight="1" x14ac:dyDescent="0.25">
      <c r="A151" s="21"/>
      <c r="B151" s="73" t="s">
        <v>168</v>
      </c>
      <c r="C151" s="74">
        <v>3</v>
      </c>
      <c r="D151" s="73" t="s">
        <v>13</v>
      </c>
      <c r="E151" s="84"/>
      <c r="F151" s="84"/>
      <c r="G151" s="84"/>
      <c r="H151" s="84"/>
      <c r="I151" s="84"/>
      <c r="J151" s="84"/>
      <c r="K151" s="84"/>
      <c r="L151" s="81">
        <v>5.0000000000000001E-3</v>
      </c>
      <c r="M151" s="482"/>
      <c r="N151" s="70"/>
      <c r="O151" s="71"/>
      <c r="P151" s="30"/>
      <c r="R151" s="1"/>
      <c r="S151" s="1"/>
      <c r="T151" s="43"/>
      <c r="U151" s="1"/>
    </row>
    <row r="152" spans="1:26" ht="15.75" customHeight="1" x14ac:dyDescent="0.25">
      <c r="A152" s="21"/>
      <c r="B152" s="104" t="s">
        <v>177</v>
      </c>
      <c r="C152" s="77">
        <v>3</v>
      </c>
      <c r="D152" s="78" t="s">
        <v>39</v>
      </c>
      <c r="E152" s="84"/>
      <c r="F152" s="84"/>
      <c r="G152" s="84"/>
      <c r="H152" s="84"/>
      <c r="I152" s="84"/>
      <c r="J152" s="80">
        <v>5.0000000000000001E-3</v>
      </c>
      <c r="K152" s="84"/>
      <c r="L152" s="81"/>
      <c r="M152" s="482"/>
      <c r="N152" s="70"/>
      <c r="O152" s="71"/>
      <c r="P152" s="30"/>
      <c r="R152" s="1"/>
      <c r="S152" s="1"/>
      <c r="T152" s="43"/>
      <c r="U152" s="1"/>
    </row>
    <row r="153" spans="1:26" ht="15.75" customHeight="1" x14ac:dyDescent="0.25">
      <c r="A153" s="21"/>
      <c r="B153" s="105" t="s">
        <v>125</v>
      </c>
      <c r="C153" s="77">
        <v>1</v>
      </c>
      <c r="D153" s="78" t="s">
        <v>23</v>
      </c>
      <c r="E153" s="84"/>
      <c r="F153" s="84"/>
      <c r="G153" s="84"/>
      <c r="H153" s="84"/>
      <c r="I153" s="84"/>
      <c r="J153" s="80">
        <v>1.4999999999999999E-2</v>
      </c>
      <c r="K153" s="80">
        <v>5.0000000000000001E-3</v>
      </c>
      <c r="L153" s="81">
        <v>5.0000000000000001E-3</v>
      </c>
      <c r="M153" s="148">
        <v>5.0000000000000001E-3</v>
      </c>
      <c r="N153" s="70">
        <v>5.0000000000000001E-3</v>
      </c>
      <c r="O153" s="71">
        <v>3.5000000000000003E-2</v>
      </c>
      <c r="P153" s="30"/>
      <c r="Q153" s="1"/>
      <c r="R153" s="1"/>
      <c r="S153" s="1"/>
      <c r="T153" s="43"/>
      <c r="U153" s="1"/>
      <c r="V153" s="1"/>
      <c r="W153" s="1"/>
      <c r="Y153" s="1"/>
      <c r="Z153" s="1"/>
    </row>
    <row r="154" spans="1:26" ht="15.75" customHeight="1" x14ac:dyDescent="0.25">
      <c r="A154" s="21"/>
      <c r="B154" s="105" t="s">
        <v>126</v>
      </c>
      <c r="C154" s="77">
        <v>3</v>
      </c>
      <c r="D154" s="78" t="s">
        <v>23</v>
      </c>
      <c r="E154" s="80">
        <v>1E-4</v>
      </c>
      <c r="F154" s="80">
        <v>5.0000000000000001E-3</v>
      </c>
      <c r="G154" s="80">
        <v>5.0000000000000001E-3</v>
      </c>
      <c r="H154" s="80">
        <v>5.0000000000000001E-3</v>
      </c>
      <c r="I154" s="80">
        <v>1.4999999999999999E-2</v>
      </c>
      <c r="J154" s="80">
        <v>3.5000000000000003E-2</v>
      </c>
      <c r="K154" s="80">
        <v>5.0000000000000001E-3</v>
      </c>
      <c r="L154" s="81">
        <v>1.4999999999999999E-2</v>
      </c>
      <c r="M154" s="148">
        <v>5.0000000000000001E-3</v>
      </c>
      <c r="N154" s="70">
        <v>5.0000000000000001E-3</v>
      </c>
      <c r="O154" s="71">
        <v>5.0000000000000001E-3</v>
      </c>
      <c r="P154" s="30"/>
      <c r="R154" s="1"/>
      <c r="S154" s="1"/>
      <c r="T154" s="43"/>
      <c r="U154" s="1"/>
    </row>
    <row r="155" spans="1:26" ht="15.75" customHeight="1" x14ac:dyDescent="0.25">
      <c r="A155" s="21"/>
      <c r="B155" s="105" t="s">
        <v>127</v>
      </c>
      <c r="C155" s="77">
        <v>1</v>
      </c>
      <c r="D155" s="78" t="s">
        <v>15</v>
      </c>
      <c r="E155" s="84"/>
      <c r="F155" s="84"/>
      <c r="G155" s="84"/>
      <c r="H155" s="84"/>
      <c r="I155" s="84"/>
      <c r="J155" s="80">
        <v>5.0000000000000001E-3</v>
      </c>
      <c r="K155" s="84"/>
      <c r="L155" s="81"/>
      <c r="M155" s="482"/>
      <c r="N155" s="70"/>
      <c r="O155" s="71"/>
      <c r="P155" s="30"/>
      <c r="R155" s="1"/>
      <c r="S155" s="1"/>
      <c r="T155" s="43"/>
      <c r="U155" s="1"/>
    </row>
    <row r="156" spans="1:26" ht="15.75" customHeight="1" x14ac:dyDescent="0.25">
      <c r="A156" s="21"/>
      <c r="B156" s="105" t="s">
        <v>128</v>
      </c>
      <c r="C156" s="77">
        <v>6</v>
      </c>
      <c r="D156" s="78" t="s">
        <v>21</v>
      </c>
      <c r="E156" s="80">
        <v>5.0000000000000001E-3</v>
      </c>
      <c r="F156" s="80">
        <v>1E-4</v>
      </c>
      <c r="G156" s="84"/>
      <c r="H156" s="84"/>
      <c r="I156" s="84"/>
      <c r="J156" s="84"/>
      <c r="K156" s="84"/>
      <c r="L156" s="81"/>
      <c r="M156" s="482"/>
      <c r="N156" s="70"/>
      <c r="O156" s="71"/>
      <c r="P156" s="30"/>
      <c r="T156" s="43"/>
    </row>
    <row r="157" spans="1:26" ht="15.75" customHeight="1" x14ac:dyDescent="0.25">
      <c r="A157" s="21"/>
      <c r="B157" s="104" t="s">
        <v>129</v>
      </c>
      <c r="C157" s="77">
        <v>2</v>
      </c>
      <c r="D157" s="78" t="s">
        <v>36</v>
      </c>
      <c r="E157" s="80">
        <v>5.0000000000000001E-3</v>
      </c>
      <c r="F157" s="84"/>
      <c r="G157" s="84"/>
      <c r="H157" s="84"/>
      <c r="I157" s="80">
        <v>5.0000000000000001E-3</v>
      </c>
      <c r="J157" s="80">
        <v>5.0000000000000001E-3</v>
      </c>
      <c r="K157" s="84"/>
      <c r="L157" s="81"/>
      <c r="M157" s="482"/>
      <c r="N157" s="70"/>
      <c r="O157" s="71"/>
      <c r="P157" s="30"/>
      <c r="T157" s="43"/>
    </row>
    <row r="158" spans="1:26" ht="15.75" customHeight="1" x14ac:dyDescent="0.25">
      <c r="A158" s="21"/>
      <c r="B158" s="476" t="s">
        <v>410</v>
      </c>
      <c r="C158" s="77">
        <v>6</v>
      </c>
      <c r="D158" s="78" t="s">
        <v>21</v>
      </c>
      <c r="E158" s="84"/>
      <c r="F158" s="84"/>
      <c r="G158" s="84"/>
      <c r="H158" s="84"/>
      <c r="I158" s="80">
        <v>1E-4</v>
      </c>
      <c r="J158" s="84"/>
      <c r="K158" s="80">
        <v>5.0000000000000001E-3</v>
      </c>
      <c r="L158" s="81">
        <v>1.4999999999999999E-2</v>
      </c>
      <c r="M158" s="148">
        <v>5.0000000000000001E-3</v>
      </c>
      <c r="N158" s="70">
        <v>5.0000000000000001E-3</v>
      </c>
      <c r="O158" s="71"/>
      <c r="P158" s="30"/>
      <c r="T158" s="43"/>
    </row>
    <row r="159" spans="1:26" ht="15.75" customHeight="1" x14ac:dyDescent="0.25">
      <c r="A159" s="21"/>
      <c r="B159" s="105" t="s">
        <v>131</v>
      </c>
      <c r="C159" s="77">
        <v>3</v>
      </c>
      <c r="D159" s="78" t="s">
        <v>23</v>
      </c>
      <c r="E159" s="80">
        <v>1E-4</v>
      </c>
      <c r="F159" s="84"/>
      <c r="G159" s="84"/>
      <c r="H159" s="80"/>
      <c r="I159" s="84"/>
      <c r="J159" s="84"/>
      <c r="K159" s="84"/>
      <c r="L159" s="81"/>
      <c r="M159" s="482"/>
      <c r="N159" s="70"/>
      <c r="O159" s="71"/>
      <c r="P159" s="30"/>
      <c r="T159" s="43"/>
    </row>
    <row r="160" spans="1:26" ht="15.75" customHeight="1" x14ac:dyDescent="0.25">
      <c r="A160" s="21"/>
      <c r="B160" s="105" t="s">
        <v>29</v>
      </c>
      <c r="C160" s="77">
        <v>7</v>
      </c>
      <c r="D160" s="78" t="s">
        <v>21</v>
      </c>
      <c r="E160" s="80">
        <v>5.0000000000000001E-3</v>
      </c>
      <c r="F160" s="80">
        <v>5.0000000000000001E-3</v>
      </c>
      <c r="G160" s="80">
        <v>1.4999999999999999E-2</v>
      </c>
      <c r="H160" s="80">
        <v>1.4999999999999999E-2</v>
      </c>
      <c r="I160" s="80">
        <v>1.4999999999999999E-2</v>
      </c>
      <c r="J160" s="80">
        <v>1.4999999999999999E-2</v>
      </c>
      <c r="K160" s="80">
        <v>3.5000000000000003E-2</v>
      </c>
      <c r="L160" s="81">
        <v>3.5000000000000003E-2</v>
      </c>
      <c r="M160" s="148">
        <v>1.4999999999999999E-2</v>
      </c>
      <c r="N160" s="70">
        <v>3.5000000000000003E-2</v>
      </c>
      <c r="O160" s="71">
        <v>7.4999999999999997E-2</v>
      </c>
      <c r="P160" s="30"/>
      <c r="T160" s="43"/>
    </row>
    <row r="161" spans="1:27" ht="15.75" customHeight="1" x14ac:dyDescent="0.25">
      <c r="A161" s="21"/>
      <c r="B161" s="104" t="s">
        <v>132</v>
      </c>
      <c r="C161" s="77">
        <v>0</v>
      </c>
      <c r="D161" s="78" t="s">
        <v>15</v>
      </c>
      <c r="E161" s="84"/>
      <c r="F161" s="84"/>
      <c r="G161" s="84"/>
      <c r="H161" s="84"/>
      <c r="I161" s="80">
        <v>5.0000000000000001E-3</v>
      </c>
      <c r="J161" s="84"/>
      <c r="K161" s="84"/>
      <c r="L161" s="81"/>
      <c r="M161" s="482"/>
      <c r="N161" s="70"/>
      <c r="O161" s="71"/>
      <c r="P161" s="30"/>
      <c r="S161" s="1"/>
    </row>
    <row r="162" spans="1:27" ht="15.75" customHeight="1" x14ac:dyDescent="0.25">
      <c r="A162" s="21"/>
      <c r="B162" s="104" t="s">
        <v>133</v>
      </c>
      <c r="C162" s="77">
        <v>1</v>
      </c>
      <c r="D162" s="78" t="s">
        <v>36</v>
      </c>
      <c r="E162" s="80">
        <v>1.4999999999999999E-2</v>
      </c>
      <c r="F162" s="80">
        <v>1.4999999999999999E-2</v>
      </c>
      <c r="G162" s="80">
        <v>1.4999999999999999E-2</v>
      </c>
      <c r="H162" s="80">
        <v>1.4999999999999999E-2</v>
      </c>
      <c r="I162" s="80">
        <v>1.4999999999999999E-2</v>
      </c>
      <c r="J162" s="84"/>
      <c r="K162" s="80">
        <v>5.0000000000000001E-3</v>
      </c>
      <c r="L162" s="81">
        <v>5.0000000000000001E-3</v>
      </c>
      <c r="M162" s="148">
        <v>5.0000000000000001E-3</v>
      </c>
      <c r="N162" s="70">
        <v>5.0000000000000001E-3</v>
      </c>
      <c r="O162" s="71">
        <v>3.5000000000000003E-2</v>
      </c>
      <c r="P162" s="30"/>
      <c r="S162" s="43"/>
    </row>
    <row r="163" spans="1:27" ht="15.75" customHeight="1" x14ac:dyDescent="0.25">
      <c r="A163" s="21"/>
      <c r="B163" s="127" t="s">
        <v>34</v>
      </c>
      <c r="C163" s="77">
        <v>7</v>
      </c>
      <c r="D163" s="78" t="s">
        <v>21</v>
      </c>
      <c r="E163" s="80"/>
      <c r="F163" s="80"/>
      <c r="G163" s="80"/>
      <c r="H163" s="80"/>
      <c r="I163" s="80"/>
      <c r="J163" s="84"/>
      <c r="K163" s="80"/>
      <c r="L163" s="81"/>
      <c r="M163" s="482"/>
      <c r="N163" s="70"/>
      <c r="O163" s="71">
        <v>5.0000000000000001E-3</v>
      </c>
      <c r="P163" s="30"/>
      <c r="S163" s="43"/>
    </row>
    <row r="164" spans="1:27" ht="15.75" customHeight="1" x14ac:dyDescent="0.25">
      <c r="A164" s="21"/>
      <c r="B164" s="105" t="s">
        <v>87</v>
      </c>
      <c r="C164" s="77">
        <v>2</v>
      </c>
      <c r="D164" s="78" t="s">
        <v>39</v>
      </c>
      <c r="E164" s="80">
        <v>3.5000000000000003E-2</v>
      </c>
      <c r="F164" s="80">
        <v>5.0000000000000001E-3</v>
      </c>
      <c r="G164" s="80">
        <v>3.5000000000000003E-2</v>
      </c>
      <c r="H164" s="80">
        <v>3.5000000000000003E-2</v>
      </c>
      <c r="I164" s="80">
        <v>7.4999999999999997E-2</v>
      </c>
      <c r="J164" s="84"/>
      <c r="K164" s="80">
        <v>3.5000000000000003E-2</v>
      </c>
      <c r="L164" s="81">
        <v>3.5000000000000003E-2</v>
      </c>
      <c r="M164" s="148">
        <v>1.4999999999999999E-2</v>
      </c>
      <c r="N164" s="70">
        <v>5.0000000000000001E-3</v>
      </c>
      <c r="O164" s="71">
        <v>5.0000000000000001E-3</v>
      </c>
      <c r="P164" s="30"/>
      <c r="S164" s="43"/>
      <c r="T164" s="1"/>
    </row>
    <row r="165" spans="1:27" ht="15.75" customHeight="1" x14ac:dyDescent="0.25">
      <c r="A165" s="21"/>
      <c r="B165" s="105" t="s">
        <v>134</v>
      </c>
      <c r="C165" s="77">
        <v>2</v>
      </c>
      <c r="D165" s="78" t="s">
        <v>36</v>
      </c>
      <c r="E165" s="80">
        <v>1E-4</v>
      </c>
      <c r="F165" s="80">
        <v>5.0000000000000001E-3</v>
      </c>
      <c r="G165" s="80">
        <v>5.0000000000000001E-3</v>
      </c>
      <c r="H165" s="80">
        <v>5.0000000000000001E-3</v>
      </c>
      <c r="I165" s="80">
        <v>5.0000000000000001E-3</v>
      </c>
      <c r="J165" s="84"/>
      <c r="K165" s="80">
        <v>5.0000000000000001E-3</v>
      </c>
      <c r="L165" s="81">
        <v>5.0000000000000001E-3</v>
      </c>
      <c r="M165" s="148">
        <v>5.0000000000000001E-3</v>
      </c>
      <c r="N165" s="70">
        <v>5.0000000000000001E-3</v>
      </c>
      <c r="O165" s="71">
        <v>5.0000000000000001E-3</v>
      </c>
      <c r="P165" s="30"/>
      <c r="R165" s="1"/>
      <c r="S165" s="43"/>
    </row>
    <row r="166" spans="1:27" ht="15.75" customHeight="1" x14ac:dyDescent="0.25">
      <c r="A166" s="21"/>
      <c r="B166" s="485" t="s">
        <v>179</v>
      </c>
      <c r="C166" s="77">
        <v>1</v>
      </c>
      <c r="D166" s="78" t="s">
        <v>82</v>
      </c>
      <c r="E166" s="80"/>
      <c r="F166" s="80"/>
      <c r="G166" s="80"/>
      <c r="H166" s="80">
        <v>5.0000000000000001E-3</v>
      </c>
      <c r="I166" s="80">
        <v>5.0000000000000001E-3</v>
      </c>
      <c r="J166" s="80">
        <v>5.0000000000000001E-3</v>
      </c>
      <c r="K166" s="80"/>
      <c r="L166" s="81"/>
      <c r="M166" s="482"/>
      <c r="N166" s="70"/>
      <c r="O166" s="71"/>
      <c r="P166" s="30"/>
      <c r="Q166" s="1"/>
      <c r="R166" s="1"/>
      <c r="S166" s="1"/>
      <c r="T166" s="1"/>
      <c r="U166" s="1"/>
      <c r="V166" s="1"/>
      <c r="W166" s="1"/>
      <c r="X166" s="38"/>
      <c r="Y166" s="1"/>
      <c r="Z166" s="1"/>
      <c r="AA166" s="1"/>
    </row>
    <row r="167" spans="1:27" ht="15.75" customHeight="1" x14ac:dyDescent="0.25">
      <c r="A167" s="21"/>
      <c r="B167" s="73" t="s">
        <v>414</v>
      </c>
      <c r="C167" s="74">
        <v>3</v>
      </c>
      <c r="D167" s="73" t="s">
        <v>13</v>
      </c>
      <c r="E167" s="84"/>
      <c r="F167" s="84"/>
      <c r="G167" s="80">
        <v>1E-4</v>
      </c>
      <c r="H167" s="80">
        <v>5.0000000000000001E-3</v>
      </c>
      <c r="I167" s="80">
        <v>5.0000000000000001E-3</v>
      </c>
      <c r="J167" s="80">
        <v>5.0000000000000001E-3</v>
      </c>
      <c r="K167" s="84"/>
      <c r="L167" s="81">
        <v>5.0000000000000001E-3</v>
      </c>
      <c r="M167" s="148">
        <v>5.0000000000000001E-3</v>
      </c>
      <c r="N167" s="75"/>
      <c r="O167" s="148">
        <v>5.0000000000000001E-3</v>
      </c>
      <c r="P167" s="30"/>
      <c r="S167" s="43"/>
    </row>
    <row r="168" spans="1:27" ht="15.75" customHeight="1" x14ac:dyDescent="0.25">
      <c r="A168" s="21"/>
      <c r="B168" s="39"/>
      <c r="C168" s="6"/>
      <c r="D168" s="3"/>
      <c r="E168" s="7"/>
      <c r="F168" s="7"/>
      <c r="G168" s="35"/>
      <c r="H168" s="9"/>
      <c r="I168" s="7"/>
      <c r="J168" s="4"/>
      <c r="K168" s="7"/>
      <c r="L168" s="41"/>
      <c r="M168" s="3"/>
      <c r="N168" s="3"/>
      <c r="O168" s="3"/>
      <c r="P168" s="30"/>
      <c r="S168" s="43"/>
      <c r="T168" s="43"/>
    </row>
    <row r="169" spans="1:27" ht="15.75" customHeight="1" x14ac:dyDescent="0.25">
      <c r="A169" s="21"/>
      <c r="B169" s="39"/>
      <c r="C169" s="6"/>
      <c r="D169" s="6"/>
      <c r="E169" s="9"/>
      <c r="F169" s="5"/>
      <c r="G169" s="5"/>
      <c r="H169" s="5"/>
      <c r="I169" s="9"/>
      <c r="J169" s="5"/>
      <c r="K169" s="4"/>
      <c r="L169" s="41"/>
      <c r="M169" s="3"/>
      <c r="N169" s="3"/>
      <c r="O169" s="3"/>
      <c r="P169" s="30"/>
      <c r="S169" s="1"/>
      <c r="T169" s="43"/>
      <c r="U169" s="1"/>
    </row>
    <row r="170" spans="1:27" ht="15.75" customHeight="1" x14ac:dyDescent="0.25">
      <c r="A170" s="21"/>
      <c r="B170" s="39"/>
      <c r="C170" s="6"/>
      <c r="D170" s="3"/>
      <c r="E170" s="9"/>
      <c r="F170" s="9"/>
      <c r="G170" s="35"/>
      <c r="H170" s="9"/>
      <c r="I170" s="9"/>
      <c r="J170" s="5"/>
      <c r="K170" s="7"/>
      <c r="L170" s="41"/>
      <c r="M170" s="3"/>
      <c r="N170" s="3"/>
      <c r="O170" s="3"/>
      <c r="P170" s="30"/>
      <c r="T170" s="43"/>
    </row>
    <row r="171" spans="1:27" ht="15.75" customHeight="1" x14ac:dyDescent="0.25">
      <c r="A171" s="21"/>
      <c r="B171" s="39"/>
      <c r="C171" s="6"/>
      <c r="D171" s="3"/>
      <c r="E171" s="5"/>
      <c r="F171" s="5"/>
      <c r="G171" s="5"/>
      <c r="H171" s="9"/>
      <c r="I171" s="9"/>
      <c r="J171" s="9"/>
      <c r="K171" s="5"/>
      <c r="L171" s="36"/>
      <c r="M171" s="3"/>
      <c r="N171" s="3"/>
      <c r="O171" s="3"/>
      <c r="P171" s="30"/>
      <c r="T171" s="43"/>
    </row>
    <row r="172" spans="1:27" ht="15.75" customHeight="1" x14ac:dyDescent="0.25">
      <c r="A172" s="21"/>
      <c r="B172" s="39"/>
      <c r="C172" s="6"/>
      <c r="D172" s="3"/>
      <c r="E172" s="5"/>
      <c r="F172" s="5"/>
      <c r="G172" s="35"/>
      <c r="H172" s="9"/>
      <c r="I172" s="9"/>
      <c r="J172" s="9"/>
      <c r="K172" s="5"/>
      <c r="L172" s="36"/>
      <c r="M172" s="3"/>
      <c r="N172" s="3"/>
      <c r="O172" s="3"/>
      <c r="P172" s="30"/>
      <c r="S172" s="1"/>
      <c r="T172" s="43"/>
      <c r="U172" s="1"/>
    </row>
    <row r="173" spans="1:27" ht="15.75" customHeight="1" x14ac:dyDescent="0.25">
      <c r="A173" s="21"/>
      <c r="B173" s="39"/>
      <c r="C173" s="44"/>
      <c r="D173" s="6"/>
      <c r="E173" s="5"/>
      <c r="F173" s="5"/>
      <c r="G173" s="5"/>
      <c r="H173" s="9"/>
      <c r="I173" s="9"/>
      <c r="J173" s="9"/>
      <c r="K173" s="4"/>
      <c r="L173" s="4"/>
      <c r="M173" s="3"/>
      <c r="N173" s="3"/>
      <c r="O173" s="3"/>
      <c r="P173" s="30"/>
      <c r="T173" s="1"/>
    </row>
    <row r="174" spans="1:27" ht="15.75" customHeight="1" x14ac:dyDescent="0.25">
      <c r="A174" s="21"/>
      <c r="G174" s="11"/>
      <c r="K174" s="1"/>
      <c r="L174" s="38"/>
      <c r="P174" s="30"/>
      <c r="T174" s="1"/>
    </row>
    <row r="175" spans="1:27" ht="15.75" customHeight="1" x14ac:dyDescent="0.25">
      <c r="A175" s="21"/>
      <c r="G175" s="11"/>
      <c r="H175" s="1"/>
      <c r="K175" s="1"/>
      <c r="L175" s="38"/>
      <c r="P175" s="30"/>
      <c r="S175" s="1"/>
      <c r="U175" s="1"/>
    </row>
    <row r="176" spans="1:27" ht="15.75" customHeight="1" x14ac:dyDescent="0.25">
      <c r="A176" s="21"/>
      <c r="G176" s="11"/>
      <c r="K176" s="1"/>
      <c r="L176" s="38"/>
      <c r="P176" s="30"/>
    </row>
    <row r="177" spans="1:16" ht="15.75" customHeight="1" x14ac:dyDescent="0.25">
      <c r="A177" s="21"/>
      <c r="G177" s="11"/>
      <c r="K177" s="38"/>
      <c r="L177" s="38"/>
      <c r="P177" s="30"/>
    </row>
    <row r="178" spans="1:16" ht="15.75" customHeight="1" x14ac:dyDescent="0.25">
      <c r="A178" s="21"/>
      <c r="G178" s="11"/>
      <c r="H178" s="1"/>
      <c r="K178" s="38"/>
      <c r="L178" s="38"/>
      <c r="P178" s="30"/>
    </row>
    <row r="179" spans="1:16" ht="15.75" customHeight="1" x14ac:dyDescent="0.25">
      <c r="A179" s="21"/>
      <c r="G179" s="11"/>
      <c r="H179" s="1"/>
      <c r="K179" s="38"/>
      <c r="L179" s="38"/>
      <c r="P179" s="30"/>
    </row>
    <row r="180" spans="1:16" ht="15.75" customHeight="1" x14ac:dyDescent="0.25">
      <c r="A180" s="21"/>
      <c r="G180" s="11"/>
      <c r="H180" s="1"/>
      <c r="K180" s="38"/>
      <c r="L180" s="38"/>
      <c r="P180" s="30"/>
    </row>
    <row r="181" spans="1:16" ht="15.75" customHeight="1" x14ac:dyDescent="0.25">
      <c r="A181" s="21"/>
      <c r="G181" s="11"/>
      <c r="H181" s="1"/>
      <c r="K181" s="38"/>
      <c r="L181" s="38"/>
      <c r="P181" s="30"/>
    </row>
    <row r="182" spans="1:16" ht="15.75" customHeight="1" x14ac:dyDescent="0.25">
      <c r="A182" s="21"/>
      <c r="G182" s="11"/>
      <c r="K182" s="38"/>
      <c r="L182" s="38"/>
      <c r="P182" s="30"/>
    </row>
    <row r="183" spans="1:16" ht="15.75" customHeight="1" x14ac:dyDescent="0.25">
      <c r="A183" s="21"/>
      <c r="G183" s="11"/>
      <c r="K183" s="38"/>
      <c r="L183" s="38"/>
      <c r="P183" s="30"/>
    </row>
    <row r="184" spans="1:16" ht="15.75" customHeight="1" x14ac:dyDescent="0.25">
      <c r="A184" s="21"/>
      <c r="G184" s="11"/>
      <c r="K184" s="38"/>
      <c r="L184" s="38"/>
      <c r="P184" s="30"/>
    </row>
    <row r="185" spans="1:16" ht="15.75" customHeight="1" x14ac:dyDescent="0.25">
      <c r="A185" s="21"/>
      <c r="G185" s="11"/>
      <c r="K185" s="38"/>
      <c r="L185" s="38"/>
      <c r="P185" s="30"/>
    </row>
    <row r="186" spans="1:16" ht="15.75" customHeight="1" x14ac:dyDescent="0.25">
      <c r="A186" s="21"/>
      <c r="G186" s="11"/>
      <c r="H186" s="1"/>
      <c r="K186" s="38"/>
      <c r="L186" s="38"/>
      <c r="P186" s="30"/>
    </row>
    <row r="187" spans="1:16" ht="15.75" customHeight="1" x14ac:dyDescent="0.25">
      <c r="A187" s="21"/>
      <c r="G187" s="11"/>
      <c r="H187" s="1"/>
      <c r="K187" s="38"/>
      <c r="L187" s="1"/>
      <c r="P187" s="30"/>
    </row>
    <row r="188" spans="1:16" ht="15.75" customHeight="1" x14ac:dyDescent="0.25">
      <c r="A188" s="21"/>
      <c r="G188" s="11"/>
      <c r="H188" s="1"/>
      <c r="K188" s="38"/>
      <c r="L188" s="38"/>
      <c r="P188" s="30"/>
    </row>
    <row r="189" spans="1:16" ht="15.75" customHeight="1" x14ac:dyDescent="0.25">
      <c r="A189" s="21"/>
      <c r="G189" s="11"/>
      <c r="H189" s="1"/>
      <c r="K189" s="38"/>
      <c r="L189" s="38"/>
      <c r="P189" s="30"/>
    </row>
    <row r="190" spans="1:16" ht="15.75" customHeight="1" x14ac:dyDescent="0.25">
      <c r="A190" s="21"/>
      <c r="G190" s="11"/>
      <c r="K190" s="38"/>
      <c r="L190" s="38"/>
      <c r="P190" s="30"/>
    </row>
    <row r="191" spans="1:16" ht="15.75" customHeight="1" x14ac:dyDescent="0.25">
      <c r="A191" s="21"/>
      <c r="G191" s="11"/>
      <c r="K191" s="38"/>
      <c r="L191" s="38"/>
      <c r="P191" s="30"/>
    </row>
    <row r="192" spans="1:16" ht="15.75" customHeight="1" x14ac:dyDescent="0.25">
      <c r="A192" s="21"/>
      <c r="G192" s="11"/>
      <c r="K192" s="38"/>
      <c r="L192" s="38"/>
      <c r="P192" s="30"/>
    </row>
    <row r="193" spans="1:16" ht="15.75" customHeight="1" x14ac:dyDescent="0.25">
      <c r="A193" s="21"/>
      <c r="G193" s="11"/>
      <c r="K193" s="1"/>
      <c r="L193" s="38"/>
      <c r="P193" s="30"/>
    </row>
    <row r="194" spans="1:16" ht="15.75" customHeight="1" x14ac:dyDescent="0.25">
      <c r="A194" s="21"/>
      <c r="G194" s="11"/>
      <c r="K194" s="38"/>
      <c r="L194" s="38"/>
      <c r="P194" s="30"/>
    </row>
    <row r="195" spans="1:16" ht="15.75" customHeight="1" x14ac:dyDescent="0.25">
      <c r="A195" s="21"/>
      <c r="G195" s="11"/>
      <c r="K195" s="38"/>
      <c r="L195" s="38"/>
      <c r="P195" s="30"/>
    </row>
    <row r="196" spans="1:16" ht="15.75" customHeight="1" x14ac:dyDescent="0.25">
      <c r="A196" s="21"/>
      <c r="G196" s="11"/>
      <c r="K196" s="38"/>
      <c r="L196" s="38"/>
    </row>
    <row r="197" spans="1:16" ht="15.75" customHeight="1" x14ac:dyDescent="0.25">
      <c r="A197" s="21"/>
      <c r="G197" s="11"/>
      <c r="K197" s="38"/>
      <c r="L197" s="38"/>
    </row>
    <row r="198" spans="1:16" ht="15.75" customHeight="1" x14ac:dyDescent="0.25">
      <c r="A198" s="21"/>
      <c r="G198" s="11"/>
      <c r="K198" s="38"/>
      <c r="L198" s="38"/>
    </row>
    <row r="199" spans="1:16" ht="15.75" customHeight="1" x14ac:dyDescent="0.25">
      <c r="A199" s="21"/>
      <c r="G199" s="11"/>
      <c r="K199" s="38"/>
      <c r="L199" s="38"/>
    </row>
    <row r="200" spans="1:16" ht="15.75" customHeight="1" x14ac:dyDescent="0.25">
      <c r="A200" s="21"/>
      <c r="G200" s="11"/>
      <c r="K200" s="38"/>
      <c r="L200" s="38"/>
    </row>
    <row r="201" spans="1:16" ht="15.75" customHeight="1" x14ac:dyDescent="0.25">
      <c r="A201" s="21"/>
      <c r="G201" s="11"/>
      <c r="K201" s="38"/>
      <c r="L201" s="38"/>
    </row>
    <row r="202" spans="1:16" ht="15.75" customHeight="1" x14ac:dyDescent="0.25">
      <c r="A202" s="21"/>
      <c r="G202" s="11"/>
      <c r="K202" s="38"/>
      <c r="L202" s="38"/>
    </row>
    <row r="203" spans="1:16" ht="15.75" customHeight="1" x14ac:dyDescent="0.25">
      <c r="A203" s="21"/>
      <c r="G203" s="11"/>
      <c r="K203" s="38"/>
      <c r="L203" s="1"/>
    </row>
    <row r="204" spans="1:16" ht="15.75" customHeight="1" x14ac:dyDescent="0.25">
      <c r="A204" s="21"/>
      <c r="B204" s="1" t="s">
        <v>347</v>
      </c>
      <c r="G204" s="11"/>
      <c r="K204" s="38"/>
      <c r="L204" s="38"/>
    </row>
    <row r="205" spans="1:16" ht="15.75" customHeight="1" x14ac:dyDescent="0.25">
      <c r="A205" s="21"/>
      <c r="G205" s="11"/>
      <c r="K205" s="38"/>
      <c r="L205" s="38"/>
    </row>
    <row r="206" spans="1:16" ht="15.75" customHeight="1" x14ac:dyDescent="0.25">
      <c r="A206" s="21"/>
      <c r="G206" s="11"/>
      <c r="K206" s="38"/>
      <c r="L206" s="38"/>
    </row>
    <row r="207" spans="1:16" ht="15.75" customHeight="1" x14ac:dyDescent="0.25">
      <c r="A207" s="21"/>
      <c r="G207" s="11"/>
      <c r="K207" s="38"/>
      <c r="L207" s="38"/>
    </row>
    <row r="208" spans="1:16" ht="15.75" customHeight="1" x14ac:dyDescent="0.25">
      <c r="A208" s="21"/>
      <c r="G208" s="11"/>
      <c r="K208" s="38"/>
      <c r="L208" s="1"/>
    </row>
    <row r="209" spans="1:12" ht="15.75" customHeight="1" x14ac:dyDescent="0.25">
      <c r="A209" s="21"/>
      <c r="G209" s="11"/>
      <c r="K209" s="1"/>
      <c r="L209" s="38"/>
    </row>
    <row r="210" spans="1:12" ht="15.75" customHeight="1" x14ac:dyDescent="0.25">
      <c r="A210" s="21"/>
      <c r="G210" s="11"/>
      <c r="K210" s="38"/>
      <c r="L210" s="1"/>
    </row>
    <row r="211" spans="1:12" ht="15.75" customHeight="1" x14ac:dyDescent="0.25">
      <c r="A211" s="21"/>
      <c r="G211" s="11"/>
      <c r="K211" s="38"/>
      <c r="L211" s="38"/>
    </row>
    <row r="212" spans="1:12" ht="15.75" customHeight="1" x14ac:dyDescent="0.25">
      <c r="A212" s="21"/>
      <c r="G212" s="11"/>
      <c r="K212" s="38"/>
    </row>
    <row r="213" spans="1:12" ht="15.75" customHeight="1" x14ac:dyDescent="0.25">
      <c r="A213" s="21"/>
      <c r="G213" s="11"/>
      <c r="K213" s="38"/>
    </row>
    <row r="214" spans="1:12" ht="15.75" customHeight="1" x14ac:dyDescent="0.25">
      <c r="A214" s="21"/>
      <c r="G214" s="11"/>
      <c r="K214" s="1"/>
    </row>
    <row r="215" spans="1:12" ht="15.75" customHeight="1" x14ac:dyDescent="0.25">
      <c r="A215" s="21"/>
      <c r="G215" s="11"/>
      <c r="K215" s="38"/>
    </row>
    <row r="216" spans="1:12" ht="15.75" customHeight="1" x14ac:dyDescent="0.25">
      <c r="A216" s="21"/>
      <c r="G216" s="11"/>
      <c r="K216" s="1"/>
    </row>
    <row r="217" spans="1:12" ht="15.75" customHeight="1" x14ac:dyDescent="0.25">
      <c r="A217" s="21"/>
      <c r="G217" s="11"/>
      <c r="K217" s="38"/>
    </row>
    <row r="218" spans="1:12" ht="15.75" customHeight="1" x14ac:dyDescent="0.25">
      <c r="A218" s="21"/>
      <c r="G218" s="11"/>
      <c r="K218" s="1"/>
      <c r="L218" s="1"/>
    </row>
    <row r="219" spans="1:12" ht="15.75" customHeight="1" x14ac:dyDescent="0.25">
      <c r="A219" s="21"/>
      <c r="G219" s="11"/>
      <c r="K219" s="1"/>
    </row>
    <row r="220" spans="1:12" ht="15.75" customHeight="1" x14ac:dyDescent="0.25">
      <c r="A220" s="21"/>
      <c r="G220" s="11"/>
      <c r="K220" s="1"/>
    </row>
    <row r="221" spans="1:12" ht="15.75" customHeight="1" x14ac:dyDescent="0.25">
      <c r="A221" s="21"/>
      <c r="G221" s="11"/>
      <c r="K221" s="1"/>
    </row>
    <row r="222" spans="1:12" ht="15.75" customHeight="1" x14ac:dyDescent="0.25">
      <c r="A222" s="21"/>
      <c r="G222" s="11"/>
      <c r="K222" s="1"/>
    </row>
    <row r="223" spans="1:12" ht="15.75" customHeight="1" x14ac:dyDescent="0.25">
      <c r="A223" s="21"/>
      <c r="G223" s="11"/>
      <c r="K223" s="1"/>
    </row>
    <row r="224" spans="1:12" ht="15.75" customHeight="1" x14ac:dyDescent="0.25">
      <c r="A224" s="21"/>
      <c r="G224" s="11"/>
      <c r="K224" s="1"/>
    </row>
    <row r="225" spans="1:11" ht="15.75" customHeight="1" x14ac:dyDescent="0.25">
      <c r="A225" s="21"/>
      <c r="G225" s="11"/>
      <c r="K225" s="1"/>
    </row>
    <row r="226" spans="1:11" ht="15.75" customHeight="1" x14ac:dyDescent="0.25">
      <c r="A226" s="21"/>
      <c r="G226" s="11"/>
      <c r="K226" s="1"/>
    </row>
    <row r="227" spans="1:11" ht="15.75" customHeight="1" x14ac:dyDescent="0.25">
      <c r="A227" s="21"/>
      <c r="G227" s="11"/>
      <c r="K227" s="1"/>
    </row>
    <row r="228" spans="1:11" ht="15.75" customHeight="1" x14ac:dyDescent="0.25">
      <c r="A228" s="21"/>
      <c r="G228" s="11"/>
      <c r="K228" s="1"/>
    </row>
    <row r="229" spans="1:11" ht="15.75" customHeight="1" x14ac:dyDescent="0.25">
      <c r="A229" s="21"/>
      <c r="G229" s="11"/>
      <c r="K229" s="1"/>
    </row>
    <row r="230" spans="1:11" ht="15.75" customHeight="1" x14ac:dyDescent="0.25">
      <c r="A230" s="21"/>
      <c r="G230" s="11"/>
      <c r="K230" s="1"/>
    </row>
    <row r="231" spans="1:11" ht="15.75" customHeight="1" x14ac:dyDescent="0.25">
      <c r="A231" s="21"/>
      <c r="G231" s="11"/>
      <c r="K231" s="1"/>
    </row>
    <row r="232" spans="1:11" ht="15.75" customHeight="1" x14ac:dyDescent="0.25">
      <c r="A232" s="21"/>
      <c r="G232" s="11"/>
      <c r="K232" s="1"/>
    </row>
    <row r="233" spans="1:11" ht="15.75" customHeight="1" x14ac:dyDescent="0.25">
      <c r="A233" s="21"/>
      <c r="G233" s="11"/>
      <c r="K233" s="1"/>
    </row>
    <row r="234" spans="1:11" ht="15.75" customHeight="1" x14ac:dyDescent="0.25">
      <c r="A234" s="21"/>
      <c r="G234" s="11"/>
      <c r="K234" s="1"/>
    </row>
    <row r="235" spans="1:11" ht="15.75" customHeight="1" x14ac:dyDescent="0.25">
      <c r="A235" s="21"/>
      <c r="G235" s="11"/>
      <c r="K235" s="1"/>
    </row>
    <row r="236" spans="1:11" ht="15.75" customHeight="1" x14ac:dyDescent="0.25">
      <c r="A236" s="21"/>
      <c r="G236" s="11"/>
      <c r="K236" s="1"/>
    </row>
    <row r="237" spans="1:11" ht="15.75" customHeight="1" x14ac:dyDescent="0.25">
      <c r="A237" s="21"/>
      <c r="G237" s="11"/>
      <c r="K237" s="1"/>
    </row>
    <row r="238" spans="1:11" ht="15.75" customHeight="1" x14ac:dyDescent="0.25">
      <c r="A238" s="21"/>
      <c r="G238" s="11"/>
      <c r="K238" s="1"/>
    </row>
    <row r="239" spans="1:11" ht="15.75" customHeight="1" x14ac:dyDescent="0.25">
      <c r="A239" s="21"/>
      <c r="G239" s="11"/>
      <c r="K239" s="1"/>
    </row>
    <row r="240" spans="1:11" ht="15.75" customHeight="1" x14ac:dyDescent="0.25">
      <c r="A240" s="21"/>
      <c r="G240" s="11"/>
      <c r="K240" s="1"/>
    </row>
    <row r="241" spans="1:11" ht="15.75" customHeight="1" x14ac:dyDescent="0.25">
      <c r="A241" s="21"/>
      <c r="G241" s="11"/>
      <c r="K241" s="1"/>
    </row>
    <row r="242" spans="1:11" ht="15.75" customHeight="1" x14ac:dyDescent="0.25">
      <c r="A242" s="21"/>
      <c r="G242" s="11"/>
      <c r="K242" s="1"/>
    </row>
    <row r="243" spans="1:11" ht="15.75" customHeight="1" x14ac:dyDescent="0.25">
      <c r="A243" s="21"/>
      <c r="G243" s="11"/>
      <c r="K243" s="1"/>
    </row>
    <row r="244" spans="1:11" ht="15.75" customHeight="1" x14ac:dyDescent="0.25">
      <c r="A244" s="21"/>
      <c r="G244" s="11"/>
      <c r="K244" s="1"/>
    </row>
    <row r="245" spans="1:11" ht="15.75" customHeight="1" x14ac:dyDescent="0.25">
      <c r="A245" s="21"/>
      <c r="G245" s="11"/>
      <c r="K245" s="1"/>
    </row>
    <row r="246" spans="1:11" ht="15.75" customHeight="1" x14ac:dyDescent="0.25">
      <c r="A246" s="21"/>
      <c r="G246" s="11"/>
      <c r="K246" s="1"/>
    </row>
    <row r="247" spans="1:11" ht="15.75" customHeight="1" x14ac:dyDescent="0.25">
      <c r="A247" s="21"/>
      <c r="G247" s="11"/>
      <c r="K247" s="1"/>
    </row>
    <row r="248" spans="1:11" ht="15.75" customHeight="1" x14ac:dyDescent="0.25">
      <c r="A248" s="21"/>
      <c r="G248" s="11"/>
      <c r="K248" s="1"/>
    </row>
    <row r="249" spans="1:11" ht="15.75" customHeight="1" x14ac:dyDescent="0.25">
      <c r="A249" s="21"/>
      <c r="G249" s="11"/>
      <c r="K249" s="1"/>
    </row>
    <row r="250" spans="1:11" ht="15.75" customHeight="1" x14ac:dyDescent="0.25">
      <c r="A250" s="21"/>
      <c r="G250" s="11"/>
      <c r="K250" s="1"/>
    </row>
    <row r="251" spans="1:11" ht="15.75" customHeight="1" x14ac:dyDescent="0.25">
      <c r="A251" s="21"/>
      <c r="G251" s="11"/>
      <c r="K251" s="1"/>
    </row>
    <row r="252" spans="1:11" ht="15.75" customHeight="1" x14ac:dyDescent="0.25">
      <c r="A252" s="21"/>
      <c r="G252" s="11"/>
      <c r="K252" s="1"/>
    </row>
    <row r="253" spans="1:11" ht="15.75" customHeight="1" x14ac:dyDescent="0.25">
      <c r="A253" s="21"/>
      <c r="G253" s="11"/>
      <c r="K253" s="1"/>
    </row>
    <row r="254" spans="1:11" ht="15.75" customHeight="1" x14ac:dyDescent="0.25">
      <c r="A254" s="21"/>
      <c r="G254" s="11"/>
      <c r="K254" s="1"/>
    </row>
    <row r="255" spans="1:11" ht="15.75" customHeight="1" x14ac:dyDescent="0.25">
      <c r="A255" s="21"/>
      <c r="G255" s="11"/>
      <c r="K255" s="1"/>
    </row>
    <row r="256" spans="1:11" ht="15.75" customHeight="1" x14ac:dyDescent="0.25">
      <c r="A256" s="21"/>
      <c r="G256" s="11"/>
      <c r="K256" s="1"/>
    </row>
    <row r="257" spans="1:11" ht="15.75" customHeight="1" x14ac:dyDescent="0.25">
      <c r="A257" s="21"/>
      <c r="G257" s="11"/>
      <c r="K257" s="1"/>
    </row>
    <row r="258" spans="1:11" ht="15.75" customHeight="1" x14ac:dyDescent="0.25">
      <c r="A258" s="21"/>
      <c r="G258" s="11"/>
      <c r="K258" s="1"/>
    </row>
    <row r="259" spans="1:11" ht="15.75" customHeight="1" x14ac:dyDescent="0.25">
      <c r="A259" s="21"/>
      <c r="G259" s="11"/>
      <c r="K259" s="1"/>
    </row>
    <row r="260" spans="1:11" ht="15.75" customHeight="1" x14ac:dyDescent="0.25">
      <c r="A260" s="21"/>
      <c r="G260" s="11"/>
      <c r="K260" s="1"/>
    </row>
    <row r="261" spans="1:11" ht="15.75" customHeight="1" x14ac:dyDescent="0.25">
      <c r="A261" s="21"/>
      <c r="G261" s="11"/>
      <c r="K261" s="1"/>
    </row>
    <row r="262" spans="1:11" ht="15.75" customHeight="1" x14ac:dyDescent="0.25">
      <c r="A262" s="21"/>
      <c r="G262" s="11"/>
      <c r="K262" s="1"/>
    </row>
    <row r="263" spans="1:11" ht="15.75" customHeight="1" x14ac:dyDescent="0.25">
      <c r="A263" s="21"/>
      <c r="G263" s="11"/>
      <c r="K263" s="1"/>
    </row>
    <row r="264" spans="1:11" ht="15.75" customHeight="1" x14ac:dyDescent="0.25">
      <c r="A264" s="21"/>
      <c r="G264" s="11"/>
      <c r="K264" s="1"/>
    </row>
    <row r="265" spans="1:11" ht="15.75" customHeight="1" x14ac:dyDescent="0.25">
      <c r="A265" s="21"/>
      <c r="G265" s="11"/>
      <c r="K265" s="1"/>
    </row>
    <row r="266" spans="1:11" ht="15.75" customHeight="1" x14ac:dyDescent="0.25">
      <c r="A266" s="21"/>
      <c r="G266" s="11"/>
      <c r="K266" s="1"/>
    </row>
    <row r="267" spans="1:11" ht="15.75" customHeight="1" x14ac:dyDescent="0.25">
      <c r="A267" s="21"/>
      <c r="G267" s="11"/>
      <c r="K267" s="1"/>
    </row>
    <row r="268" spans="1:11" ht="15.75" customHeight="1" x14ac:dyDescent="0.25">
      <c r="A268" s="21"/>
      <c r="G268" s="11"/>
      <c r="K268" s="1"/>
    </row>
    <row r="269" spans="1:11" ht="15.75" customHeight="1" x14ac:dyDescent="0.25">
      <c r="A269" s="21"/>
      <c r="G269" s="11"/>
      <c r="K269" s="1"/>
    </row>
    <row r="270" spans="1:11" ht="15.75" customHeight="1" x14ac:dyDescent="0.25">
      <c r="A270" s="21"/>
      <c r="G270" s="11"/>
      <c r="K270" s="1"/>
    </row>
    <row r="271" spans="1:11" ht="15.75" customHeight="1" x14ac:dyDescent="0.25">
      <c r="A271" s="21"/>
      <c r="G271" s="11"/>
      <c r="K271" s="1"/>
    </row>
    <row r="272" spans="1:11" ht="15.75" customHeight="1" x14ac:dyDescent="0.25">
      <c r="A272" s="21"/>
      <c r="G272" s="11"/>
      <c r="K272" s="1"/>
    </row>
    <row r="273" spans="1:11" ht="15.75" customHeight="1" x14ac:dyDescent="0.25">
      <c r="A273" s="21"/>
      <c r="G273" s="11"/>
      <c r="K273" s="1"/>
    </row>
    <row r="274" spans="1:11" ht="15.75" customHeight="1" x14ac:dyDescent="0.25">
      <c r="A274" s="21"/>
      <c r="G274" s="11"/>
      <c r="K274" s="1"/>
    </row>
    <row r="275" spans="1:11" ht="15.75" customHeight="1" x14ac:dyDescent="0.25">
      <c r="A275" s="21"/>
      <c r="G275" s="11"/>
      <c r="K275" s="1"/>
    </row>
    <row r="276" spans="1:11" ht="15.75" customHeight="1" x14ac:dyDescent="0.25">
      <c r="A276" s="21"/>
      <c r="G276" s="11"/>
      <c r="K276" s="1"/>
    </row>
    <row r="277" spans="1:11" ht="15.75" customHeight="1" x14ac:dyDescent="0.25">
      <c r="A277" s="21"/>
      <c r="G277" s="11"/>
      <c r="K277" s="1"/>
    </row>
    <row r="278" spans="1:11" ht="15.75" customHeight="1" x14ac:dyDescent="0.25">
      <c r="A278" s="21"/>
      <c r="G278" s="11"/>
      <c r="K278" s="1"/>
    </row>
    <row r="279" spans="1:11" ht="15.75" customHeight="1" x14ac:dyDescent="0.25">
      <c r="A279" s="21"/>
      <c r="G279" s="11"/>
      <c r="K279" s="1"/>
    </row>
    <row r="280" spans="1:11" ht="15.75" customHeight="1" x14ac:dyDescent="0.25">
      <c r="A280" s="21"/>
      <c r="G280" s="11"/>
      <c r="K280" s="1"/>
    </row>
    <row r="281" spans="1:11" ht="15.75" customHeight="1" x14ac:dyDescent="0.25">
      <c r="A281" s="21"/>
      <c r="G281" s="11"/>
      <c r="K281" s="1"/>
    </row>
    <row r="282" spans="1:11" ht="15.75" customHeight="1" x14ac:dyDescent="0.25">
      <c r="A282" s="21"/>
      <c r="G282" s="11"/>
      <c r="K282" s="1"/>
    </row>
    <row r="283" spans="1:11" ht="15.75" customHeight="1" x14ac:dyDescent="0.25">
      <c r="A283" s="21"/>
      <c r="G283" s="11"/>
      <c r="K283" s="1"/>
    </row>
    <row r="284" spans="1:11" ht="15.75" customHeight="1" x14ac:dyDescent="0.25">
      <c r="A284" s="21"/>
      <c r="G284" s="11"/>
      <c r="K284" s="1"/>
    </row>
    <row r="285" spans="1:11" ht="15.75" customHeight="1" x14ac:dyDescent="0.25">
      <c r="A285" s="21"/>
      <c r="G285" s="11"/>
      <c r="K285" s="1"/>
    </row>
    <row r="286" spans="1:11" ht="15.75" customHeight="1" x14ac:dyDescent="0.25">
      <c r="A286" s="21"/>
      <c r="G286" s="11"/>
      <c r="K286" s="1"/>
    </row>
    <row r="287" spans="1:11" ht="15.75" customHeight="1" x14ac:dyDescent="0.25">
      <c r="A287" s="21"/>
      <c r="G287" s="11"/>
      <c r="K287" s="1"/>
    </row>
    <row r="288" spans="1:11" ht="15.75" customHeight="1" x14ac:dyDescent="0.25">
      <c r="A288" s="21"/>
      <c r="G288" s="11"/>
      <c r="K288" s="1"/>
    </row>
    <row r="289" spans="1:11" ht="15.75" customHeight="1" x14ac:dyDescent="0.25">
      <c r="A289" s="21"/>
      <c r="G289" s="11"/>
      <c r="K289" s="1"/>
    </row>
    <row r="290" spans="1:11" ht="15.75" customHeight="1" x14ac:dyDescent="0.25">
      <c r="A290" s="21"/>
      <c r="G290" s="11"/>
      <c r="K290" s="1"/>
    </row>
    <row r="291" spans="1:11" ht="15.75" customHeight="1" x14ac:dyDescent="0.25">
      <c r="A291" s="21"/>
      <c r="G291" s="11"/>
      <c r="K291" s="1"/>
    </row>
    <row r="292" spans="1:11" ht="15.75" customHeight="1" x14ac:dyDescent="0.25">
      <c r="A292" s="21"/>
      <c r="G292" s="11"/>
      <c r="K292" s="1"/>
    </row>
    <row r="293" spans="1:11" ht="15.75" customHeight="1" x14ac:dyDescent="0.25">
      <c r="A293" s="21"/>
      <c r="G293" s="11"/>
      <c r="K293" s="1"/>
    </row>
    <row r="294" spans="1:11" ht="15.75" customHeight="1" x14ac:dyDescent="0.25">
      <c r="A294" s="21"/>
      <c r="G294" s="11"/>
      <c r="K294" s="1"/>
    </row>
    <row r="295" spans="1:11" ht="15.75" customHeight="1" x14ac:dyDescent="0.25">
      <c r="A295" s="21"/>
      <c r="G295" s="11"/>
      <c r="K295" s="1"/>
    </row>
    <row r="296" spans="1:11" ht="15.75" customHeight="1" x14ac:dyDescent="0.25">
      <c r="A296" s="21"/>
      <c r="G296" s="11"/>
      <c r="K296" s="1"/>
    </row>
    <row r="297" spans="1:11" ht="15.75" customHeight="1" x14ac:dyDescent="0.25">
      <c r="A297" s="21"/>
      <c r="G297" s="11"/>
      <c r="K297" s="1"/>
    </row>
    <row r="298" spans="1:11" ht="15.75" customHeight="1" x14ac:dyDescent="0.25">
      <c r="A298" s="21"/>
      <c r="G298" s="11"/>
      <c r="K298" s="1"/>
    </row>
    <row r="299" spans="1:11" ht="15.75" customHeight="1" x14ac:dyDescent="0.25">
      <c r="A299" s="21"/>
      <c r="G299" s="11"/>
      <c r="K299" s="1"/>
    </row>
    <row r="300" spans="1:11" ht="15.75" customHeight="1" x14ac:dyDescent="0.25">
      <c r="A300" s="21"/>
      <c r="G300" s="11"/>
      <c r="K300" s="1"/>
    </row>
    <row r="301" spans="1:11" ht="15.75" customHeight="1" x14ac:dyDescent="0.25">
      <c r="A301" s="21"/>
      <c r="G301" s="11"/>
      <c r="K301" s="1"/>
    </row>
    <row r="302" spans="1:11" ht="15.75" customHeight="1" x14ac:dyDescent="0.25">
      <c r="A302" s="21"/>
      <c r="G302" s="11"/>
      <c r="K302" s="1"/>
    </row>
    <row r="303" spans="1:11" ht="15.75" customHeight="1" x14ac:dyDescent="0.25">
      <c r="A303" s="21"/>
      <c r="G303" s="11"/>
      <c r="K303" s="1"/>
    </row>
    <row r="304" spans="1:11" ht="15.75" customHeight="1" x14ac:dyDescent="0.25">
      <c r="A304" s="21"/>
      <c r="G304" s="11"/>
      <c r="K304" s="1"/>
    </row>
    <row r="305" spans="1:11" ht="15.75" customHeight="1" x14ac:dyDescent="0.25">
      <c r="A305" s="21"/>
      <c r="G305" s="11"/>
      <c r="K305" s="1"/>
    </row>
    <row r="306" spans="1:11" ht="15.75" customHeight="1" x14ac:dyDescent="0.25">
      <c r="A306" s="21"/>
      <c r="G306" s="11"/>
      <c r="K306" s="1"/>
    </row>
    <row r="307" spans="1:11" ht="15.75" customHeight="1" x14ac:dyDescent="0.25">
      <c r="A307" s="21"/>
      <c r="G307" s="11"/>
      <c r="K307" s="1"/>
    </row>
    <row r="308" spans="1:11" ht="15.75" customHeight="1" x14ac:dyDescent="0.25">
      <c r="A308" s="21"/>
      <c r="G308" s="11"/>
      <c r="K308" s="1"/>
    </row>
    <row r="309" spans="1:11" ht="15.75" customHeight="1" x14ac:dyDescent="0.25">
      <c r="A309" s="21"/>
      <c r="G309" s="11"/>
      <c r="K309" s="1"/>
    </row>
    <row r="310" spans="1:11" ht="15.75" customHeight="1" x14ac:dyDescent="0.25">
      <c r="A310" s="21"/>
      <c r="G310" s="11"/>
      <c r="K310" s="1"/>
    </row>
    <row r="311" spans="1:11" ht="15.75" customHeight="1" x14ac:dyDescent="0.25">
      <c r="A311" s="21"/>
      <c r="G311" s="11"/>
      <c r="K311" s="1"/>
    </row>
    <row r="312" spans="1:11" ht="15.75" customHeight="1" x14ac:dyDescent="0.25">
      <c r="A312" s="21"/>
      <c r="G312" s="11"/>
      <c r="K312" s="1"/>
    </row>
    <row r="313" spans="1:11" ht="15.75" customHeight="1" x14ac:dyDescent="0.25">
      <c r="A313" s="21"/>
      <c r="G313" s="11"/>
      <c r="K313" s="1"/>
    </row>
    <row r="314" spans="1:11" ht="15.75" customHeight="1" x14ac:dyDescent="0.25">
      <c r="A314" s="21"/>
      <c r="G314" s="11"/>
      <c r="K314" s="1"/>
    </row>
    <row r="315" spans="1:11" ht="15.75" customHeight="1" x14ac:dyDescent="0.25">
      <c r="A315" s="21"/>
      <c r="G315" s="11"/>
      <c r="K315" s="1"/>
    </row>
    <row r="316" spans="1:11" ht="15.75" customHeight="1" x14ac:dyDescent="0.25">
      <c r="A316" s="21"/>
      <c r="G316" s="11"/>
      <c r="K316" s="1"/>
    </row>
    <row r="317" spans="1:11" ht="15.75" customHeight="1" x14ac:dyDescent="0.25">
      <c r="A317" s="21"/>
      <c r="G317" s="11"/>
      <c r="K317" s="1"/>
    </row>
    <row r="318" spans="1:11" ht="15.75" customHeight="1" x14ac:dyDescent="0.25">
      <c r="A318" s="21"/>
      <c r="G318" s="11"/>
      <c r="K318" s="1"/>
    </row>
    <row r="319" spans="1:11" ht="15.75" customHeight="1" x14ac:dyDescent="0.25">
      <c r="A319" s="21"/>
      <c r="G319" s="11"/>
      <c r="K319" s="1"/>
    </row>
    <row r="320" spans="1:11" ht="15.75" customHeight="1" x14ac:dyDescent="0.25">
      <c r="A320" s="21"/>
      <c r="G320" s="11"/>
      <c r="K320" s="1"/>
    </row>
    <row r="321" spans="1:11" ht="15.75" customHeight="1" x14ac:dyDescent="0.25">
      <c r="A321" s="21"/>
      <c r="G321" s="11"/>
      <c r="K321" s="1"/>
    </row>
    <row r="322" spans="1:11" ht="15.75" customHeight="1" x14ac:dyDescent="0.25">
      <c r="A322" s="21"/>
      <c r="G322" s="11"/>
      <c r="K322" s="1"/>
    </row>
    <row r="323" spans="1:11" ht="15.75" customHeight="1" x14ac:dyDescent="0.25">
      <c r="A323" s="21"/>
      <c r="G323" s="11"/>
      <c r="K323" s="1"/>
    </row>
    <row r="324" spans="1:11" ht="15.75" customHeight="1" x14ac:dyDescent="0.25">
      <c r="A324" s="21"/>
      <c r="G324" s="11"/>
      <c r="K324" s="1"/>
    </row>
    <row r="325" spans="1:11" ht="15.75" customHeight="1" x14ac:dyDescent="0.25">
      <c r="A325" s="21"/>
      <c r="G325" s="11"/>
      <c r="K325" s="1"/>
    </row>
    <row r="326" spans="1:11" ht="15.75" customHeight="1" x14ac:dyDescent="0.25">
      <c r="A326" s="21"/>
      <c r="G326" s="11"/>
      <c r="K326" s="1"/>
    </row>
    <row r="327" spans="1:11" ht="15.75" customHeight="1" x14ac:dyDescent="0.25">
      <c r="A327" s="21"/>
      <c r="G327" s="11"/>
      <c r="K327" s="1"/>
    </row>
    <row r="328" spans="1:11" ht="15.75" customHeight="1" x14ac:dyDescent="0.25">
      <c r="A328" s="21"/>
      <c r="G328" s="11"/>
      <c r="K328" s="1"/>
    </row>
    <row r="329" spans="1:11" ht="15.75" customHeight="1" x14ac:dyDescent="0.25">
      <c r="A329" s="21"/>
      <c r="G329" s="11"/>
      <c r="K329" s="1"/>
    </row>
    <row r="330" spans="1:11" ht="15.75" customHeight="1" x14ac:dyDescent="0.25">
      <c r="A330" s="21"/>
      <c r="G330" s="11"/>
      <c r="K330" s="1"/>
    </row>
    <row r="331" spans="1:11" ht="15.75" customHeight="1" x14ac:dyDescent="0.25">
      <c r="A331" s="21"/>
      <c r="G331" s="11"/>
      <c r="K331" s="1"/>
    </row>
    <row r="332" spans="1:11" ht="15.75" customHeight="1" x14ac:dyDescent="0.25">
      <c r="A332" s="21"/>
      <c r="G332" s="11"/>
      <c r="K332" s="1"/>
    </row>
    <row r="333" spans="1:11" ht="15.75" customHeight="1" x14ac:dyDescent="0.25">
      <c r="A333" s="21"/>
      <c r="G333" s="11"/>
      <c r="K333" s="1"/>
    </row>
    <row r="334" spans="1:11" ht="15.75" customHeight="1" x14ac:dyDescent="0.25">
      <c r="A334" s="21"/>
      <c r="G334" s="11"/>
      <c r="K334" s="1"/>
    </row>
    <row r="335" spans="1:11" ht="15.75" customHeight="1" x14ac:dyDescent="0.25">
      <c r="A335" s="21"/>
      <c r="G335" s="11"/>
      <c r="K335" s="1"/>
    </row>
    <row r="336" spans="1:11" ht="15.75" customHeight="1" x14ac:dyDescent="0.25">
      <c r="A336" s="21"/>
      <c r="G336" s="11"/>
      <c r="K336" s="1"/>
    </row>
    <row r="337" spans="1:11" ht="15.75" customHeight="1" x14ac:dyDescent="0.25">
      <c r="A337" s="21"/>
      <c r="G337" s="11"/>
      <c r="K337" s="1"/>
    </row>
    <row r="338" spans="1:11" ht="15.75" customHeight="1" x14ac:dyDescent="0.25">
      <c r="A338" s="21"/>
      <c r="G338" s="11"/>
      <c r="K338" s="1"/>
    </row>
    <row r="339" spans="1:11" ht="15.75" customHeight="1" x14ac:dyDescent="0.25">
      <c r="A339" s="21"/>
      <c r="G339" s="11"/>
      <c r="K339" s="1"/>
    </row>
    <row r="340" spans="1:11" ht="15.75" customHeight="1" x14ac:dyDescent="0.25">
      <c r="A340" s="21"/>
      <c r="G340" s="11"/>
      <c r="K340" s="1"/>
    </row>
    <row r="341" spans="1:11" ht="15.75" customHeight="1" x14ac:dyDescent="0.25">
      <c r="A341" s="21"/>
      <c r="G341" s="11"/>
      <c r="K341" s="1"/>
    </row>
    <row r="342" spans="1:11" ht="15.75" customHeight="1" x14ac:dyDescent="0.25">
      <c r="A342" s="21"/>
      <c r="G342" s="11"/>
      <c r="K342" s="1"/>
    </row>
    <row r="343" spans="1:11" ht="15.75" customHeight="1" x14ac:dyDescent="0.25">
      <c r="A343" s="21"/>
      <c r="G343" s="11"/>
      <c r="K343" s="1"/>
    </row>
    <row r="344" spans="1:11" ht="15.75" customHeight="1" x14ac:dyDescent="0.25">
      <c r="A344" s="21"/>
      <c r="G344" s="11"/>
      <c r="K344" s="1"/>
    </row>
    <row r="345" spans="1:11" ht="15.75" customHeight="1" x14ac:dyDescent="0.25">
      <c r="A345" s="21"/>
      <c r="G345" s="11"/>
      <c r="K345" s="1"/>
    </row>
    <row r="346" spans="1:11" ht="15.75" customHeight="1" x14ac:dyDescent="0.25">
      <c r="A346" s="21"/>
      <c r="G346" s="11"/>
      <c r="K346" s="1"/>
    </row>
    <row r="347" spans="1:11" ht="15.75" customHeight="1" x14ac:dyDescent="0.25">
      <c r="A347" s="21"/>
      <c r="G347" s="11"/>
      <c r="K347" s="1"/>
    </row>
    <row r="348" spans="1:11" ht="15.75" customHeight="1" x14ac:dyDescent="0.25">
      <c r="A348" s="21"/>
      <c r="G348" s="11"/>
      <c r="K348" s="1"/>
    </row>
    <row r="349" spans="1:11" ht="15.75" customHeight="1" x14ac:dyDescent="0.25">
      <c r="A349" s="21"/>
      <c r="G349" s="11"/>
      <c r="K349" s="1"/>
    </row>
    <row r="350" spans="1:11" ht="15.75" customHeight="1" x14ac:dyDescent="0.25">
      <c r="A350" s="21"/>
      <c r="G350" s="11"/>
      <c r="K350" s="1"/>
    </row>
    <row r="351" spans="1:11" ht="15.75" customHeight="1" x14ac:dyDescent="0.25">
      <c r="A351" s="21"/>
      <c r="G351" s="11"/>
      <c r="K351" s="1"/>
    </row>
    <row r="352" spans="1:11" ht="15.75" customHeight="1" x14ac:dyDescent="0.25">
      <c r="A352" s="21"/>
      <c r="G352" s="11"/>
      <c r="K352" s="1"/>
    </row>
    <row r="353" spans="1:11" ht="15.75" customHeight="1" x14ac:dyDescent="0.25">
      <c r="A353" s="21"/>
      <c r="G353" s="11"/>
      <c r="K353" s="1"/>
    </row>
    <row r="354" spans="1:11" ht="15.75" customHeight="1" x14ac:dyDescent="0.25">
      <c r="A354" s="21"/>
      <c r="G354" s="11"/>
      <c r="K354" s="1"/>
    </row>
    <row r="355" spans="1:11" ht="15.75" customHeight="1" x14ac:dyDescent="0.25">
      <c r="A355" s="21"/>
      <c r="G355" s="11"/>
      <c r="K355" s="1"/>
    </row>
    <row r="356" spans="1:11" ht="15.75" customHeight="1" x14ac:dyDescent="0.25">
      <c r="A356" s="21"/>
      <c r="G356" s="11"/>
      <c r="K356" s="1"/>
    </row>
    <row r="357" spans="1:11" ht="15.75" customHeight="1" x14ac:dyDescent="0.25">
      <c r="A357" s="21"/>
      <c r="G357" s="11"/>
      <c r="K357" s="1"/>
    </row>
    <row r="358" spans="1:11" ht="15.75" customHeight="1" x14ac:dyDescent="0.25">
      <c r="A358" s="21"/>
      <c r="G358" s="11"/>
      <c r="K358" s="1"/>
    </row>
    <row r="359" spans="1:11" ht="15.75" customHeight="1" x14ac:dyDescent="0.25">
      <c r="A359" s="21"/>
      <c r="G359" s="11"/>
      <c r="K359" s="1"/>
    </row>
    <row r="360" spans="1:11" ht="15.75" customHeight="1" x14ac:dyDescent="0.25">
      <c r="A360" s="21"/>
      <c r="G360" s="11"/>
      <c r="K360" s="1"/>
    </row>
    <row r="361" spans="1:11" ht="15.75" customHeight="1" x14ac:dyDescent="0.25">
      <c r="A361" s="21"/>
      <c r="G361" s="11"/>
      <c r="K361" s="1"/>
    </row>
    <row r="362" spans="1:11" ht="15.75" customHeight="1" x14ac:dyDescent="0.25">
      <c r="A362" s="21"/>
      <c r="G362" s="11"/>
      <c r="K362" s="1"/>
    </row>
    <row r="363" spans="1:11" ht="15.75" customHeight="1" x14ac:dyDescent="0.25">
      <c r="A363" s="21"/>
      <c r="G363" s="11"/>
      <c r="K363" s="1"/>
    </row>
    <row r="364" spans="1:11" ht="15.75" customHeight="1" x14ac:dyDescent="0.25">
      <c r="A364" s="21"/>
      <c r="G364" s="11"/>
      <c r="K364" s="1"/>
    </row>
    <row r="365" spans="1:11" ht="15.75" customHeight="1" x14ac:dyDescent="0.25">
      <c r="A365" s="21"/>
      <c r="G365" s="11"/>
      <c r="K365" s="1"/>
    </row>
    <row r="366" spans="1:11" ht="15.75" customHeight="1" x14ac:dyDescent="0.25">
      <c r="A366" s="21"/>
      <c r="G366" s="11"/>
      <c r="K366" s="1"/>
    </row>
    <row r="367" spans="1:11" ht="15.75" customHeight="1" x14ac:dyDescent="0.25">
      <c r="A367" s="21"/>
      <c r="G367" s="11"/>
      <c r="K367" s="1"/>
    </row>
    <row r="368" spans="1:11" ht="15.75" customHeight="1" x14ac:dyDescent="0.25">
      <c r="A368" s="21"/>
      <c r="G368" s="11"/>
      <c r="K368" s="1"/>
    </row>
    <row r="369" spans="1:11" ht="15.75" customHeight="1" x14ac:dyDescent="0.25">
      <c r="A369" s="21"/>
      <c r="G369" s="11"/>
      <c r="K369" s="1"/>
    </row>
    <row r="370" spans="1:11" ht="15.75" customHeight="1" x14ac:dyDescent="0.25">
      <c r="A370" s="21"/>
      <c r="G370" s="11"/>
      <c r="K370" s="1"/>
    </row>
    <row r="371" spans="1:11" ht="15.75" customHeight="1" x14ac:dyDescent="0.25">
      <c r="A371" s="21"/>
      <c r="G371" s="11"/>
      <c r="K371" s="1"/>
    </row>
    <row r="372" spans="1:11" ht="15.75" customHeight="1" x14ac:dyDescent="0.25">
      <c r="A372" s="21"/>
      <c r="G372" s="11"/>
      <c r="K372" s="1"/>
    </row>
    <row r="373" spans="1:11" ht="15.75" customHeight="1" x14ac:dyDescent="0.25">
      <c r="A373" s="21"/>
      <c r="G373" s="11"/>
      <c r="K373" s="1"/>
    </row>
    <row r="374" spans="1:11" ht="15.75" customHeight="1" x14ac:dyDescent="0.25">
      <c r="A374" s="21"/>
      <c r="G374" s="11"/>
      <c r="K374" s="1"/>
    </row>
    <row r="375" spans="1:11" ht="15.75" customHeight="1" x14ac:dyDescent="0.25">
      <c r="A375" s="21"/>
      <c r="G375" s="11"/>
      <c r="K375" s="1"/>
    </row>
    <row r="376" spans="1:11" ht="15.75" customHeight="1" x14ac:dyDescent="0.25">
      <c r="A376" s="21"/>
      <c r="G376" s="11"/>
      <c r="K376" s="1"/>
    </row>
    <row r="377" spans="1:11" ht="15.75" customHeight="1" x14ac:dyDescent="0.25">
      <c r="A377" s="21"/>
      <c r="G377" s="11"/>
      <c r="K377" s="1"/>
    </row>
    <row r="378" spans="1:11" ht="15.75" customHeight="1" x14ac:dyDescent="0.25">
      <c r="A378" s="21"/>
      <c r="G378" s="11"/>
      <c r="K378" s="1"/>
    </row>
    <row r="379" spans="1:11" ht="15.75" customHeight="1" x14ac:dyDescent="0.25">
      <c r="A379" s="21"/>
      <c r="G379" s="11"/>
      <c r="K379" s="1"/>
    </row>
    <row r="380" spans="1:11" ht="15.75" customHeight="1" x14ac:dyDescent="0.25">
      <c r="A380" s="21"/>
      <c r="G380" s="11"/>
      <c r="K380" s="1"/>
    </row>
    <row r="381" spans="1:11" ht="15.75" customHeight="1" x14ac:dyDescent="0.25">
      <c r="A381" s="21"/>
      <c r="G381" s="11"/>
      <c r="K381" s="1"/>
    </row>
    <row r="382" spans="1:11" ht="15.75" customHeight="1" x14ac:dyDescent="0.25">
      <c r="A382" s="21"/>
      <c r="G382" s="11"/>
      <c r="K382" s="1"/>
    </row>
    <row r="383" spans="1:11" ht="15.75" customHeight="1" x14ac:dyDescent="0.25">
      <c r="A383" s="21"/>
      <c r="G383" s="11"/>
      <c r="K383" s="1"/>
    </row>
    <row r="384" spans="1:11" ht="15.75" customHeight="1" x14ac:dyDescent="0.25">
      <c r="A384" s="21"/>
      <c r="G384" s="11"/>
      <c r="K384" s="1"/>
    </row>
    <row r="385" spans="1:11" ht="15.75" customHeight="1" x14ac:dyDescent="0.25">
      <c r="A385" s="21"/>
      <c r="G385" s="11"/>
      <c r="K385" s="1"/>
    </row>
    <row r="386" spans="1:11" ht="15.75" customHeight="1" x14ac:dyDescent="0.25">
      <c r="A386" s="21"/>
      <c r="G386" s="11"/>
      <c r="K386" s="1"/>
    </row>
    <row r="387" spans="1:11" ht="15.75" customHeight="1" x14ac:dyDescent="0.25">
      <c r="A387" s="21"/>
      <c r="G387" s="11"/>
      <c r="K387" s="1"/>
    </row>
    <row r="388" spans="1:11" ht="15.75" customHeight="1" x14ac:dyDescent="0.25">
      <c r="A388" s="21"/>
      <c r="G388" s="11"/>
      <c r="K388" s="1"/>
    </row>
    <row r="389" spans="1:11" ht="15.75" customHeight="1" x14ac:dyDescent="0.25">
      <c r="A389" s="21"/>
      <c r="G389" s="11"/>
      <c r="K389" s="1"/>
    </row>
    <row r="390" spans="1:11" ht="15.75" customHeight="1" x14ac:dyDescent="0.25">
      <c r="A390" s="21"/>
      <c r="G390" s="11"/>
      <c r="K390" s="1"/>
    </row>
    <row r="391" spans="1:11" ht="15.75" customHeight="1" x14ac:dyDescent="0.25">
      <c r="A391" s="21"/>
      <c r="G391" s="11"/>
      <c r="K391" s="1"/>
    </row>
    <row r="392" spans="1:11" ht="15.75" customHeight="1" x14ac:dyDescent="0.25">
      <c r="A392" s="21"/>
      <c r="G392" s="11"/>
      <c r="K392" s="1"/>
    </row>
    <row r="393" spans="1:11" ht="15.75" customHeight="1" x14ac:dyDescent="0.25">
      <c r="A393" s="21"/>
      <c r="G393" s="11"/>
      <c r="K393" s="1"/>
    </row>
    <row r="394" spans="1:11" ht="15.75" customHeight="1" x14ac:dyDescent="0.25">
      <c r="A394" s="21"/>
      <c r="G394" s="11"/>
      <c r="K394" s="1"/>
    </row>
    <row r="395" spans="1:11" ht="15.75" customHeight="1" x14ac:dyDescent="0.25">
      <c r="A395" s="21"/>
      <c r="G395" s="11"/>
      <c r="K395" s="1"/>
    </row>
    <row r="396" spans="1:11" ht="15.75" customHeight="1" x14ac:dyDescent="0.25">
      <c r="A396" s="21"/>
      <c r="G396" s="11"/>
      <c r="K396" s="1"/>
    </row>
    <row r="397" spans="1:11" ht="15.75" customHeight="1" x14ac:dyDescent="0.25">
      <c r="A397" s="21"/>
      <c r="G397" s="11"/>
      <c r="K397" s="1"/>
    </row>
    <row r="398" spans="1:11" ht="15.75" customHeight="1" x14ac:dyDescent="0.25">
      <c r="A398" s="21"/>
      <c r="G398" s="11"/>
      <c r="K398" s="1"/>
    </row>
    <row r="399" spans="1:11" ht="15.75" customHeight="1" x14ac:dyDescent="0.25">
      <c r="A399" s="21"/>
      <c r="G399" s="11"/>
      <c r="K399" s="1"/>
    </row>
    <row r="400" spans="1:11" ht="15.75" customHeight="1" x14ac:dyDescent="0.25">
      <c r="A400" s="21"/>
      <c r="G400" s="11"/>
      <c r="K400" s="1"/>
    </row>
    <row r="401" spans="1:11" ht="15.75" customHeight="1" x14ac:dyDescent="0.25">
      <c r="A401" s="21"/>
      <c r="G401" s="11"/>
      <c r="K401" s="1"/>
    </row>
    <row r="402" spans="1:11" ht="15.75" customHeight="1" x14ac:dyDescent="0.25">
      <c r="A402" s="21"/>
      <c r="G402" s="11"/>
      <c r="K402" s="1"/>
    </row>
    <row r="403" spans="1:11" ht="15.75" customHeight="1" x14ac:dyDescent="0.25">
      <c r="A403" s="21"/>
      <c r="G403" s="11"/>
      <c r="K403" s="1"/>
    </row>
    <row r="404" spans="1:11" ht="15.75" customHeight="1" x14ac:dyDescent="0.25">
      <c r="A404" s="21"/>
      <c r="G404" s="11"/>
      <c r="K404" s="1"/>
    </row>
    <row r="405" spans="1:11" ht="15.75" customHeight="1" x14ac:dyDescent="0.25">
      <c r="A405" s="21"/>
      <c r="G405" s="11"/>
      <c r="K405" s="1"/>
    </row>
    <row r="406" spans="1:11" ht="15.75" customHeight="1" x14ac:dyDescent="0.25">
      <c r="A406" s="21"/>
      <c r="G406" s="11"/>
      <c r="K406" s="1"/>
    </row>
    <row r="407" spans="1:11" ht="15.75" customHeight="1" x14ac:dyDescent="0.25">
      <c r="A407" s="21"/>
      <c r="G407" s="11"/>
      <c r="K407" s="1"/>
    </row>
    <row r="408" spans="1:11" ht="15.75" customHeight="1" x14ac:dyDescent="0.25">
      <c r="A408" s="21"/>
      <c r="G408" s="11"/>
      <c r="K408" s="1"/>
    </row>
    <row r="409" spans="1:11" ht="15.75" customHeight="1" x14ac:dyDescent="0.25">
      <c r="A409" s="21"/>
      <c r="G409" s="11"/>
      <c r="K409" s="1"/>
    </row>
    <row r="410" spans="1:11" ht="15.75" customHeight="1" x14ac:dyDescent="0.25">
      <c r="A410" s="21"/>
      <c r="G410" s="11"/>
      <c r="K410" s="1"/>
    </row>
    <row r="411" spans="1:11" ht="15.75" customHeight="1" x14ac:dyDescent="0.25">
      <c r="A411" s="21"/>
      <c r="G411" s="11"/>
      <c r="K411" s="1"/>
    </row>
    <row r="412" spans="1:11" ht="15.75" customHeight="1" x14ac:dyDescent="0.25">
      <c r="A412" s="21"/>
      <c r="G412" s="11"/>
      <c r="K412" s="1"/>
    </row>
    <row r="413" spans="1:11" ht="15.75" customHeight="1" x14ac:dyDescent="0.25">
      <c r="A413" s="21"/>
      <c r="G413" s="11"/>
      <c r="K413" s="1"/>
    </row>
    <row r="414" spans="1:11" ht="15.75" customHeight="1" x14ac:dyDescent="0.25">
      <c r="A414" s="21"/>
      <c r="G414" s="11"/>
      <c r="K414" s="1"/>
    </row>
    <row r="415" spans="1:11" ht="15.75" customHeight="1" x14ac:dyDescent="0.25">
      <c r="A415" s="21"/>
      <c r="G415" s="11"/>
      <c r="K415" s="1"/>
    </row>
    <row r="416" spans="1:11" ht="15.75" customHeight="1" x14ac:dyDescent="0.25">
      <c r="A416" s="21"/>
      <c r="G416" s="11"/>
      <c r="K416" s="1"/>
    </row>
    <row r="417" spans="1:11" ht="15.75" customHeight="1" x14ac:dyDescent="0.25">
      <c r="A417" s="21"/>
      <c r="G417" s="11"/>
      <c r="K417" s="1"/>
    </row>
    <row r="418" spans="1:11" ht="15.75" customHeight="1" x14ac:dyDescent="0.25">
      <c r="A418" s="21"/>
      <c r="G418" s="11"/>
      <c r="K418" s="1"/>
    </row>
    <row r="419" spans="1:11" ht="15.75" customHeight="1" x14ac:dyDescent="0.25">
      <c r="A419" s="21"/>
      <c r="G419" s="11"/>
      <c r="K419" s="1"/>
    </row>
    <row r="420" spans="1:11" ht="15.75" customHeight="1" x14ac:dyDescent="0.25">
      <c r="A420" s="21"/>
      <c r="G420" s="11"/>
      <c r="K420" s="1"/>
    </row>
    <row r="421" spans="1:11" ht="15.75" customHeight="1" x14ac:dyDescent="0.25">
      <c r="A421" s="21"/>
      <c r="G421" s="11"/>
      <c r="K421" s="1"/>
    </row>
    <row r="422" spans="1:11" ht="15.75" customHeight="1" x14ac:dyDescent="0.25">
      <c r="A422" s="21"/>
      <c r="G422" s="11"/>
      <c r="K422" s="1"/>
    </row>
    <row r="423" spans="1:11" ht="15.75" customHeight="1" x14ac:dyDescent="0.25">
      <c r="A423" s="21"/>
      <c r="G423" s="11"/>
      <c r="K423" s="1"/>
    </row>
    <row r="424" spans="1:11" ht="15.75" customHeight="1" x14ac:dyDescent="0.25">
      <c r="A424" s="21"/>
      <c r="G424" s="11"/>
      <c r="K424" s="1"/>
    </row>
    <row r="425" spans="1:11" ht="15.75" customHeight="1" x14ac:dyDescent="0.25">
      <c r="A425" s="21"/>
      <c r="G425" s="11"/>
      <c r="K425" s="1"/>
    </row>
    <row r="426" spans="1:11" ht="15.75" customHeight="1" x14ac:dyDescent="0.25">
      <c r="A426" s="21"/>
      <c r="G426" s="11"/>
      <c r="K426" s="1"/>
    </row>
    <row r="427" spans="1:11" ht="15.75" customHeight="1" x14ac:dyDescent="0.25">
      <c r="A427" s="21"/>
      <c r="G427" s="11"/>
      <c r="K427" s="1"/>
    </row>
    <row r="428" spans="1:11" ht="15.75" customHeight="1" x14ac:dyDescent="0.25">
      <c r="A428" s="21"/>
      <c r="G428" s="11"/>
      <c r="K428" s="1"/>
    </row>
    <row r="429" spans="1:11" ht="15.75" customHeight="1" x14ac:dyDescent="0.25">
      <c r="A429" s="21"/>
      <c r="G429" s="11"/>
      <c r="K429" s="1"/>
    </row>
    <row r="430" spans="1:11" ht="15.75" customHeight="1" x14ac:dyDescent="0.25">
      <c r="A430" s="21"/>
      <c r="G430" s="11"/>
      <c r="K430" s="1"/>
    </row>
    <row r="431" spans="1:11" ht="15.75" customHeight="1" x14ac:dyDescent="0.25">
      <c r="A431" s="21"/>
      <c r="G431" s="11"/>
      <c r="K431" s="1"/>
    </row>
    <row r="432" spans="1:11" ht="15.75" customHeight="1" x14ac:dyDescent="0.25">
      <c r="A432" s="21"/>
      <c r="G432" s="11"/>
      <c r="K432" s="1"/>
    </row>
    <row r="433" spans="1:11" ht="15.75" customHeight="1" x14ac:dyDescent="0.25">
      <c r="A433" s="21"/>
      <c r="G433" s="11"/>
      <c r="K433" s="1"/>
    </row>
    <row r="434" spans="1:11" ht="15.75" customHeight="1" x14ac:dyDescent="0.25">
      <c r="A434" s="21"/>
      <c r="G434" s="11"/>
      <c r="K434" s="1"/>
    </row>
    <row r="435" spans="1:11" ht="15.75" customHeight="1" x14ac:dyDescent="0.25">
      <c r="A435" s="21"/>
      <c r="G435" s="11"/>
      <c r="K435" s="1"/>
    </row>
    <row r="436" spans="1:11" ht="15.75" customHeight="1" x14ac:dyDescent="0.25">
      <c r="A436" s="21"/>
      <c r="G436" s="11"/>
      <c r="K436" s="1"/>
    </row>
    <row r="437" spans="1:11" ht="15.75" customHeight="1" x14ac:dyDescent="0.25">
      <c r="A437" s="21"/>
      <c r="G437" s="11"/>
      <c r="K437" s="1"/>
    </row>
    <row r="438" spans="1:11" ht="15.75" customHeight="1" x14ac:dyDescent="0.25">
      <c r="A438" s="21"/>
      <c r="G438" s="11"/>
      <c r="K438" s="1"/>
    </row>
    <row r="439" spans="1:11" ht="15.75" customHeight="1" x14ac:dyDescent="0.25">
      <c r="A439" s="21"/>
      <c r="G439" s="11"/>
      <c r="K439" s="1"/>
    </row>
    <row r="440" spans="1:11" ht="15.75" customHeight="1" x14ac:dyDescent="0.25">
      <c r="A440" s="21"/>
      <c r="G440" s="11"/>
      <c r="K440" s="1"/>
    </row>
    <row r="441" spans="1:11" ht="15.75" customHeight="1" x14ac:dyDescent="0.25">
      <c r="A441" s="21"/>
      <c r="G441" s="11"/>
      <c r="K441" s="1"/>
    </row>
    <row r="442" spans="1:11" ht="15.75" customHeight="1" x14ac:dyDescent="0.25">
      <c r="A442" s="21"/>
      <c r="G442" s="11"/>
      <c r="K442" s="1"/>
    </row>
    <row r="443" spans="1:11" ht="15.75" customHeight="1" x14ac:dyDescent="0.25">
      <c r="A443" s="21"/>
      <c r="G443" s="11"/>
      <c r="K443" s="1"/>
    </row>
    <row r="444" spans="1:11" ht="15.75" customHeight="1" x14ac:dyDescent="0.25">
      <c r="A444" s="21"/>
      <c r="G444" s="11"/>
      <c r="K444" s="1"/>
    </row>
    <row r="445" spans="1:11" ht="15.75" customHeight="1" x14ac:dyDescent="0.25">
      <c r="A445" s="21"/>
      <c r="G445" s="11"/>
      <c r="K445" s="1"/>
    </row>
    <row r="446" spans="1:11" ht="15.75" customHeight="1" x14ac:dyDescent="0.25">
      <c r="A446" s="21"/>
      <c r="G446" s="11"/>
      <c r="K446" s="1"/>
    </row>
    <row r="447" spans="1:11" ht="15.75" customHeight="1" x14ac:dyDescent="0.25">
      <c r="A447" s="21"/>
      <c r="G447" s="11"/>
      <c r="K447" s="1"/>
    </row>
    <row r="448" spans="1:11" ht="15.75" customHeight="1" x14ac:dyDescent="0.25">
      <c r="A448" s="21"/>
      <c r="G448" s="11"/>
      <c r="K448" s="1"/>
    </row>
    <row r="449" spans="1:11" ht="15.75" customHeight="1" x14ac:dyDescent="0.25">
      <c r="A449" s="21"/>
      <c r="G449" s="11"/>
      <c r="K449" s="1"/>
    </row>
    <row r="450" spans="1:11" ht="15.75" customHeight="1" x14ac:dyDescent="0.25">
      <c r="A450" s="21"/>
      <c r="G450" s="11"/>
      <c r="K450" s="1"/>
    </row>
    <row r="451" spans="1:11" ht="15.75" customHeight="1" x14ac:dyDescent="0.25">
      <c r="A451" s="21"/>
      <c r="G451" s="11"/>
      <c r="K451" s="1"/>
    </row>
    <row r="452" spans="1:11" ht="15.75" customHeight="1" x14ac:dyDescent="0.25">
      <c r="A452" s="21"/>
      <c r="G452" s="11"/>
      <c r="K452" s="1"/>
    </row>
    <row r="453" spans="1:11" ht="15.75" customHeight="1" x14ac:dyDescent="0.25">
      <c r="A453" s="21"/>
      <c r="G453" s="11"/>
      <c r="K453" s="1"/>
    </row>
    <row r="454" spans="1:11" ht="15.75" customHeight="1" x14ac:dyDescent="0.25">
      <c r="A454" s="21"/>
      <c r="G454" s="11"/>
      <c r="K454" s="1"/>
    </row>
    <row r="455" spans="1:11" ht="15.75" customHeight="1" x14ac:dyDescent="0.25">
      <c r="A455" s="21"/>
      <c r="G455" s="11"/>
      <c r="K455" s="1"/>
    </row>
    <row r="456" spans="1:11" ht="15.75" customHeight="1" x14ac:dyDescent="0.25">
      <c r="A456" s="21"/>
      <c r="G456" s="11"/>
      <c r="K456" s="1"/>
    </row>
    <row r="457" spans="1:11" ht="15.75" customHeight="1" x14ac:dyDescent="0.25">
      <c r="A457" s="21"/>
      <c r="G457" s="11"/>
      <c r="K457" s="1"/>
    </row>
    <row r="458" spans="1:11" ht="15.75" customHeight="1" x14ac:dyDescent="0.25">
      <c r="A458" s="21"/>
      <c r="G458" s="11"/>
      <c r="K458" s="1"/>
    </row>
    <row r="459" spans="1:11" ht="15.75" customHeight="1" x14ac:dyDescent="0.25">
      <c r="A459" s="21"/>
      <c r="G459" s="11"/>
      <c r="K459" s="1"/>
    </row>
    <row r="460" spans="1:11" ht="15.75" customHeight="1" x14ac:dyDescent="0.25">
      <c r="A460" s="21"/>
      <c r="G460" s="11"/>
      <c r="K460" s="1"/>
    </row>
    <row r="461" spans="1:11" ht="15.75" customHeight="1" x14ac:dyDescent="0.25">
      <c r="A461" s="21"/>
      <c r="G461" s="11"/>
      <c r="K461" s="1"/>
    </row>
    <row r="462" spans="1:11" ht="15.75" customHeight="1" x14ac:dyDescent="0.25">
      <c r="A462" s="21"/>
      <c r="G462" s="11"/>
      <c r="K462" s="1"/>
    </row>
    <row r="463" spans="1:11" ht="15.75" customHeight="1" x14ac:dyDescent="0.25">
      <c r="A463" s="21"/>
      <c r="G463" s="11"/>
      <c r="K463" s="1"/>
    </row>
    <row r="464" spans="1:11" ht="15.75" customHeight="1" x14ac:dyDescent="0.25">
      <c r="A464" s="21"/>
      <c r="G464" s="11"/>
      <c r="K464" s="1"/>
    </row>
    <row r="465" spans="1:11" ht="15.75" customHeight="1" x14ac:dyDescent="0.25">
      <c r="A465" s="21"/>
      <c r="G465" s="11"/>
      <c r="K465" s="1"/>
    </row>
    <row r="466" spans="1:11" ht="15.75" customHeight="1" x14ac:dyDescent="0.25">
      <c r="A466" s="21"/>
      <c r="G466" s="11"/>
      <c r="K466" s="1"/>
    </row>
    <row r="467" spans="1:11" ht="15.75" customHeight="1" x14ac:dyDescent="0.25">
      <c r="A467" s="21"/>
      <c r="G467" s="11"/>
      <c r="K467" s="1"/>
    </row>
    <row r="468" spans="1:11" ht="15.75" customHeight="1" x14ac:dyDescent="0.25">
      <c r="A468" s="21"/>
      <c r="G468" s="11"/>
      <c r="K468" s="1"/>
    </row>
    <row r="469" spans="1:11" ht="15.75" customHeight="1" x14ac:dyDescent="0.25">
      <c r="A469" s="21"/>
      <c r="G469" s="11"/>
      <c r="K469" s="1"/>
    </row>
    <row r="470" spans="1:11" ht="15.75" customHeight="1" x14ac:dyDescent="0.25">
      <c r="A470" s="21"/>
      <c r="G470" s="11"/>
      <c r="K470" s="1"/>
    </row>
    <row r="471" spans="1:11" ht="15.75" customHeight="1" x14ac:dyDescent="0.25">
      <c r="A471" s="21"/>
      <c r="G471" s="11"/>
      <c r="K471" s="1"/>
    </row>
    <row r="472" spans="1:11" ht="15.75" customHeight="1" x14ac:dyDescent="0.25">
      <c r="A472" s="21"/>
      <c r="G472" s="11"/>
      <c r="K472" s="1"/>
    </row>
    <row r="473" spans="1:11" ht="15.75" customHeight="1" x14ac:dyDescent="0.25">
      <c r="A473" s="21"/>
      <c r="G473" s="11"/>
      <c r="K473" s="1"/>
    </row>
    <row r="474" spans="1:11" ht="15.75" customHeight="1" x14ac:dyDescent="0.25">
      <c r="A474" s="21"/>
      <c r="G474" s="11"/>
      <c r="K474" s="1"/>
    </row>
    <row r="475" spans="1:11" ht="15.75" customHeight="1" x14ac:dyDescent="0.25">
      <c r="A475" s="21"/>
      <c r="G475" s="11"/>
      <c r="K475" s="1"/>
    </row>
    <row r="476" spans="1:11" ht="15.75" customHeight="1" x14ac:dyDescent="0.25">
      <c r="A476" s="21"/>
      <c r="G476" s="11"/>
      <c r="K476" s="1"/>
    </row>
    <row r="477" spans="1:11" ht="15.75" customHeight="1" x14ac:dyDescent="0.25">
      <c r="A477" s="21"/>
      <c r="G477" s="11"/>
      <c r="K477" s="1"/>
    </row>
    <row r="478" spans="1:11" ht="15.75" customHeight="1" x14ac:dyDescent="0.25">
      <c r="A478" s="21"/>
      <c r="G478" s="11"/>
      <c r="K478" s="1"/>
    </row>
    <row r="479" spans="1:11" ht="15.75" customHeight="1" x14ac:dyDescent="0.25">
      <c r="A479" s="21"/>
      <c r="G479" s="11"/>
      <c r="K479" s="1"/>
    </row>
    <row r="480" spans="1:11" ht="15.75" customHeight="1" x14ac:dyDescent="0.25">
      <c r="A480" s="21"/>
      <c r="G480" s="11"/>
      <c r="K480" s="1"/>
    </row>
    <row r="481" spans="1:11" ht="15.75" customHeight="1" x14ac:dyDescent="0.25">
      <c r="A481" s="21"/>
      <c r="G481" s="11"/>
      <c r="K481" s="1"/>
    </row>
    <row r="482" spans="1:11" ht="15.75" customHeight="1" x14ac:dyDescent="0.25">
      <c r="A482" s="21"/>
      <c r="G482" s="11"/>
      <c r="K482" s="1"/>
    </row>
    <row r="483" spans="1:11" ht="15.75" customHeight="1" x14ac:dyDescent="0.25">
      <c r="A483" s="21"/>
      <c r="G483" s="11"/>
      <c r="K483" s="1"/>
    </row>
    <row r="484" spans="1:11" ht="15.75" customHeight="1" x14ac:dyDescent="0.25">
      <c r="A484" s="21"/>
      <c r="G484" s="11"/>
      <c r="K484" s="1"/>
    </row>
    <row r="485" spans="1:11" ht="15.75" customHeight="1" x14ac:dyDescent="0.25">
      <c r="A485" s="21"/>
      <c r="G485" s="11"/>
      <c r="K485" s="1"/>
    </row>
    <row r="486" spans="1:11" ht="15.75" customHeight="1" x14ac:dyDescent="0.25">
      <c r="A486" s="21"/>
      <c r="G486" s="11"/>
      <c r="K486" s="1"/>
    </row>
    <row r="487" spans="1:11" ht="15.75" customHeight="1" x14ac:dyDescent="0.25">
      <c r="A487" s="21"/>
      <c r="G487" s="11"/>
      <c r="K487" s="1"/>
    </row>
    <row r="488" spans="1:11" ht="15.75" customHeight="1" x14ac:dyDescent="0.25">
      <c r="A488" s="21"/>
      <c r="G488" s="11"/>
      <c r="K488" s="1"/>
    </row>
    <row r="489" spans="1:11" ht="15.75" customHeight="1" x14ac:dyDescent="0.25">
      <c r="A489" s="21"/>
      <c r="G489" s="11"/>
      <c r="K489" s="1"/>
    </row>
    <row r="490" spans="1:11" ht="15.75" customHeight="1" x14ac:dyDescent="0.25">
      <c r="A490" s="21"/>
      <c r="G490" s="11"/>
      <c r="K490" s="1"/>
    </row>
    <row r="491" spans="1:11" ht="15.75" customHeight="1" x14ac:dyDescent="0.25">
      <c r="A491" s="21"/>
      <c r="G491" s="11"/>
      <c r="K491" s="1"/>
    </row>
    <row r="492" spans="1:11" ht="15.75" customHeight="1" x14ac:dyDescent="0.25">
      <c r="A492" s="21"/>
      <c r="G492" s="11"/>
      <c r="K492" s="1"/>
    </row>
    <row r="493" spans="1:11" ht="15.75" customHeight="1" x14ac:dyDescent="0.25">
      <c r="A493" s="21"/>
      <c r="G493" s="11"/>
      <c r="K493" s="1"/>
    </row>
    <row r="494" spans="1:11" ht="15.75" customHeight="1" x14ac:dyDescent="0.25">
      <c r="A494" s="21"/>
      <c r="G494" s="11"/>
      <c r="K494" s="1"/>
    </row>
    <row r="495" spans="1:11" ht="15.75" customHeight="1" x14ac:dyDescent="0.25">
      <c r="A495" s="21"/>
      <c r="G495" s="11"/>
      <c r="K495" s="1"/>
    </row>
    <row r="496" spans="1:11" ht="15.75" customHeight="1" x14ac:dyDescent="0.25">
      <c r="A496" s="21"/>
      <c r="G496" s="11"/>
      <c r="K496" s="1"/>
    </row>
    <row r="497" spans="1:11" ht="15.75" customHeight="1" x14ac:dyDescent="0.25">
      <c r="A497" s="21"/>
      <c r="G497" s="11"/>
      <c r="K497" s="1"/>
    </row>
    <row r="498" spans="1:11" ht="15.75" customHeight="1" x14ac:dyDescent="0.25">
      <c r="A498" s="21"/>
      <c r="G498" s="11"/>
      <c r="K498" s="1"/>
    </row>
    <row r="499" spans="1:11" ht="15.75" customHeight="1" x14ac:dyDescent="0.25">
      <c r="A499" s="21"/>
      <c r="G499" s="11"/>
      <c r="K499" s="1"/>
    </row>
    <row r="500" spans="1:11" ht="15.75" customHeight="1" x14ac:dyDescent="0.25">
      <c r="A500" s="21"/>
      <c r="G500" s="11"/>
      <c r="K500" s="1"/>
    </row>
    <row r="501" spans="1:11" ht="15.75" customHeight="1" x14ac:dyDescent="0.25">
      <c r="A501" s="21"/>
      <c r="G501" s="11"/>
      <c r="K501" s="1"/>
    </row>
    <row r="502" spans="1:11" ht="15.75" customHeight="1" x14ac:dyDescent="0.25">
      <c r="A502" s="21"/>
      <c r="G502" s="11"/>
      <c r="K502" s="1"/>
    </row>
    <row r="503" spans="1:11" ht="15.75" customHeight="1" x14ac:dyDescent="0.25">
      <c r="A503" s="21"/>
      <c r="G503" s="11"/>
      <c r="K503" s="1"/>
    </row>
    <row r="504" spans="1:11" ht="15.75" customHeight="1" x14ac:dyDescent="0.25">
      <c r="A504" s="21"/>
      <c r="G504" s="11"/>
      <c r="K504" s="1"/>
    </row>
    <row r="505" spans="1:11" ht="15.75" customHeight="1" x14ac:dyDescent="0.25">
      <c r="A505" s="21"/>
      <c r="G505" s="11"/>
      <c r="K505" s="1"/>
    </row>
    <row r="506" spans="1:11" ht="15.75" customHeight="1" x14ac:dyDescent="0.25">
      <c r="A506" s="21"/>
      <c r="G506" s="11"/>
      <c r="K506" s="1"/>
    </row>
    <row r="507" spans="1:11" ht="15.75" customHeight="1" x14ac:dyDescent="0.25">
      <c r="A507" s="21"/>
      <c r="G507" s="11"/>
      <c r="K507" s="1"/>
    </row>
    <row r="508" spans="1:11" ht="15.75" customHeight="1" x14ac:dyDescent="0.25">
      <c r="A508" s="21"/>
      <c r="G508" s="11"/>
      <c r="K508" s="1"/>
    </row>
    <row r="509" spans="1:11" ht="15.75" customHeight="1" x14ac:dyDescent="0.25">
      <c r="A509" s="21"/>
      <c r="G509" s="11"/>
      <c r="K509" s="1"/>
    </row>
    <row r="510" spans="1:11" ht="15.75" customHeight="1" x14ac:dyDescent="0.25">
      <c r="A510" s="21"/>
      <c r="G510" s="11"/>
      <c r="K510" s="1"/>
    </row>
    <row r="511" spans="1:11" ht="15.75" customHeight="1" x14ac:dyDescent="0.25">
      <c r="A511" s="21"/>
      <c r="G511" s="11"/>
      <c r="K511" s="1"/>
    </row>
    <row r="512" spans="1:11" ht="15.75" customHeight="1" x14ac:dyDescent="0.25">
      <c r="A512" s="21"/>
      <c r="G512" s="11"/>
      <c r="K512" s="1"/>
    </row>
    <row r="513" spans="1:11" ht="15.75" customHeight="1" x14ac:dyDescent="0.25">
      <c r="A513" s="21"/>
      <c r="G513" s="11"/>
      <c r="K513" s="1"/>
    </row>
    <row r="514" spans="1:11" ht="15.75" customHeight="1" x14ac:dyDescent="0.25">
      <c r="A514" s="21"/>
      <c r="G514" s="11"/>
      <c r="K514" s="1"/>
    </row>
    <row r="515" spans="1:11" ht="15.75" customHeight="1" x14ac:dyDescent="0.25">
      <c r="A515" s="21"/>
      <c r="G515" s="11"/>
      <c r="K515" s="1"/>
    </row>
    <row r="516" spans="1:11" ht="15.75" customHeight="1" x14ac:dyDescent="0.25">
      <c r="A516" s="21"/>
      <c r="G516" s="11"/>
      <c r="K516" s="1"/>
    </row>
    <row r="517" spans="1:11" ht="15.75" customHeight="1" x14ac:dyDescent="0.25">
      <c r="A517" s="21"/>
      <c r="G517" s="11"/>
      <c r="K517" s="1"/>
    </row>
    <row r="518" spans="1:11" ht="15.75" customHeight="1" x14ac:dyDescent="0.25">
      <c r="A518" s="21"/>
      <c r="G518" s="11"/>
      <c r="K518" s="1"/>
    </row>
    <row r="519" spans="1:11" ht="15.75" customHeight="1" x14ac:dyDescent="0.25">
      <c r="A519" s="21"/>
      <c r="G519" s="11"/>
      <c r="K519" s="1"/>
    </row>
    <row r="520" spans="1:11" ht="15.75" customHeight="1" x14ac:dyDescent="0.25">
      <c r="A520" s="21"/>
      <c r="G520" s="11"/>
      <c r="K520" s="1"/>
    </row>
    <row r="521" spans="1:11" ht="15.75" customHeight="1" x14ac:dyDescent="0.25">
      <c r="A521" s="21"/>
      <c r="G521" s="11"/>
      <c r="K521" s="1"/>
    </row>
    <row r="522" spans="1:11" ht="15.75" customHeight="1" x14ac:dyDescent="0.25">
      <c r="A522" s="21"/>
      <c r="G522" s="11"/>
      <c r="K522" s="1"/>
    </row>
    <row r="523" spans="1:11" ht="15.75" customHeight="1" x14ac:dyDescent="0.25">
      <c r="A523" s="21"/>
      <c r="G523" s="11"/>
      <c r="K523" s="1"/>
    </row>
    <row r="524" spans="1:11" ht="15.75" customHeight="1" x14ac:dyDescent="0.25">
      <c r="A524" s="21"/>
      <c r="G524" s="11"/>
      <c r="K524" s="1"/>
    </row>
    <row r="525" spans="1:11" ht="15.75" customHeight="1" x14ac:dyDescent="0.25">
      <c r="A525" s="21"/>
      <c r="G525" s="11"/>
      <c r="K525" s="1"/>
    </row>
    <row r="526" spans="1:11" ht="15.75" customHeight="1" x14ac:dyDescent="0.25">
      <c r="A526" s="21"/>
      <c r="G526" s="11"/>
      <c r="K526" s="1"/>
    </row>
    <row r="527" spans="1:11" ht="15.75" customHeight="1" x14ac:dyDescent="0.25">
      <c r="A527" s="21"/>
      <c r="G527" s="11"/>
      <c r="K527" s="1"/>
    </row>
    <row r="528" spans="1:11" ht="15.75" customHeight="1" x14ac:dyDescent="0.25">
      <c r="A528" s="21"/>
      <c r="G528" s="11"/>
      <c r="K528" s="1"/>
    </row>
    <row r="529" spans="1:11" ht="15.75" customHeight="1" x14ac:dyDescent="0.25">
      <c r="A529" s="21"/>
      <c r="G529" s="11"/>
      <c r="K529" s="1"/>
    </row>
    <row r="530" spans="1:11" ht="15.75" customHeight="1" x14ac:dyDescent="0.25">
      <c r="A530" s="21"/>
      <c r="G530" s="11"/>
      <c r="K530" s="1"/>
    </row>
    <row r="531" spans="1:11" ht="15.75" customHeight="1" x14ac:dyDescent="0.25">
      <c r="A531" s="21"/>
      <c r="G531" s="11"/>
      <c r="K531" s="1"/>
    </row>
    <row r="532" spans="1:11" ht="15.75" customHeight="1" x14ac:dyDescent="0.25">
      <c r="A532" s="21"/>
      <c r="G532" s="11"/>
      <c r="K532" s="1"/>
    </row>
    <row r="533" spans="1:11" ht="15.75" customHeight="1" x14ac:dyDescent="0.25">
      <c r="A533" s="21"/>
      <c r="G533" s="11"/>
      <c r="K533" s="1"/>
    </row>
    <row r="534" spans="1:11" ht="15.75" customHeight="1" x14ac:dyDescent="0.25">
      <c r="A534" s="21"/>
      <c r="G534" s="11"/>
      <c r="K534" s="1"/>
    </row>
    <row r="535" spans="1:11" ht="15.75" customHeight="1" x14ac:dyDescent="0.25">
      <c r="A535" s="21"/>
      <c r="G535" s="11"/>
      <c r="K535" s="1"/>
    </row>
    <row r="536" spans="1:11" ht="15.75" customHeight="1" x14ac:dyDescent="0.25">
      <c r="A536" s="21"/>
      <c r="G536" s="11"/>
      <c r="K536" s="1"/>
    </row>
    <row r="537" spans="1:11" ht="15.75" customHeight="1" x14ac:dyDescent="0.25">
      <c r="A537" s="21"/>
      <c r="G537" s="11"/>
      <c r="K537" s="1"/>
    </row>
    <row r="538" spans="1:11" ht="15.75" customHeight="1" x14ac:dyDescent="0.25">
      <c r="A538" s="21"/>
      <c r="G538" s="11"/>
      <c r="K538" s="1"/>
    </row>
    <row r="539" spans="1:11" ht="15.75" customHeight="1" x14ac:dyDescent="0.25">
      <c r="A539" s="21"/>
      <c r="G539" s="11"/>
      <c r="K539" s="1"/>
    </row>
    <row r="540" spans="1:11" ht="15.75" customHeight="1" x14ac:dyDescent="0.25">
      <c r="A540" s="21"/>
      <c r="G540" s="11"/>
      <c r="K540" s="1"/>
    </row>
    <row r="541" spans="1:11" ht="15.75" customHeight="1" x14ac:dyDescent="0.25">
      <c r="A541" s="21"/>
      <c r="G541" s="11"/>
      <c r="K541" s="1"/>
    </row>
    <row r="542" spans="1:11" ht="15.75" customHeight="1" x14ac:dyDescent="0.25">
      <c r="A542" s="21"/>
      <c r="G542" s="11"/>
      <c r="K542" s="1"/>
    </row>
    <row r="543" spans="1:11" ht="15.75" customHeight="1" x14ac:dyDescent="0.25">
      <c r="A543" s="21"/>
      <c r="G543" s="11"/>
      <c r="K543" s="1"/>
    </row>
    <row r="544" spans="1:11" ht="15.75" customHeight="1" x14ac:dyDescent="0.25">
      <c r="A544" s="21"/>
      <c r="G544" s="11"/>
      <c r="K544" s="1"/>
    </row>
    <row r="545" spans="1:11" ht="15.75" customHeight="1" x14ac:dyDescent="0.25">
      <c r="A545" s="21"/>
      <c r="G545" s="11"/>
      <c r="K545" s="1"/>
    </row>
    <row r="546" spans="1:11" ht="15.75" customHeight="1" x14ac:dyDescent="0.25">
      <c r="A546" s="21"/>
      <c r="G546" s="11"/>
      <c r="K546" s="1"/>
    </row>
    <row r="547" spans="1:11" ht="15.75" customHeight="1" x14ac:dyDescent="0.25">
      <c r="A547" s="21"/>
      <c r="G547" s="11"/>
      <c r="K547" s="1"/>
    </row>
    <row r="548" spans="1:11" ht="15.75" customHeight="1" x14ac:dyDescent="0.25">
      <c r="A548" s="21"/>
      <c r="G548" s="11"/>
      <c r="K548" s="1"/>
    </row>
    <row r="549" spans="1:11" ht="15.75" customHeight="1" x14ac:dyDescent="0.25">
      <c r="A549" s="21"/>
      <c r="G549" s="11"/>
      <c r="K549" s="1"/>
    </row>
    <row r="550" spans="1:11" ht="15.75" customHeight="1" x14ac:dyDescent="0.25">
      <c r="A550" s="21"/>
      <c r="G550" s="11"/>
      <c r="K550" s="1"/>
    </row>
    <row r="551" spans="1:11" ht="15.75" customHeight="1" x14ac:dyDescent="0.25">
      <c r="A551" s="21"/>
      <c r="G551" s="11"/>
      <c r="K551" s="1"/>
    </row>
    <row r="552" spans="1:11" ht="15.75" customHeight="1" x14ac:dyDescent="0.25">
      <c r="A552" s="21"/>
      <c r="G552" s="11"/>
      <c r="K552" s="1"/>
    </row>
    <row r="553" spans="1:11" ht="15.75" customHeight="1" x14ac:dyDescent="0.25">
      <c r="A553" s="21"/>
      <c r="G553" s="11"/>
      <c r="K553" s="1"/>
    </row>
    <row r="554" spans="1:11" ht="15.75" customHeight="1" x14ac:dyDescent="0.25">
      <c r="A554" s="21"/>
      <c r="G554" s="11"/>
      <c r="K554" s="1"/>
    </row>
    <row r="555" spans="1:11" ht="15.75" customHeight="1" x14ac:dyDescent="0.25">
      <c r="A555" s="21"/>
      <c r="G555" s="11"/>
      <c r="K555" s="1"/>
    </row>
    <row r="556" spans="1:11" ht="15.75" customHeight="1" x14ac:dyDescent="0.25">
      <c r="A556" s="21"/>
      <c r="G556" s="11"/>
      <c r="K556" s="1"/>
    </row>
    <row r="557" spans="1:11" ht="15.75" customHeight="1" x14ac:dyDescent="0.25">
      <c r="A557" s="21"/>
      <c r="G557" s="11"/>
      <c r="K557" s="1"/>
    </row>
    <row r="558" spans="1:11" ht="15.75" customHeight="1" x14ac:dyDescent="0.25">
      <c r="A558" s="21"/>
      <c r="G558" s="11"/>
      <c r="K558" s="1"/>
    </row>
    <row r="559" spans="1:11" ht="15.75" customHeight="1" x14ac:dyDescent="0.25">
      <c r="A559" s="21"/>
      <c r="G559" s="11"/>
      <c r="K559" s="1"/>
    </row>
    <row r="560" spans="1:11" ht="15.75" customHeight="1" x14ac:dyDescent="0.25">
      <c r="A560" s="21"/>
      <c r="G560" s="11"/>
      <c r="K560" s="1"/>
    </row>
    <row r="561" spans="1:11" ht="15.75" customHeight="1" x14ac:dyDescent="0.25">
      <c r="A561" s="21"/>
      <c r="G561" s="11"/>
      <c r="K561" s="1"/>
    </row>
    <row r="562" spans="1:11" ht="15.75" customHeight="1" x14ac:dyDescent="0.25">
      <c r="A562" s="21"/>
      <c r="G562" s="11"/>
      <c r="K562" s="1"/>
    </row>
    <row r="563" spans="1:11" ht="15.75" customHeight="1" x14ac:dyDescent="0.25">
      <c r="A563" s="21"/>
      <c r="G563" s="11"/>
      <c r="K563" s="1"/>
    </row>
    <row r="564" spans="1:11" ht="15.75" customHeight="1" x14ac:dyDescent="0.25">
      <c r="A564" s="21"/>
      <c r="G564" s="11"/>
      <c r="K564" s="1"/>
    </row>
    <row r="565" spans="1:11" ht="15.75" customHeight="1" x14ac:dyDescent="0.25">
      <c r="A565" s="21"/>
      <c r="G565" s="11"/>
      <c r="K565" s="1"/>
    </row>
    <row r="566" spans="1:11" ht="15.75" customHeight="1" x14ac:dyDescent="0.25">
      <c r="A566" s="21"/>
      <c r="G566" s="11"/>
      <c r="K566" s="1"/>
    </row>
    <row r="567" spans="1:11" ht="15.75" customHeight="1" x14ac:dyDescent="0.25">
      <c r="A567" s="21"/>
      <c r="G567" s="11"/>
      <c r="K567" s="1"/>
    </row>
    <row r="568" spans="1:11" ht="15.75" customHeight="1" x14ac:dyDescent="0.25">
      <c r="A568" s="21"/>
      <c r="G568" s="11"/>
      <c r="K568" s="1"/>
    </row>
    <row r="569" spans="1:11" ht="15.75" customHeight="1" x14ac:dyDescent="0.25">
      <c r="A569" s="21"/>
      <c r="G569" s="11"/>
      <c r="K569" s="1"/>
    </row>
    <row r="570" spans="1:11" ht="15.75" customHeight="1" x14ac:dyDescent="0.25">
      <c r="A570" s="21"/>
      <c r="G570" s="11"/>
      <c r="K570" s="1"/>
    </row>
    <row r="571" spans="1:11" ht="15.75" customHeight="1" x14ac:dyDescent="0.25">
      <c r="A571" s="21"/>
      <c r="G571" s="11"/>
      <c r="K571" s="1"/>
    </row>
    <row r="572" spans="1:11" ht="15.75" customHeight="1" x14ac:dyDescent="0.25">
      <c r="A572" s="21"/>
      <c r="G572" s="11"/>
      <c r="K572" s="1"/>
    </row>
    <row r="573" spans="1:11" ht="15.75" customHeight="1" x14ac:dyDescent="0.25">
      <c r="A573" s="21"/>
      <c r="G573" s="11"/>
      <c r="K573" s="1"/>
    </row>
    <row r="574" spans="1:11" ht="15.75" customHeight="1" x14ac:dyDescent="0.25">
      <c r="A574" s="21"/>
      <c r="G574" s="11"/>
      <c r="K574" s="1"/>
    </row>
    <row r="575" spans="1:11" ht="15.75" customHeight="1" x14ac:dyDescent="0.25">
      <c r="A575" s="21"/>
      <c r="G575" s="11"/>
      <c r="K575" s="1"/>
    </row>
    <row r="576" spans="1:11" ht="15.75" customHeight="1" x14ac:dyDescent="0.25">
      <c r="A576" s="21"/>
      <c r="G576" s="11"/>
      <c r="K576" s="1"/>
    </row>
    <row r="577" spans="1:11" ht="15.75" customHeight="1" x14ac:dyDescent="0.25">
      <c r="A577" s="21"/>
      <c r="G577" s="11"/>
      <c r="K577" s="1"/>
    </row>
    <row r="578" spans="1:11" ht="15.75" customHeight="1" x14ac:dyDescent="0.25">
      <c r="A578" s="21"/>
      <c r="G578" s="11"/>
      <c r="K578" s="1"/>
    </row>
    <row r="579" spans="1:11" ht="15.75" customHeight="1" x14ac:dyDescent="0.25">
      <c r="A579" s="21"/>
      <c r="G579" s="11"/>
      <c r="K579" s="1"/>
    </row>
    <row r="580" spans="1:11" ht="15.75" customHeight="1" x14ac:dyDescent="0.25">
      <c r="A580" s="21"/>
      <c r="G580" s="11"/>
      <c r="K580" s="1"/>
    </row>
    <row r="581" spans="1:11" ht="15.75" customHeight="1" x14ac:dyDescent="0.25">
      <c r="A581" s="21"/>
      <c r="G581" s="11"/>
      <c r="K581" s="1"/>
    </row>
    <row r="582" spans="1:11" ht="15.75" customHeight="1" x14ac:dyDescent="0.25">
      <c r="A582" s="21"/>
      <c r="G582" s="11"/>
      <c r="K582" s="1"/>
    </row>
    <row r="583" spans="1:11" ht="15.75" customHeight="1" x14ac:dyDescent="0.25">
      <c r="A583" s="21"/>
      <c r="G583" s="11"/>
      <c r="K583" s="1"/>
    </row>
    <row r="584" spans="1:11" ht="15.75" customHeight="1" x14ac:dyDescent="0.25">
      <c r="A584" s="21"/>
      <c r="G584" s="11"/>
      <c r="K584" s="1"/>
    </row>
    <row r="585" spans="1:11" ht="15.75" customHeight="1" x14ac:dyDescent="0.25">
      <c r="A585" s="21"/>
      <c r="G585" s="11"/>
      <c r="K585" s="1"/>
    </row>
    <row r="586" spans="1:11" ht="15.75" customHeight="1" x14ac:dyDescent="0.25">
      <c r="A586" s="21"/>
      <c r="G586" s="11"/>
      <c r="K586" s="1"/>
    </row>
    <row r="587" spans="1:11" ht="15.75" customHeight="1" x14ac:dyDescent="0.25">
      <c r="A587" s="21"/>
      <c r="G587" s="11"/>
      <c r="K587" s="1"/>
    </row>
    <row r="588" spans="1:11" ht="15.75" customHeight="1" x14ac:dyDescent="0.25">
      <c r="A588" s="21"/>
      <c r="G588" s="11"/>
      <c r="K588" s="1"/>
    </row>
    <row r="589" spans="1:11" ht="15.75" customHeight="1" x14ac:dyDescent="0.25">
      <c r="A589" s="21"/>
      <c r="G589" s="11"/>
      <c r="K589" s="1"/>
    </row>
    <row r="590" spans="1:11" ht="15.75" customHeight="1" x14ac:dyDescent="0.25">
      <c r="A590" s="21"/>
      <c r="G590" s="11"/>
      <c r="K590" s="1"/>
    </row>
    <row r="591" spans="1:11" ht="15.75" customHeight="1" x14ac:dyDescent="0.25">
      <c r="A591" s="21"/>
      <c r="G591" s="11"/>
      <c r="K591" s="1"/>
    </row>
    <row r="592" spans="1:11" ht="15.75" customHeight="1" x14ac:dyDescent="0.25">
      <c r="A592" s="21"/>
      <c r="G592" s="11"/>
      <c r="K592" s="1"/>
    </row>
    <row r="593" spans="1:11" ht="15.75" customHeight="1" x14ac:dyDescent="0.25">
      <c r="A593" s="21"/>
      <c r="G593" s="11"/>
      <c r="K593" s="1"/>
    </row>
    <row r="594" spans="1:11" ht="15.75" customHeight="1" x14ac:dyDescent="0.25">
      <c r="A594" s="21"/>
      <c r="G594" s="11"/>
      <c r="K594" s="1"/>
    </row>
    <row r="595" spans="1:11" ht="15.75" customHeight="1" x14ac:dyDescent="0.25">
      <c r="A595" s="21"/>
      <c r="G595" s="11"/>
      <c r="K595" s="1"/>
    </row>
    <row r="596" spans="1:11" ht="15.75" customHeight="1" x14ac:dyDescent="0.25">
      <c r="A596" s="21"/>
      <c r="G596" s="11"/>
      <c r="K596" s="1"/>
    </row>
    <row r="597" spans="1:11" ht="15.75" customHeight="1" x14ac:dyDescent="0.25">
      <c r="A597" s="21"/>
      <c r="G597" s="11"/>
      <c r="K597" s="1"/>
    </row>
    <row r="598" spans="1:11" ht="15.75" customHeight="1" x14ac:dyDescent="0.25">
      <c r="A598" s="21"/>
      <c r="G598" s="11"/>
      <c r="K598" s="1"/>
    </row>
    <row r="599" spans="1:11" ht="15.75" customHeight="1" x14ac:dyDescent="0.25">
      <c r="A599" s="21"/>
      <c r="G599" s="11"/>
      <c r="K599" s="1"/>
    </row>
    <row r="600" spans="1:11" ht="15.75" customHeight="1" x14ac:dyDescent="0.25">
      <c r="A600" s="21"/>
      <c r="G600" s="11"/>
      <c r="K600" s="1"/>
    </row>
    <row r="601" spans="1:11" ht="15.75" customHeight="1" x14ac:dyDescent="0.25">
      <c r="A601" s="21"/>
      <c r="G601" s="11"/>
      <c r="K601" s="1"/>
    </row>
    <row r="602" spans="1:11" ht="15.75" customHeight="1" x14ac:dyDescent="0.25">
      <c r="A602" s="21"/>
      <c r="G602" s="11"/>
      <c r="K602" s="1"/>
    </row>
    <row r="603" spans="1:11" ht="15.75" customHeight="1" x14ac:dyDescent="0.25">
      <c r="A603" s="21"/>
      <c r="G603" s="11"/>
      <c r="K603" s="1"/>
    </row>
    <row r="604" spans="1:11" ht="15.75" customHeight="1" x14ac:dyDescent="0.25">
      <c r="A604" s="21"/>
      <c r="G604" s="11"/>
      <c r="K604" s="1"/>
    </row>
    <row r="605" spans="1:11" ht="15.75" customHeight="1" x14ac:dyDescent="0.25">
      <c r="A605" s="21"/>
      <c r="G605" s="11"/>
      <c r="K605" s="1"/>
    </row>
    <row r="606" spans="1:11" ht="15.75" customHeight="1" x14ac:dyDescent="0.25">
      <c r="A606" s="21"/>
      <c r="G606" s="11"/>
      <c r="K606" s="1"/>
    </row>
    <row r="607" spans="1:11" ht="15.75" customHeight="1" x14ac:dyDescent="0.25">
      <c r="A607" s="21"/>
      <c r="G607" s="11"/>
      <c r="K607" s="1"/>
    </row>
    <row r="608" spans="1:11" ht="15.75" customHeight="1" x14ac:dyDescent="0.25">
      <c r="A608" s="21"/>
      <c r="G608" s="11"/>
      <c r="K608" s="1"/>
    </row>
    <row r="609" spans="1:11" ht="15.75" customHeight="1" x14ac:dyDescent="0.25">
      <c r="A609" s="21"/>
      <c r="G609" s="11"/>
      <c r="K609" s="1"/>
    </row>
    <row r="610" spans="1:11" ht="15.75" customHeight="1" x14ac:dyDescent="0.25">
      <c r="A610" s="21"/>
      <c r="G610" s="11"/>
      <c r="K610" s="1"/>
    </row>
    <row r="611" spans="1:11" ht="15.75" customHeight="1" x14ac:dyDescent="0.25">
      <c r="A611" s="21"/>
      <c r="G611" s="11"/>
      <c r="K611" s="1"/>
    </row>
    <row r="612" spans="1:11" ht="15.75" customHeight="1" x14ac:dyDescent="0.25">
      <c r="A612" s="21"/>
      <c r="G612" s="11"/>
      <c r="K612" s="1"/>
    </row>
    <row r="613" spans="1:11" ht="15.75" customHeight="1" x14ac:dyDescent="0.25">
      <c r="A613" s="21"/>
      <c r="G613" s="11"/>
      <c r="K613" s="1"/>
    </row>
    <row r="614" spans="1:11" ht="15.75" customHeight="1" x14ac:dyDescent="0.25">
      <c r="A614" s="21"/>
      <c r="G614" s="11"/>
      <c r="K614" s="1"/>
    </row>
    <row r="615" spans="1:11" ht="15.75" customHeight="1" x14ac:dyDescent="0.25">
      <c r="A615" s="21"/>
      <c r="G615" s="11"/>
      <c r="K615" s="1"/>
    </row>
    <row r="616" spans="1:11" ht="15.75" customHeight="1" x14ac:dyDescent="0.25">
      <c r="A616" s="21"/>
      <c r="G616" s="11"/>
      <c r="K616" s="1"/>
    </row>
    <row r="617" spans="1:11" ht="15.75" customHeight="1" x14ac:dyDescent="0.25">
      <c r="A617" s="21"/>
      <c r="G617" s="11"/>
      <c r="K617" s="1"/>
    </row>
    <row r="618" spans="1:11" ht="15.75" customHeight="1" x14ac:dyDescent="0.25">
      <c r="A618" s="21"/>
      <c r="G618" s="11"/>
      <c r="K618" s="1"/>
    </row>
    <row r="619" spans="1:11" ht="15.75" customHeight="1" x14ac:dyDescent="0.25">
      <c r="A619" s="21"/>
      <c r="G619" s="11"/>
      <c r="K619" s="1"/>
    </row>
    <row r="620" spans="1:11" ht="15.75" customHeight="1" x14ac:dyDescent="0.25">
      <c r="A620" s="21"/>
      <c r="G620" s="11"/>
      <c r="K620" s="1"/>
    </row>
    <row r="621" spans="1:11" ht="15.75" customHeight="1" x14ac:dyDescent="0.25">
      <c r="A621" s="21"/>
      <c r="G621" s="11"/>
      <c r="K621" s="1"/>
    </row>
    <row r="622" spans="1:11" ht="15.75" customHeight="1" x14ac:dyDescent="0.25">
      <c r="A622" s="21"/>
      <c r="G622" s="11"/>
      <c r="K622" s="1"/>
    </row>
    <row r="623" spans="1:11" ht="15.75" customHeight="1" x14ac:dyDescent="0.25">
      <c r="A623" s="21"/>
      <c r="G623" s="11"/>
      <c r="K623" s="1"/>
    </row>
    <row r="624" spans="1:11" ht="15.75" customHeight="1" x14ac:dyDescent="0.25">
      <c r="A624" s="21"/>
      <c r="G624" s="11"/>
      <c r="K624" s="1"/>
    </row>
    <row r="625" spans="1:11" ht="15.75" customHeight="1" x14ac:dyDescent="0.25">
      <c r="A625" s="21"/>
      <c r="G625" s="11"/>
      <c r="K625" s="1"/>
    </row>
    <row r="626" spans="1:11" ht="15.75" customHeight="1" x14ac:dyDescent="0.25">
      <c r="A626" s="21"/>
      <c r="G626" s="11"/>
      <c r="K626" s="1"/>
    </row>
    <row r="627" spans="1:11" ht="15.75" customHeight="1" x14ac:dyDescent="0.25">
      <c r="A627" s="21"/>
      <c r="G627" s="11"/>
      <c r="K627" s="1"/>
    </row>
    <row r="628" spans="1:11" ht="15.75" customHeight="1" x14ac:dyDescent="0.25">
      <c r="A628" s="21"/>
      <c r="G628" s="11"/>
      <c r="K628" s="1"/>
    </row>
    <row r="629" spans="1:11" ht="15.75" customHeight="1" x14ac:dyDescent="0.25">
      <c r="A629" s="21"/>
      <c r="G629" s="11"/>
      <c r="K629" s="1"/>
    </row>
    <row r="630" spans="1:11" ht="15.75" customHeight="1" x14ac:dyDescent="0.25">
      <c r="A630" s="21"/>
      <c r="G630" s="11"/>
      <c r="K630" s="1"/>
    </row>
    <row r="631" spans="1:11" ht="15.75" customHeight="1" x14ac:dyDescent="0.25">
      <c r="A631" s="21"/>
      <c r="G631" s="11"/>
      <c r="K631" s="1"/>
    </row>
    <row r="632" spans="1:11" ht="15.75" customHeight="1" x14ac:dyDescent="0.25">
      <c r="A632" s="21"/>
      <c r="G632" s="11"/>
      <c r="K632" s="1"/>
    </row>
    <row r="633" spans="1:11" ht="15.75" customHeight="1" x14ac:dyDescent="0.25">
      <c r="A633" s="21"/>
      <c r="G633" s="11"/>
      <c r="K633" s="1"/>
    </row>
    <row r="634" spans="1:11" ht="15.75" customHeight="1" x14ac:dyDescent="0.25">
      <c r="A634" s="21"/>
      <c r="G634" s="11"/>
      <c r="K634" s="1"/>
    </row>
    <row r="635" spans="1:11" ht="15.75" customHeight="1" x14ac:dyDescent="0.25">
      <c r="A635" s="21"/>
      <c r="G635" s="11"/>
      <c r="K635" s="1"/>
    </row>
    <row r="636" spans="1:11" ht="15.75" customHeight="1" x14ac:dyDescent="0.25">
      <c r="A636" s="21"/>
      <c r="G636" s="11"/>
      <c r="K636" s="1"/>
    </row>
    <row r="637" spans="1:11" ht="15.75" customHeight="1" x14ac:dyDescent="0.25">
      <c r="A637" s="21"/>
      <c r="G637" s="11"/>
      <c r="K637" s="1"/>
    </row>
    <row r="638" spans="1:11" ht="15.75" customHeight="1" x14ac:dyDescent="0.25">
      <c r="A638" s="21"/>
      <c r="G638" s="11"/>
      <c r="K638" s="1"/>
    </row>
    <row r="639" spans="1:11" ht="15.75" customHeight="1" x14ac:dyDescent="0.25">
      <c r="A639" s="21"/>
      <c r="G639" s="11"/>
      <c r="K639" s="1"/>
    </row>
    <row r="640" spans="1:11" ht="15.75" customHeight="1" x14ac:dyDescent="0.25">
      <c r="A640" s="21"/>
      <c r="G640" s="11"/>
      <c r="K640" s="1"/>
    </row>
    <row r="641" spans="1:11" ht="15.75" customHeight="1" x14ac:dyDescent="0.25">
      <c r="A641" s="21"/>
      <c r="G641" s="11"/>
      <c r="K641" s="1"/>
    </row>
    <row r="642" spans="1:11" ht="15.75" customHeight="1" x14ac:dyDescent="0.25">
      <c r="A642" s="21"/>
      <c r="G642" s="11"/>
      <c r="K642" s="1"/>
    </row>
    <row r="643" spans="1:11" ht="15.75" customHeight="1" x14ac:dyDescent="0.25">
      <c r="A643" s="21"/>
      <c r="G643" s="11"/>
      <c r="K643" s="1"/>
    </row>
    <row r="644" spans="1:11" ht="15.75" customHeight="1" x14ac:dyDescent="0.25">
      <c r="A644" s="21"/>
      <c r="G644" s="11"/>
      <c r="K644" s="1"/>
    </row>
    <row r="645" spans="1:11" ht="15.75" customHeight="1" x14ac:dyDescent="0.25">
      <c r="A645" s="21"/>
      <c r="G645" s="11"/>
      <c r="K645" s="1"/>
    </row>
    <row r="646" spans="1:11" ht="15.75" customHeight="1" x14ac:dyDescent="0.25">
      <c r="A646" s="21"/>
      <c r="G646" s="11"/>
      <c r="K646" s="1"/>
    </row>
    <row r="647" spans="1:11" ht="15.75" customHeight="1" x14ac:dyDescent="0.25">
      <c r="A647" s="21"/>
      <c r="G647" s="11"/>
      <c r="K647" s="1"/>
    </row>
    <row r="648" spans="1:11" ht="15.75" customHeight="1" x14ac:dyDescent="0.25">
      <c r="A648" s="21"/>
      <c r="G648" s="11"/>
      <c r="K648" s="1"/>
    </row>
    <row r="649" spans="1:11" ht="15.75" customHeight="1" x14ac:dyDescent="0.25">
      <c r="A649" s="21"/>
      <c r="G649" s="11"/>
      <c r="K649" s="1"/>
    </row>
    <row r="650" spans="1:11" ht="15.75" customHeight="1" x14ac:dyDescent="0.25">
      <c r="A650" s="21"/>
      <c r="G650" s="11"/>
      <c r="K650" s="1"/>
    </row>
    <row r="651" spans="1:11" ht="15.75" customHeight="1" x14ac:dyDescent="0.25">
      <c r="A651" s="21"/>
      <c r="G651" s="11"/>
      <c r="K651" s="1"/>
    </row>
    <row r="652" spans="1:11" ht="15.75" customHeight="1" x14ac:dyDescent="0.25">
      <c r="A652" s="21"/>
      <c r="G652" s="11"/>
      <c r="K652" s="1"/>
    </row>
    <row r="653" spans="1:11" ht="15.75" customHeight="1" x14ac:dyDescent="0.25">
      <c r="A653" s="21"/>
      <c r="G653" s="11"/>
      <c r="K653" s="1"/>
    </row>
    <row r="654" spans="1:11" ht="15.75" customHeight="1" x14ac:dyDescent="0.25">
      <c r="A654" s="21"/>
      <c r="G654" s="11"/>
      <c r="K654" s="1"/>
    </row>
    <row r="655" spans="1:11" ht="15.75" customHeight="1" x14ac:dyDescent="0.25">
      <c r="A655" s="21"/>
      <c r="G655" s="11"/>
      <c r="K655" s="1"/>
    </row>
    <row r="656" spans="1:11" ht="15.75" customHeight="1" x14ac:dyDescent="0.25">
      <c r="A656" s="21"/>
      <c r="G656" s="11"/>
      <c r="K656" s="1"/>
    </row>
    <row r="657" spans="1:11" ht="15.75" customHeight="1" x14ac:dyDescent="0.25">
      <c r="A657" s="21"/>
      <c r="G657" s="11"/>
      <c r="K657" s="1"/>
    </row>
    <row r="658" spans="1:11" ht="15.75" customHeight="1" x14ac:dyDescent="0.25">
      <c r="A658" s="21"/>
      <c r="G658" s="11"/>
      <c r="K658" s="1"/>
    </row>
    <row r="659" spans="1:11" ht="15.75" customHeight="1" x14ac:dyDescent="0.25">
      <c r="A659" s="21"/>
      <c r="G659" s="11"/>
      <c r="K659" s="1"/>
    </row>
    <row r="660" spans="1:11" ht="15.75" customHeight="1" x14ac:dyDescent="0.25">
      <c r="A660" s="21"/>
      <c r="G660" s="11"/>
      <c r="K660" s="1"/>
    </row>
    <row r="661" spans="1:11" ht="15.75" customHeight="1" x14ac:dyDescent="0.25">
      <c r="A661" s="21"/>
      <c r="G661" s="11"/>
      <c r="K661" s="1"/>
    </row>
    <row r="662" spans="1:11" ht="15.75" customHeight="1" x14ac:dyDescent="0.25">
      <c r="A662" s="21"/>
      <c r="G662" s="11"/>
      <c r="K662" s="1"/>
    </row>
    <row r="663" spans="1:11" ht="15.75" customHeight="1" x14ac:dyDescent="0.25">
      <c r="A663" s="21"/>
      <c r="G663" s="11"/>
      <c r="K663" s="1"/>
    </row>
    <row r="664" spans="1:11" ht="15.75" customHeight="1" x14ac:dyDescent="0.25">
      <c r="A664" s="21"/>
      <c r="G664" s="11"/>
      <c r="K664" s="1"/>
    </row>
    <row r="665" spans="1:11" ht="15.75" customHeight="1" x14ac:dyDescent="0.25">
      <c r="A665" s="21"/>
      <c r="G665" s="11"/>
      <c r="K665" s="1"/>
    </row>
    <row r="666" spans="1:11" ht="15.75" customHeight="1" x14ac:dyDescent="0.25">
      <c r="A666" s="21"/>
      <c r="G666" s="11"/>
      <c r="K666" s="1"/>
    </row>
    <row r="667" spans="1:11" ht="15.75" customHeight="1" x14ac:dyDescent="0.25">
      <c r="A667" s="21"/>
      <c r="G667" s="11"/>
      <c r="K667" s="1"/>
    </row>
    <row r="668" spans="1:11" ht="15.75" customHeight="1" x14ac:dyDescent="0.25">
      <c r="A668" s="21"/>
      <c r="G668" s="11"/>
      <c r="K668" s="1"/>
    </row>
    <row r="669" spans="1:11" ht="15.75" customHeight="1" x14ac:dyDescent="0.25">
      <c r="A669" s="21"/>
      <c r="G669" s="11"/>
      <c r="K669" s="1"/>
    </row>
    <row r="670" spans="1:11" ht="15.75" customHeight="1" x14ac:dyDescent="0.25">
      <c r="A670" s="21"/>
      <c r="G670" s="11"/>
      <c r="K670" s="1"/>
    </row>
    <row r="671" spans="1:11" ht="15.75" customHeight="1" x14ac:dyDescent="0.25">
      <c r="A671" s="21"/>
      <c r="G671" s="11"/>
      <c r="K671" s="1"/>
    </row>
    <row r="672" spans="1:11" ht="15.75" customHeight="1" x14ac:dyDescent="0.25">
      <c r="A672" s="21"/>
      <c r="G672" s="11"/>
      <c r="K672" s="1"/>
    </row>
    <row r="673" spans="1:11" ht="15.75" customHeight="1" x14ac:dyDescent="0.25">
      <c r="A673" s="21"/>
      <c r="G673" s="11"/>
      <c r="K673" s="1"/>
    </row>
    <row r="674" spans="1:11" ht="15.75" customHeight="1" x14ac:dyDescent="0.25">
      <c r="A674" s="21"/>
      <c r="G674" s="11"/>
      <c r="K674" s="1"/>
    </row>
    <row r="675" spans="1:11" ht="15.75" customHeight="1" x14ac:dyDescent="0.25">
      <c r="A675" s="21"/>
      <c r="G675" s="11"/>
      <c r="K675" s="1"/>
    </row>
    <row r="676" spans="1:11" ht="15.75" customHeight="1" x14ac:dyDescent="0.25">
      <c r="A676" s="21"/>
      <c r="G676" s="11"/>
      <c r="K676" s="1"/>
    </row>
    <row r="677" spans="1:11" ht="15.75" customHeight="1" x14ac:dyDescent="0.25">
      <c r="A677" s="21"/>
      <c r="G677" s="11"/>
      <c r="K677" s="1"/>
    </row>
    <row r="678" spans="1:11" ht="15.75" customHeight="1" x14ac:dyDescent="0.25">
      <c r="A678" s="21"/>
      <c r="G678" s="11"/>
      <c r="K678" s="1"/>
    </row>
    <row r="679" spans="1:11" ht="15.75" customHeight="1" x14ac:dyDescent="0.25">
      <c r="A679" s="21"/>
      <c r="G679" s="11"/>
      <c r="K679" s="1"/>
    </row>
    <row r="680" spans="1:11" ht="15.75" customHeight="1" x14ac:dyDescent="0.25">
      <c r="A680" s="21"/>
      <c r="G680" s="11"/>
      <c r="K680" s="1"/>
    </row>
    <row r="681" spans="1:11" ht="15.75" customHeight="1" x14ac:dyDescent="0.25">
      <c r="A681" s="21"/>
      <c r="G681" s="11"/>
      <c r="K681" s="1"/>
    </row>
    <row r="682" spans="1:11" ht="15.75" customHeight="1" x14ac:dyDescent="0.25">
      <c r="A682" s="21"/>
      <c r="G682" s="11"/>
      <c r="K682" s="1"/>
    </row>
    <row r="683" spans="1:11" ht="15.75" customHeight="1" x14ac:dyDescent="0.25">
      <c r="A683" s="21"/>
      <c r="G683" s="11"/>
      <c r="K683" s="1"/>
    </row>
    <row r="684" spans="1:11" ht="15.75" customHeight="1" x14ac:dyDescent="0.25">
      <c r="A684" s="21"/>
      <c r="G684" s="11"/>
      <c r="K684" s="1"/>
    </row>
    <row r="685" spans="1:11" ht="15.75" customHeight="1" x14ac:dyDescent="0.25">
      <c r="A685" s="21"/>
      <c r="G685" s="11"/>
      <c r="K685" s="1"/>
    </row>
    <row r="686" spans="1:11" ht="15.75" customHeight="1" x14ac:dyDescent="0.25">
      <c r="A686" s="21"/>
      <c r="G686" s="11"/>
      <c r="K686" s="1"/>
    </row>
    <row r="687" spans="1:11" ht="15.75" customHeight="1" x14ac:dyDescent="0.25">
      <c r="A687" s="21"/>
      <c r="G687" s="11"/>
      <c r="K687" s="1"/>
    </row>
    <row r="688" spans="1:11" ht="15.75" customHeight="1" x14ac:dyDescent="0.25">
      <c r="A688" s="21"/>
      <c r="G688" s="11"/>
      <c r="K688" s="1"/>
    </row>
    <row r="689" spans="1:11" ht="15.75" customHeight="1" x14ac:dyDescent="0.25">
      <c r="A689" s="21"/>
      <c r="G689" s="11"/>
      <c r="K689" s="1"/>
    </row>
    <row r="690" spans="1:11" ht="15.75" customHeight="1" x14ac:dyDescent="0.25">
      <c r="A690" s="21"/>
      <c r="G690" s="11"/>
      <c r="K690" s="1"/>
    </row>
    <row r="691" spans="1:11" ht="15.75" customHeight="1" x14ac:dyDescent="0.25">
      <c r="A691" s="21"/>
      <c r="G691" s="11"/>
      <c r="K691" s="1"/>
    </row>
    <row r="692" spans="1:11" ht="15.75" customHeight="1" x14ac:dyDescent="0.25">
      <c r="A692" s="21"/>
      <c r="G692" s="11"/>
      <c r="K692" s="1"/>
    </row>
    <row r="693" spans="1:11" ht="15.75" customHeight="1" x14ac:dyDescent="0.25">
      <c r="A693" s="21"/>
      <c r="G693" s="11"/>
      <c r="K693" s="1"/>
    </row>
    <row r="694" spans="1:11" ht="15.75" customHeight="1" x14ac:dyDescent="0.25">
      <c r="A694" s="21"/>
      <c r="G694" s="11"/>
      <c r="K694" s="1"/>
    </row>
    <row r="695" spans="1:11" ht="15.75" customHeight="1" x14ac:dyDescent="0.25">
      <c r="A695" s="21"/>
      <c r="G695" s="11"/>
      <c r="K695" s="1"/>
    </row>
    <row r="696" spans="1:11" ht="15.75" customHeight="1" x14ac:dyDescent="0.25">
      <c r="A696" s="21"/>
      <c r="G696" s="11"/>
      <c r="K696" s="1"/>
    </row>
    <row r="697" spans="1:11" ht="15.75" customHeight="1" x14ac:dyDescent="0.25">
      <c r="A697" s="21"/>
      <c r="G697" s="11"/>
      <c r="K697" s="1"/>
    </row>
    <row r="698" spans="1:11" ht="15.75" customHeight="1" x14ac:dyDescent="0.25">
      <c r="A698" s="21"/>
      <c r="G698" s="11"/>
      <c r="K698" s="1"/>
    </row>
    <row r="699" spans="1:11" ht="15.75" customHeight="1" x14ac:dyDescent="0.25">
      <c r="A699" s="21"/>
      <c r="G699" s="11"/>
      <c r="K699" s="1"/>
    </row>
    <row r="700" spans="1:11" ht="15.75" customHeight="1" x14ac:dyDescent="0.25">
      <c r="A700" s="21"/>
      <c r="G700" s="11"/>
      <c r="K700" s="1"/>
    </row>
    <row r="701" spans="1:11" ht="15.75" customHeight="1" x14ac:dyDescent="0.25">
      <c r="A701" s="21"/>
      <c r="G701" s="11"/>
      <c r="K701" s="1"/>
    </row>
    <row r="702" spans="1:11" ht="15.75" customHeight="1" x14ac:dyDescent="0.25">
      <c r="A702" s="21"/>
      <c r="G702" s="11"/>
      <c r="K702" s="1"/>
    </row>
    <row r="703" spans="1:11" ht="15.75" customHeight="1" x14ac:dyDescent="0.25">
      <c r="A703" s="21"/>
      <c r="G703" s="11"/>
      <c r="K703" s="1"/>
    </row>
    <row r="704" spans="1:11" ht="15.75" customHeight="1" x14ac:dyDescent="0.25">
      <c r="A704" s="21"/>
      <c r="G704" s="11"/>
      <c r="K704" s="1"/>
    </row>
    <row r="705" spans="1:11" ht="15.75" customHeight="1" x14ac:dyDescent="0.25">
      <c r="A705" s="21"/>
      <c r="G705" s="11"/>
      <c r="K705" s="1"/>
    </row>
    <row r="706" spans="1:11" ht="15.75" customHeight="1" x14ac:dyDescent="0.25">
      <c r="A706" s="21"/>
      <c r="G706" s="11"/>
      <c r="K706" s="1"/>
    </row>
    <row r="707" spans="1:11" ht="15.75" customHeight="1" x14ac:dyDescent="0.25">
      <c r="A707" s="21"/>
      <c r="G707" s="11"/>
      <c r="K707" s="1"/>
    </row>
    <row r="708" spans="1:11" ht="15.75" customHeight="1" x14ac:dyDescent="0.25">
      <c r="A708" s="21"/>
      <c r="G708" s="11"/>
      <c r="K708" s="1"/>
    </row>
    <row r="709" spans="1:11" ht="15.75" customHeight="1" x14ac:dyDescent="0.25">
      <c r="A709" s="21"/>
      <c r="G709" s="11"/>
      <c r="K709" s="1"/>
    </row>
    <row r="710" spans="1:11" ht="15.75" customHeight="1" x14ac:dyDescent="0.25">
      <c r="A710" s="21"/>
      <c r="G710" s="11"/>
      <c r="K710" s="1"/>
    </row>
    <row r="711" spans="1:11" ht="15.75" customHeight="1" x14ac:dyDescent="0.25">
      <c r="A711" s="21"/>
      <c r="G711" s="11"/>
      <c r="K711" s="1"/>
    </row>
    <row r="712" spans="1:11" ht="15.75" customHeight="1" x14ac:dyDescent="0.25">
      <c r="A712" s="21"/>
      <c r="G712" s="11"/>
      <c r="K712" s="1"/>
    </row>
    <row r="713" spans="1:11" ht="15.75" customHeight="1" x14ac:dyDescent="0.25">
      <c r="A713" s="21"/>
      <c r="G713" s="11"/>
      <c r="K713" s="1"/>
    </row>
    <row r="714" spans="1:11" ht="15.75" customHeight="1" x14ac:dyDescent="0.25">
      <c r="A714" s="21"/>
      <c r="G714" s="11"/>
      <c r="K714" s="1"/>
    </row>
    <row r="715" spans="1:11" ht="15.75" customHeight="1" x14ac:dyDescent="0.25">
      <c r="A715" s="21"/>
      <c r="G715" s="11"/>
      <c r="K715" s="1"/>
    </row>
    <row r="716" spans="1:11" ht="15.75" customHeight="1" x14ac:dyDescent="0.25">
      <c r="A716" s="21"/>
      <c r="G716" s="11"/>
      <c r="K716" s="1"/>
    </row>
    <row r="717" spans="1:11" ht="15.75" customHeight="1" x14ac:dyDescent="0.25">
      <c r="A717" s="21"/>
      <c r="G717" s="11"/>
      <c r="K717" s="1"/>
    </row>
    <row r="718" spans="1:11" ht="15.75" customHeight="1" x14ac:dyDescent="0.25">
      <c r="A718" s="21"/>
      <c r="G718" s="11"/>
      <c r="K718" s="1"/>
    </row>
    <row r="719" spans="1:11" ht="15.75" customHeight="1" x14ac:dyDescent="0.25">
      <c r="A719" s="21"/>
      <c r="G719" s="11"/>
      <c r="K719" s="1"/>
    </row>
    <row r="720" spans="1:11" ht="15.75" customHeight="1" x14ac:dyDescent="0.25">
      <c r="A720" s="21"/>
      <c r="G720" s="11"/>
      <c r="K720" s="1"/>
    </row>
    <row r="721" spans="1:11" ht="15.75" customHeight="1" x14ac:dyDescent="0.25">
      <c r="A721" s="21"/>
      <c r="G721" s="11"/>
      <c r="K721" s="1"/>
    </row>
    <row r="722" spans="1:11" ht="15.75" customHeight="1" x14ac:dyDescent="0.25">
      <c r="A722" s="21"/>
      <c r="G722" s="11"/>
      <c r="K722" s="1"/>
    </row>
    <row r="723" spans="1:11" ht="15.75" customHeight="1" x14ac:dyDescent="0.25">
      <c r="A723" s="21"/>
      <c r="G723" s="11"/>
      <c r="K723" s="1"/>
    </row>
    <row r="724" spans="1:11" ht="15.75" customHeight="1" x14ac:dyDescent="0.25">
      <c r="A724" s="21"/>
      <c r="G724" s="11"/>
      <c r="K724" s="1"/>
    </row>
    <row r="725" spans="1:11" ht="15.75" customHeight="1" x14ac:dyDescent="0.25">
      <c r="A725" s="21"/>
      <c r="G725" s="11"/>
      <c r="K725" s="1"/>
    </row>
    <row r="726" spans="1:11" ht="15.75" customHeight="1" x14ac:dyDescent="0.25">
      <c r="A726" s="21"/>
      <c r="G726" s="11"/>
      <c r="K726" s="1"/>
    </row>
    <row r="727" spans="1:11" ht="15.75" customHeight="1" x14ac:dyDescent="0.25">
      <c r="A727" s="21"/>
      <c r="G727" s="11"/>
      <c r="K727" s="1"/>
    </row>
    <row r="728" spans="1:11" ht="15.75" customHeight="1" x14ac:dyDescent="0.25">
      <c r="A728" s="21"/>
      <c r="G728" s="11"/>
      <c r="K728" s="1"/>
    </row>
    <row r="729" spans="1:11" ht="15.75" customHeight="1" x14ac:dyDescent="0.25">
      <c r="A729" s="21"/>
      <c r="G729" s="11"/>
      <c r="K729" s="1"/>
    </row>
    <row r="730" spans="1:11" ht="15.75" customHeight="1" x14ac:dyDescent="0.25">
      <c r="A730" s="21"/>
      <c r="G730" s="11"/>
      <c r="K730" s="1"/>
    </row>
    <row r="731" spans="1:11" ht="15.75" customHeight="1" x14ac:dyDescent="0.25">
      <c r="A731" s="21"/>
      <c r="G731" s="11"/>
      <c r="K731" s="1"/>
    </row>
    <row r="732" spans="1:11" ht="15.75" customHeight="1" x14ac:dyDescent="0.25">
      <c r="A732" s="21"/>
      <c r="G732" s="11"/>
      <c r="K732" s="1"/>
    </row>
    <row r="733" spans="1:11" ht="15.75" customHeight="1" x14ac:dyDescent="0.25">
      <c r="A733" s="21"/>
      <c r="G733" s="11"/>
      <c r="K733" s="1"/>
    </row>
    <row r="734" spans="1:11" ht="15.75" customHeight="1" x14ac:dyDescent="0.25">
      <c r="A734" s="21"/>
      <c r="G734" s="11"/>
      <c r="K734" s="1"/>
    </row>
    <row r="735" spans="1:11" ht="15.75" customHeight="1" x14ac:dyDescent="0.25">
      <c r="A735" s="21"/>
      <c r="G735" s="11"/>
      <c r="K735" s="1"/>
    </row>
    <row r="736" spans="1:11" ht="15.75" customHeight="1" x14ac:dyDescent="0.25">
      <c r="A736" s="21"/>
      <c r="G736" s="11"/>
      <c r="K736" s="1"/>
    </row>
    <row r="737" spans="1:11" ht="15.75" customHeight="1" x14ac:dyDescent="0.25">
      <c r="A737" s="21"/>
      <c r="G737" s="11"/>
      <c r="K737" s="1"/>
    </row>
    <row r="738" spans="1:11" ht="15.75" customHeight="1" x14ac:dyDescent="0.25">
      <c r="A738" s="21"/>
      <c r="G738" s="11"/>
      <c r="K738" s="1"/>
    </row>
    <row r="739" spans="1:11" ht="15.75" customHeight="1" x14ac:dyDescent="0.25">
      <c r="A739" s="21"/>
      <c r="G739" s="11"/>
      <c r="K739" s="1"/>
    </row>
    <row r="740" spans="1:11" ht="15.75" customHeight="1" x14ac:dyDescent="0.25">
      <c r="A740" s="21"/>
      <c r="G740" s="11"/>
      <c r="K740" s="1"/>
    </row>
    <row r="741" spans="1:11" ht="15.75" customHeight="1" x14ac:dyDescent="0.25">
      <c r="A741" s="21"/>
      <c r="G741" s="11"/>
      <c r="K741" s="1"/>
    </row>
    <row r="742" spans="1:11" ht="15.75" customHeight="1" x14ac:dyDescent="0.25">
      <c r="A742" s="21"/>
      <c r="G742" s="11"/>
      <c r="K742" s="1"/>
    </row>
    <row r="743" spans="1:11" ht="15.75" customHeight="1" x14ac:dyDescent="0.25">
      <c r="A743" s="21"/>
      <c r="G743" s="11"/>
      <c r="K743" s="1"/>
    </row>
    <row r="744" spans="1:11" ht="15.75" customHeight="1" x14ac:dyDescent="0.25">
      <c r="A744" s="21"/>
      <c r="G744" s="11"/>
      <c r="K744" s="1"/>
    </row>
    <row r="745" spans="1:11" ht="15.75" customHeight="1" x14ac:dyDescent="0.25">
      <c r="A745" s="21"/>
      <c r="G745" s="11"/>
      <c r="K745" s="1"/>
    </row>
    <row r="746" spans="1:11" ht="15.75" customHeight="1" x14ac:dyDescent="0.25">
      <c r="A746" s="21"/>
      <c r="G746" s="11"/>
      <c r="K746" s="1"/>
    </row>
    <row r="747" spans="1:11" ht="15.75" customHeight="1" x14ac:dyDescent="0.25">
      <c r="A747" s="21"/>
      <c r="G747" s="11"/>
      <c r="K747" s="1"/>
    </row>
    <row r="748" spans="1:11" ht="15.75" customHeight="1" x14ac:dyDescent="0.25">
      <c r="A748" s="21"/>
      <c r="G748" s="11"/>
      <c r="K748" s="1"/>
    </row>
    <row r="749" spans="1:11" ht="15.75" customHeight="1" x14ac:dyDescent="0.25">
      <c r="A749" s="21"/>
      <c r="G749" s="11"/>
      <c r="K749" s="1"/>
    </row>
    <row r="750" spans="1:11" ht="15.75" customHeight="1" x14ac:dyDescent="0.25">
      <c r="A750" s="21"/>
      <c r="G750" s="11"/>
      <c r="K750" s="1"/>
    </row>
    <row r="751" spans="1:11" ht="15.75" customHeight="1" x14ac:dyDescent="0.25">
      <c r="A751" s="21"/>
      <c r="G751" s="11"/>
      <c r="K751" s="1"/>
    </row>
    <row r="752" spans="1:11" ht="15.75" customHeight="1" x14ac:dyDescent="0.25">
      <c r="A752" s="21"/>
      <c r="G752" s="11"/>
      <c r="K752" s="1"/>
    </row>
    <row r="753" spans="1:11" ht="15.75" customHeight="1" x14ac:dyDescent="0.25">
      <c r="A753" s="21"/>
      <c r="G753" s="11"/>
      <c r="K753" s="1"/>
    </row>
    <row r="754" spans="1:11" ht="15.75" customHeight="1" x14ac:dyDescent="0.25">
      <c r="A754" s="21"/>
      <c r="G754" s="11"/>
      <c r="K754" s="1"/>
    </row>
    <row r="755" spans="1:11" ht="15.75" customHeight="1" x14ac:dyDescent="0.25">
      <c r="A755" s="21"/>
      <c r="G755" s="11"/>
      <c r="K755" s="1"/>
    </row>
    <row r="756" spans="1:11" ht="15.75" customHeight="1" x14ac:dyDescent="0.25">
      <c r="A756" s="21"/>
      <c r="G756" s="11"/>
      <c r="K756" s="1"/>
    </row>
    <row r="757" spans="1:11" ht="15.75" customHeight="1" x14ac:dyDescent="0.25">
      <c r="A757" s="21"/>
      <c r="G757" s="11"/>
      <c r="K757" s="1"/>
    </row>
    <row r="758" spans="1:11" ht="15.75" customHeight="1" x14ac:dyDescent="0.25">
      <c r="A758" s="21"/>
      <c r="G758" s="11"/>
      <c r="K758" s="1"/>
    </row>
    <row r="759" spans="1:11" ht="15.75" customHeight="1" x14ac:dyDescent="0.25">
      <c r="A759" s="21"/>
      <c r="G759" s="11"/>
      <c r="K759" s="1"/>
    </row>
    <row r="760" spans="1:11" ht="15.75" customHeight="1" x14ac:dyDescent="0.25">
      <c r="A760" s="21"/>
      <c r="G760" s="11"/>
      <c r="K760" s="1"/>
    </row>
    <row r="761" spans="1:11" ht="15.75" customHeight="1" x14ac:dyDescent="0.25">
      <c r="A761" s="21"/>
      <c r="G761" s="11"/>
      <c r="K761" s="1"/>
    </row>
    <row r="762" spans="1:11" ht="15.75" customHeight="1" x14ac:dyDescent="0.25">
      <c r="A762" s="21"/>
      <c r="G762" s="11"/>
      <c r="K762" s="1"/>
    </row>
    <row r="763" spans="1:11" ht="15.75" customHeight="1" x14ac:dyDescent="0.25">
      <c r="A763" s="21"/>
      <c r="G763" s="11"/>
      <c r="K763" s="1"/>
    </row>
    <row r="764" spans="1:11" ht="15.75" customHeight="1" x14ac:dyDescent="0.25">
      <c r="A764" s="21"/>
      <c r="G764" s="11"/>
      <c r="K764" s="1"/>
    </row>
    <row r="765" spans="1:11" ht="15.75" customHeight="1" x14ac:dyDescent="0.25">
      <c r="A765" s="21"/>
      <c r="G765" s="11"/>
      <c r="K765" s="1"/>
    </row>
    <row r="766" spans="1:11" ht="15.75" customHeight="1" x14ac:dyDescent="0.25">
      <c r="A766" s="21"/>
      <c r="G766" s="11"/>
      <c r="K766" s="1"/>
    </row>
    <row r="767" spans="1:11" ht="15.75" customHeight="1" x14ac:dyDescent="0.25">
      <c r="A767" s="21"/>
      <c r="G767" s="11"/>
      <c r="K767" s="1"/>
    </row>
    <row r="768" spans="1:11" ht="15.75" customHeight="1" x14ac:dyDescent="0.25">
      <c r="A768" s="21"/>
      <c r="G768" s="11"/>
      <c r="K768" s="1"/>
    </row>
    <row r="769" spans="1:11" ht="15.75" customHeight="1" x14ac:dyDescent="0.25">
      <c r="A769" s="21"/>
      <c r="G769" s="11"/>
      <c r="K769" s="1"/>
    </row>
    <row r="770" spans="1:11" ht="15.75" customHeight="1" x14ac:dyDescent="0.25">
      <c r="A770" s="21"/>
      <c r="G770" s="11"/>
      <c r="K770" s="1"/>
    </row>
    <row r="771" spans="1:11" ht="15.75" customHeight="1" x14ac:dyDescent="0.25">
      <c r="A771" s="21"/>
      <c r="G771" s="11"/>
      <c r="K771" s="1"/>
    </row>
    <row r="772" spans="1:11" ht="15.75" customHeight="1" x14ac:dyDescent="0.25">
      <c r="A772" s="21"/>
      <c r="G772" s="11"/>
      <c r="K772" s="1"/>
    </row>
    <row r="773" spans="1:11" ht="15.75" customHeight="1" x14ac:dyDescent="0.25">
      <c r="A773" s="21"/>
      <c r="G773" s="11"/>
      <c r="K773" s="1"/>
    </row>
    <row r="774" spans="1:11" ht="15.75" customHeight="1" x14ac:dyDescent="0.25">
      <c r="A774" s="21"/>
      <c r="G774" s="11"/>
      <c r="K774" s="1"/>
    </row>
    <row r="775" spans="1:11" ht="15.75" customHeight="1" x14ac:dyDescent="0.25">
      <c r="A775" s="21"/>
      <c r="G775" s="11"/>
      <c r="K775" s="1"/>
    </row>
    <row r="776" spans="1:11" ht="15.75" customHeight="1" x14ac:dyDescent="0.25">
      <c r="A776" s="21"/>
      <c r="G776" s="11"/>
      <c r="K776" s="1"/>
    </row>
    <row r="777" spans="1:11" ht="15.75" customHeight="1" x14ac:dyDescent="0.25">
      <c r="A777" s="21"/>
      <c r="G777" s="11"/>
      <c r="K777" s="1"/>
    </row>
    <row r="778" spans="1:11" ht="15.75" customHeight="1" x14ac:dyDescent="0.25">
      <c r="A778" s="21"/>
      <c r="G778" s="11"/>
      <c r="K778" s="1"/>
    </row>
    <row r="779" spans="1:11" ht="15.75" customHeight="1" x14ac:dyDescent="0.25">
      <c r="A779" s="21"/>
      <c r="G779" s="11"/>
      <c r="K779" s="1"/>
    </row>
    <row r="780" spans="1:11" ht="15.75" customHeight="1" x14ac:dyDescent="0.25">
      <c r="A780" s="21"/>
      <c r="G780" s="11"/>
      <c r="K780" s="1"/>
    </row>
    <row r="781" spans="1:11" ht="15.75" customHeight="1" x14ac:dyDescent="0.25">
      <c r="A781" s="21"/>
      <c r="G781" s="11"/>
      <c r="K781" s="1"/>
    </row>
    <row r="782" spans="1:11" ht="15.75" customHeight="1" x14ac:dyDescent="0.25">
      <c r="A782" s="21"/>
      <c r="G782" s="11"/>
      <c r="K782" s="1"/>
    </row>
    <row r="783" spans="1:11" ht="15.75" customHeight="1" x14ac:dyDescent="0.25">
      <c r="A783" s="21"/>
      <c r="G783" s="11"/>
      <c r="K783" s="1"/>
    </row>
    <row r="784" spans="1:11" ht="15.75" customHeight="1" x14ac:dyDescent="0.25">
      <c r="A784" s="21"/>
      <c r="G784" s="11"/>
      <c r="K784" s="1"/>
    </row>
    <row r="785" spans="1:11" ht="15.75" customHeight="1" x14ac:dyDescent="0.25">
      <c r="A785" s="21"/>
      <c r="G785" s="11"/>
      <c r="K785" s="1"/>
    </row>
    <row r="786" spans="1:11" ht="15.75" customHeight="1" x14ac:dyDescent="0.25">
      <c r="A786" s="21"/>
      <c r="G786" s="11"/>
      <c r="K786" s="1"/>
    </row>
    <row r="787" spans="1:11" ht="15.75" customHeight="1" x14ac:dyDescent="0.25">
      <c r="A787" s="21"/>
      <c r="G787" s="11"/>
      <c r="K787" s="1"/>
    </row>
    <row r="788" spans="1:11" ht="15.75" customHeight="1" x14ac:dyDescent="0.25">
      <c r="A788" s="21"/>
      <c r="G788" s="11"/>
      <c r="K788" s="1"/>
    </row>
    <row r="789" spans="1:11" ht="15.75" customHeight="1" x14ac:dyDescent="0.25">
      <c r="A789" s="21"/>
      <c r="G789" s="11"/>
      <c r="K789" s="1"/>
    </row>
    <row r="790" spans="1:11" ht="15.75" customHeight="1" x14ac:dyDescent="0.25">
      <c r="A790" s="21"/>
      <c r="G790" s="11"/>
      <c r="K790" s="1"/>
    </row>
    <row r="791" spans="1:11" ht="15.75" customHeight="1" x14ac:dyDescent="0.25">
      <c r="A791" s="21"/>
      <c r="G791" s="11"/>
      <c r="K791" s="1"/>
    </row>
    <row r="792" spans="1:11" ht="15.75" customHeight="1" x14ac:dyDescent="0.25">
      <c r="A792" s="21"/>
      <c r="G792" s="11"/>
      <c r="K792" s="1"/>
    </row>
    <row r="793" spans="1:11" ht="15.75" customHeight="1" x14ac:dyDescent="0.25">
      <c r="A793" s="21"/>
      <c r="G793" s="11"/>
      <c r="K793" s="1"/>
    </row>
    <row r="794" spans="1:11" ht="15.75" customHeight="1" x14ac:dyDescent="0.25">
      <c r="A794" s="21"/>
      <c r="G794" s="11"/>
      <c r="K794" s="1"/>
    </row>
    <row r="795" spans="1:11" ht="15.75" customHeight="1" x14ac:dyDescent="0.25">
      <c r="A795" s="21"/>
      <c r="G795" s="11"/>
      <c r="K795" s="1"/>
    </row>
    <row r="796" spans="1:11" ht="15.75" customHeight="1" x14ac:dyDescent="0.25">
      <c r="A796" s="21"/>
      <c r="G796" s="11"/>
      <c r="K796" s="1"/>
    </row>
    <row r="797" spans="1:11" ht="15.75" customHeight="1" x14ac:dyDescent="0.25">
      <c r="A797" s="21"/>
      <c r="G797" s="11"/>
      <c r="K797" s="1"/>
    </row>
    <row r="798" spans="1:11" ht="15.75" customHeight="1" x14ac:dyDescent="0.25">
      <c r="A798" s="21"/>
      <c r="G798" s="11"/>
      <c r="K798" s="1"/>
    </row>
    <row r="799" spans="1:11" ht="15.75" customHeight="1" x14ac:dyDescent="0.25">
      <c r="A799" s="21"/>
      <c r="G799" s="11"/>
      <c r="K799" s="1"/>
    </row>
    <row r="800" spans="1:11" ht="15.75" customHeight="1" x14ac:dyDescent="0.25">
      <c r="A800" s="21"/>
      <c r="G800" s="11"/>
      <c r="K800" s="1"/>
    </row>
    <row r="801" spans="1:11" ht="15.75" customHeight="1" x14ac:dyDescent="0.25">
      <c r="A801" s="21"/>
      <c r="G801" s="11"/>
      <c r="K801" s="1"/>
    </row>
    <row r="802" spans="1:11" ht="15.75" customHeight="1" x14ac:dyDescent="0.25">
      <c r="A802" s="21"/>
      <c r="G802" s="11"/>
      <c r="K802" s="1"/>
    </row>
    <row r="803" spans="1:11" ht="15.75" customHeight="1" x14ac:dyDescent="0.25">
      <c r="A803" s="21"/>
      <c r="G803" s="11"/>
      <c r="K803" s="1"/>
    </row>
    <row r="804" spans="1:11" ht="15.75" customHeight="1" x14ac:dyDescent="0.25">
      <c r="A804" s="21"/>
      <c r="G804" s="11"/>
      <c r="K804" s="1"/>
    </row>
    <row r="805" spans="1:11" ht="15.75" customHeight="1" x14ac:dyDescent="0.25">
      <c r="A805" s="21"/>
      <c r="G805" s="11"/>
      <c r="K805" s="1"/>
    </row>
    <row r="806" spans="1:11" ht="15.75" customHeight="1" x14ac:dyDescent="0.25">
      <c r="A806" s="21"/>
      <c r="G806" s="11"/>
      <c r="K806" s="1"/>
    </row>
    <row r="807" spans="1:11" ht="15.75" customHeight="1" x14ac:dyDescent="0.25">
      <c r="A807" s="21"/>
      <c r="G807" s="11"/>
      <c r="K807" s="1"/>
    </row>
    <row r="808" spans="1:11" ht="15.75" customHeight="1" x14ac:dyDescent="0.25">
      <c r="A808" s="21"/>
      <c r="G808" s="11"/>
      <c r="K808" s="1"/>
    </row>
    <row r="809" spans="1:11" ht="15.75" customHeight="1" x14ac:dyDescent="0.25">
      <c r="A809" s="21"/>
      <c r="G809" s="11"/>
      <c r="K809" s="1"/>
    </row>
    <row r="810" spans="1:11" ht="15.75" customHeight="1" x14ac:dyDescent="0.25">
      <c r="A810" s="21"/>
      <c r="G810" s="11"/>
      <c r="K810" s="1"/>
    </row>
    <row r="811" spans="1:11" ht="15.75" customHeight="1" x14ac:dyDescent="0.25">
      <c r="A811" s="21"/>
      <c r="G811" s="11"/>
      <c r="K811" s="1"/>
    </row>
    <row r="812" spans="1:11" ht="15.75" customHeight="1" x14ac:dyDescent="0.25">
      <c r="A812" s="21"/>
      <c r="G812" s="11"/>
      <c r="K812" s="1"/>
    </row>
    <row r="813" spans="1:11" ht="15.75" customHeight="1" x14ac:dyDescent="0.25">
      <c r="A813" s="21"/>
      <c r="G813" s="11"/>
      <c r="K813" s="1"/>
    </row>
    <row r="814" spans="1:11" ht="15.75" customHeight="1" x14ac:dyDescent="0.25">
      <c r="A814" s="21"/>
      <c r="G814" s="11"/>
      <c r="K814" s="1"/>
    </row>
    <row r="815" spans="1:11" ht="15.75" customHeight="1" x14ac:dyDescent="0.25">
      <c r="A815" s="21"/>
      <c r="G815" s="11"/>
      <c r="K815" s="1"/>
    </row>
    <row r="816" spans="1:11" ht="15.75" customHeight="1" x14ac:dyDescent="0.25">
      <c r="A816" s="21"/>
      <c r="G816" s="11"/>
      <c r="K816" s="1"/>
    </row>
    <row r="817" spans="1:11" ht="15.75" customHeight="1" x14ac:dyDescent="0.25">
      <c r="A817" s="21"/>
      <c r="G817" s="11"/>
      <c r="K817" s="1"/>
    </row>
    <row r="818" spans="1:11" ht="15.75" customHeight="1" x14ac:dyDescent="0.25">
      <c r="A818" s="21"/>
      <c r="G818" s="11"/>
      <c r="K818" s="1"/>
    </row>
    <row r="819" spans="1:11" ht="15.75" customHeight="1" x14ac:dyDescent="0.25">
      <c r="A819" s="21"/>
      <c r="G819" s="11"/>
      <c r="K819" s="1"/>
    </row>
    <row r="820" spans="1:11" ht="15.75" customHeight="1" x14ac:dyDescent="0.25">
      <c r="A820" s="21"/>
      <c r="G820" s="11"/>
      <c r="K820" s="1"/>
    </row>
    <row r="821" spans="1:11" ht="15.75" customHeight="1" x14ac:dyDescent="0.25">
      <c r="A821" s="21"/>
      <c r="G821" s="11"/>
      <c r="K821" s="1"/>
    </row>
    <row r="822" spans="1:11" ht="15.75" customHeight="1" x14ac:dyDescent="0.25">
      <c r="A822" s="21"/>
      <c r="G822" s="11"/>
      <c r="K822" s="1"/>
    </row>
    <row r="823" spans="1:11" ht="15.75" customHeight="1" x14ac:dyDescent="0.25">
      <c r="A823" s="21"/>
      <c r="G823" s="11"/>
      <c r="K823" s="1"/>
    </row>
    <row r="824" spans="1:11" ht="15.75" customHeight="1" x14ac:dyDescent="0.25">
      <c r="A824" s="21"/>
      <c r="G824" s="11"/>
      <c r="K824" s="1"/>
    </row>
    <row r="825" spans="1:11" ht="15.75" customHeight="1" x14ac:dyDescent="0.25">
      <c r="A825" s="21"/>
      <c r="G825" s="11"/>
      <c r="K825" s="1"/>
    </row>
    <row r="826" spans="1:11" ht="15.75" customHeight="1" x14ac:dyDescent="0.25">
      <c r="A826" s="21"/>
      <c r="G826" s="11"/>
      <c r="K826" s="1"/>
    </row>
    <row r="827" spans="1:11" ht="15.75" customHeight="1" x14ac:dyDescent="0.25">
      <c r="A827" s="21"/>
      <c r="G827" s="11"/>
      <c r="K827" s="1"/>
    </row>
    <row r="828" spans="1:11" ht="15.75" customHeight="1" x14ac:dyDescent="0.25">
      <c r="A828" s="21"/>
      <c r="G828" s="11"/>
      <c r="K828" s="1"/>
    </row>
    <row r="829" spans="1:11" ht="15.75" customHeight="1" x14ac:dyDescent="0.25">
      <c r="A829" s="21"/>
      <c r="G829" s="11"/>
      <c r="K829" s="1"/>
    </row>
    <row r="830" spans="1:11" ht="15.75" customHeight="1" x14ac:dyDescent="0.25">
      <c r="A830" s="21"/>
      <c r="G830" s="11"/>
      <c r="K830" s="1"/>
    </row>
    <row r="831" spans="1:11" ht="15.75" customHeight="1" x14ac:dyDescent="0.25">
      <c r="A831" s="21"/>
      <c r="G831" s="11"/>
      <c r="K831" s="1"/>
    </row>
    <row r="832" spans="1:11" ht="15.75" customHeight="1" x14ac:dyDescent="0.25">
      <c r="A832" s="21"/>
      <c r="G832" s="11"/>
      <c r="K832" s="1"/>
    </row>
    <row r="833" spans="1:11" ht="15.75" customHeight="1" x14ac:dyDescent="0.25">
      <c r="A833" s="21"/>
      <c r="G833" s="11"/>
      <c r="K833" s="1"/>
    </row>
    <row r="834" spans="1:11" ht="15.75" customHeight="1" x14ac:dyDescent="0.25">
      <c r="A834" s="21"/>
      <c r="G834" s="11"/>
      <c r="K834" s="1"/>
    </row>
    <row r="835" spans="1:11" ht="15.75" customHeight="1" x14ac:dyDescent="0.25">
      <c r="A835" s="21"/>
      <c r="G835" s="11"/>
      <c r="K835" s="1"/>
    </row>
    <row r="836" spans="1:11" ht="15.75" customHeight="1" x14ac:dyDescent="0.25">
      <c r="A836" s="21"/>
      <c r="G836" s="11"/>
      <c r="K836" s="1"/>
    </row>
    <row r="837" spans="1:11" ht="15.75" customHeight="1" x14ac:dyDescent="0.25">
      <c r="A837" s="21"/>
      <c r="G837" s="11"/>
      <c r="K837" s="1"/>
    </row>
    <row r="838" spans="1:11" ht="15.75" customHeight="1" x14ac:dyDescent="0.25">
      <c r="A838" s="21"/>
      <c r="G838" s="11"/>
      <c r="K838" s="1"/>
    </row>
    <row r="839" spans="1:11" ht="15.75" customHeight="1" x14ac:dyDescent="0.25">
      <c r="A839" s="21"/>
      <c r="G839" s="11"/>
      <c r="K839" s="1"/>
    </row>
    <row r="840" spans="1:11" ht="15.75" customHeight="1" x14ac:dyDescent="0.25">
      <c r="A840" s="21"/>
      <c r="G840" s="11"/>
      <c r="K840" s="1"/>
    </row>
    <row r="841" spans="1:11" ht="15.75" customHeight="1" x14ac:dyDescent="0.25">
      <c r="A841" s="21"/>
      <c r="G841" s="11"/>
      <c r="K841" s="1"/>
    </row>
    <row r="842" spans="1:11" ht="15.75" customHeight="1" x14ac:dyDescent="0.25">
      <c r="A842" s="21"/>
      <c r="G842" s="11"/>
      <c r="K842" s="1"/>
    </row>
    <row r="843" spans="1:11" ht="15.75" customHeight="1" x14ac:dyDescent="0.25">
      <c r="A843" s="21"/>
      <c r="G843" s="11"/>
      <c r="K843" s="1"/>
    </row>
    <row r="844" spans="1:11" ht="15.75" customHeight="1" x14ac:dyDescent="0.25">
      <c r="A844" s="21"/>
      <c r="G844" s="11"/>
      <c r="K844" s="1"/>
    </row>
    <row r="845" spans="1:11" ht="15.75" customHeight="1" x14ac:dyDescent="0.25">
      <c r="A845" s="21"/>
      <c r="G845" s="11"/>
      <c r="K845" s="1"/>
    </row>
    <row r="846" spans="1:11" ht="15.75" customHeight="1" x14ac:dyDescent="0.25">
      <c r="A846" s="21"/>
      <c r="G846" s="11"/>
      <c r="K846" s="1"/>
    </row>
    <row r="847" spans="1:11" ht="15.75" customHeight="1" x14ac:dyDescent="0.25">
      <c r="A847" s="21"/>
      <c r="G847" s="11"/>
      <c r="K847" s="1"/>
    </row>
    <row r="848" spans="1:11" ht="15.75" customHeight="1" x14ac:dyDescent="0.25">
      <c r="A848" s="21"/>
      <c r="G848" s="11"/>
      <c r="K848" s="1"/>
    </row>
    <row r="849" spans="1:11" ht="15.75" customHeight="1" x14ac:dyDescent="0.25">
      <c r="A849" s="21"/>
      <c r="G849" s="11"/>
      <c r="K849" s="1"/>
    </row>
    <row r="850" spans="1:11" ht="15.75" customHeight="1" x14ac:dyDescent="0.25">
      <c r="A850" s="21"/>
      <c r="G850" s="11"/>
      <c r="K850" s="1"/>
    </row>
    <row r="851" spans="1:11" ht="15.75" customHeight="1" x14ac:dyDescent="0.25">
      <c r="A851" s="21"/>
      <c r="G851" s="11"/>
      <c r="K851" s="1"/>
    </row>
    <row r="852" spans="1:11" ht="15.75" customHeight="1" x14ac:dyDescent="0.25">
      <c r="A852" s="21"/>
      <c r="G852" s="11"/>
      <c r="K852" s="1"/>
    </row>
    <row r="853" spans="1:11" ht="15.75" customHeight="1" x14ac:dyDescent="0.25">
      <c r="A853" s="21"/>
      <c r="G853" s="11"/>
      <c r="K853" s="1"/>
    </row>
    <row r="854" spans="1:11" ht="15.75" customHeight="1" x14ac:dyDescent="0.25">
      <c r="A854" s="21"/>
      <c r="G854" s="11"/>
      <c r="K854" s="1"/>
    </row>
    <row r="855" spans="1:11" ht="15.75" customHeight="1" x14ac:dyDescent="0.25">
      <c r="A855" s="21"/>
      <c r="G855" s="11"/>
      <c r="K855" s="1"/>
    </row>
    <row r="856" spans="1:11" ht="15.75" customHeight="1" x14ac:dyDescent="0.25">
      <c r="A856" s="21"/>
      <c r="G856" s="11"/>
      <c r="K856" s="1"/>
    </row>
    <row r="857" spans="1:11" ht="15.75" customHeight="1" x14ac:dyDescent="0.25">
      <c r="A857" s="21"/>
      <c r="G857" s="11"/>
      <c r="K857" s="1"/>
    </row>
    <row r="858" spans="1:11" ht="15.75" customHeight="1" x14ac:dyDescent="0.25">
      <c r="A858" s="21"/>
      <c r="G858" s="11"/>
      <c r="K858" s="1"/>
    </row>
    <row r="859" spans="1:11" ht="15.75" customHeight="1" x14ac:dyDescent="0.25">
      <c r="A859" s="21"/>
      <c r="G859" s="11"/>
      <c r="K859" s="1"/>
    </row>
    <row r="860" spans="1:11" ht="15.75" customHeight="1" x14ac:dyDescent="0.25">
      <c r="A860" s="21"/>
      <c r="G860" s="11"/>
      <c r="K860" s="1"/>
    </row>
    <row r="861" spans="1:11" ht="15.75" customHeight="1" x14ac:dyDescent="0.25">
      <c r="A861" s="21"/>
      <c r="G861" s="11"/>
      <c r="K861" s="1"/>
    </row>
    <row r="862" spans="1:11" ht="15.75" customHeight="1" x14ac:dyDescent="0.25">
      <c r="A862" s="21"/>
      <c r="G862" s="11"/>
      <c r="K862" s="1"/>
    </row>
    <row r="863" spans="1:11" ht="15.75" customHeight="1" x14ac:dyDescent="0.25">
      <c r="A863" s="21"/>
      <c r="G863" s="11"/>
      <c r="K863" s="1"/>
    </row>
    <row r="864" spans="1:11" ht="15.75" customHeight="1" x14ac:dyDescent="0.25">
      <c r="A864" s="21"/>
      <c r="G864" s="11"/>
      <c r="K864" s="1"/>
    </row>
    <row r="865" spans="1:11" ht="15.75" customHeight="1" x14ac:dyDescent="0.25">
      <c r="A865" s="21"/>
      <c r="G865" s="11"/>
      <c r="K865" s="1"/>
    </row>
    <row r="866" spans="1:11" ht="15.75" customHeight="1" x14ac:dyDescent="0.25">
      <c r="A866" s="21"/>
      <c r="G866" s="11"/>
      <c r="K866" s="1"/>
    </row>
    <row r="867" spans="1:11" ht="15.75" customHeight="1" x14ac:dyDescent="0.25">
      <c r="A867" s="21"/>
      <c r="G867" s="11"/>
      <c r="K867" s="1"/>
    </row>
    <row r="868" spans="1:11" ht="15.75" customHeight="1" x14ac:dyDescent="0.25">
      <c r="A868" s="21"/>
      <c r="G868" s="11"/>
      <c r="K868" s="1"/>
    </row>
    <row r="869" spans="1:11" ht="15.75" customHeight="1" x14ac:dyDescent="0.25">
      <c r="A869" s="21"/>
      <c r="G869" s="11"/>
      <c r="K869" s="1"/>
    </row>
    <row r="870" spans="1:11" ht="15.75" customHeight="1" x14ac:dyDescent="0.25">
      <c r="A870" s="21"/>
      <c r="G870" s="11"/>
      <c r="K870" s="1"/>
    </row>
    <row r="871" spans="1:11" ht="15.75" customHeight="1" x14ac:dyDescent="0.25">
      <c r="A871" s="21"/>
      <c r="G871" s="11"/>
      <c r="K871" s="1"/>
    </row>
    <row r="872" spans="1:11" ht="15.75" customHeight="1" x14ac:dyDescent="0.25">
      <c r="A872" s="21"/>
      <c r="G872" s="11"/>
      <c r="K872" s="1"/>
    </row>
    <row r="873" spans="1:11" ht="15.75" customHeight="1" x14ac:dyDescent="0.25">
      <c r="A873" s="21"/>
      <c r="G873" s="11"/>
      <c r="K873" s="1"/>
    </row>
    <row r="874" spans="1:11" ht="15.75" customHeight="1" x14ac:dyDescent="0.25">
      <c r="A874" s="21"/>
      <c r="G874" s="11"/>
      <c r="K874" s="1"/>
    </row>
    <row r="875" spans="1:11" ht="15.75" customHeight="1" x14ac:dyDescent="0.25">
      <c r="A875" s="21"/>
      <c r="G875" s="11"/>
      <c r="K875" s="1"/>
    </row>
    <row r="876" spans="1:11" ht="15.75" customHeight="1" x14ac:dyDescent="0.25">
      <c r="A876" s="21"/>
      <c r="G876" s="11"/>
      <c r="K876" s="1"/>
    </row>
    <row r="877" spans="1:11" ht="15.75" customHeight="1" x14ac:dyDescent="0.25">
      <c r="A877" s="21"/>
      <c r="G877" s="11"/>
      <c r="K877" s="1"/>
    </row>
    <row r="878" spans="1:11" ht="15.75" customHeight="1" x14ac:dyDescent="0.25">
      <c r="A878" s="21"/>
      <c r="G878" s="11"/>
      <c r="K878" s="1"/>
    </row>
    <row r="879" spans="1:11" ht="15.75" customHeight="1" x14ac:dyDescent="0.25">
      <c r="A879" s="21"/>
      <c r="G879" s="11"/>
      <c r="K879" s="1"/>
    </row>
    <row r="880" spans="1:11" ht="15.75" customHeight="1" x14ac:dyDescent="0.25">
      <c r="A880" s="21"/>
      <c r="G880" s="11"/>
      <c r="K880" s="1"/>
    </row>
    <row r="881" spans="1:11" ht="15.75" customHeight="1" x14ac:dyDescent="0.25">
      <c r="A881" s="21"/>
      <c r="G881" s="11"/>
      <c r="K881" s="1"/>
    </row>
    <row r="882" spans="1:11" ht="15.75" customHeight="1" x14ac:dyDescent="0.25">
      <c r="A882" s="21"/>
      <c r="G882" s="11"/>
      <c r="K882" s="1"/>
    </row>
    <row r="883" spans="1:11" ht="15.75" customHeight="1" x14ac:dyDescent="0.25">
      <c r="A883" s="21"/>
      <c r="G883" s="11"/>
      <c r="K883" s="1"/>
    </row>
    <row r="884" spans="1:11" ht="15.75" customHeight="1" x14ac:dyDescent="0.25">
      <c r="A884" s="21"/>
      <c r="G884" s="11"/>
      <c r="K884" s="1"/>
    </row>
    <row r="885" spans="1:11" ht="15.75" customHeight="1" x14ac:dyDescent="0.25">
      <c r="A885" s="21"/>
      <c r="G885" s="11"/>
      <c r="K885" s="1"/>
    </row>
    <row r="886" spans="1:11" ht="15.75" customHeight="1" x14ac:dyDescent="0.25">
      <c r="A886" s="21"/>
      <c r="G886" s="11"/>
      <c r="K886" s="1"/>
    </row>
    <row r="887" spans="1:11" ht="15.75" customHeight="1" x14ac:dyDescent="0.25">
      <c r="A887" s="21"/>
      <c r="G887" s="11"/>
      <c r="K887" s="1"/>
    </row>
    <row r="888" spans="1:11" ht="15.75" customHeight="1" x14ac:dyDescent="0.25">
      <c r="A888" s="21"/>
      <c r="G888" s="11"/>
      <c r="K888" s="1"/>
    </row>
    <row r="889" spans="1:11" ht="15.75" customHeight="1" x14ac:dyDescent="0.25">
      <c r="A889" s="21"/>
      <c r="G889" s="11"/>
      <c r="K889" s="1"/>
    </row>
    <row r="890" spans="1:11" ht="15.75" customHeight="1" x14ac:dyDescent="0.25">
      <c r="A890" s="21"/>
      <c r="G890" s="11"/>
      <c r="K890" s="1"/>
    </row>
    <row r="891" spans="1:11" ht="15.75" customHeight="1" x14ac:dyDescent="0.25">
      <c r="A891" s="21"/>
      <c r="G891" s="11"/>
      <c r="K891" s="1"/>
    </row>
    <row r="892" spans="1:11" ht="15.75" customHeight="1" x14ac:dyDescent="0.25">
      <c r="A892" s="21"/>
      <c r="G892" s="11"/>
      <c r="K892" s="1"/>
    </row>
    <row r="893" spans="1:11" ht="15.75" customHeight="1" x14ac:dyDescent="0.25">
      <c r="A893" s="21"/>
      <c r="G893" s="11"/>
      <c r="K893" s="1"/>
    </row>
    <row r="894" spans="1:11" ht="15.75" customHeight="1" x14ac:dyDescent="0.25">
      <c r="A894" s="21"/>
      <c r="G894" s="11"/>
      <c r="K894" s="1"/>
    </row>
    <row r="895" spans="1:11" ht="15.75" customHeight="1" x14ac:dyDescent="0.25">
      <c r="A895" s="21"/>
      <c r="G895" s="11"/>
      <c r="K895" s="1"/>
    </row>
    <row r="896" spans="1:11" ht="15.75" customHeight="1" x14ac:dyDescent="0.25">
      <c r="A896" s="21"/>
      <c r="G896" s="11"/>
      <c r="K896" s="1"/>
    </row>
    <row r="897" spans="1:11" ht="15.75" customHeight="1" x14ac:dyDescent="0.25">
      <c r="A897" s="21"/>
      <c r="G897" s="11"/>
      <c r="K897" s="1"/>
    </row>
    <row r="898" spans="1:11" ht="15.75" customHeight="1" x14ac:dyDescent="0.25">
      <c r="A898" s="21"/>
      <c r="G898" s="11"/>
      <c r="K898" s="1"/>
    </row>
    <row r="899" spans="1:11" ht="15.75" customHeight="1" x14ac:dyDescent="0.25">
      <c r="A899" s="21"/>
      <c r="G899" s="11"/>
      <c r="K899" s="1"/>
    </row>
    <row r="900" spans="1:11" ht="15.75" customHeight="1" x14ac:dyDescent="0.25">
      <c r="A900" s="21"/>
      <c r="G900" s="11"/>
      <c r="K900" s="1"/>
    </row>
    <row r="901" spans="1:11" ht="15.75" customHeight="1" x14ac:dyDescent="0.25">
      <c r="A901" s="21"/>
      <c r="G901" s="11"/>
      <c r="K901" s="1"/>
    </row>
    <row r="902" spans="1:11" ht="15.75" customHeight="1" x14ac:dyDescent="0.25">
      <c r="A902" s="21"/>
      <c r="G902" s="11"/>
      <c r="K902" s="1"/>
    </row>
    <row r="903" spans="1:11" ht="15.75" customHeight="1" x14ac:dyDescent="0.25">
      <c r="A903" s="21"/>
      <c r="G903" s="11"/>
      <c r="K903" s="1"/>
    </row>
    <row r="904" spans="1:11" ht="15.75" customHeight="1" x14ac:dyDescent="0.25">
      <c r="A904" s="21"/>
      <c r="G904" s="11"/>
      <c r="K904" s="1"/>
    </row>
    <row r="905" spans="1:11" ht="15.75" customHeight="1" x14ac:dyDescent="0.25">
      <c r="A905" s="21"/>
      <c r="G905" s="11"/>
      <c r="K905" s="1"/>
    </row>
    <row r="906" spans="1:11" ht="15.75" customHeight="1" x14ac:dyDescent="0.25">
      <c r="A906" s="21"/>
      <c r="G906" s="11"/>
      <c r="K906" s="1"/>
    </row>
    <row r="907" spans="1:11" ht="15.75" customHeight="1" x14ac:dyDescent="0.25">
      <c r="A907" s="21"/>
      <c r="G907" s="11"/>
      <c r="K907" s="1"/>
    </row>
    <row r="908" spans="1:11" ht="15.75" customHeight="1" x14ac:dyDescent="0.25">
      <c r="A908" s="21"/>
      <c r="G908" s="11"/>
      <c r="K908" s="1"/>
    </row>
    <row r="909" spans="1:11" ht="15.75" customHeight="1" x14ac:dyDescent="0.25">
      <c r="A909" s="21"/>
      <c r="G909" s="11"/>
      <c r="K909" s="1"/>
    </row>
    <row r="910" spans="1:11" ht="15.75" customHeight="1" x14ac:dyDescent="0.25">
      <c r="A910" s="21"/>
      <c r="G910" s="11"/>
      <c r="K910" s="1"/>
    </row>
    <row r="911" spans="1:11" ht="15.75" customHeight="1" x14ac:dyDescent="0.25">
      <c r="A911" s="21"/>
      <c r="G911" s="11"/>
      <c r="K911" s="1"/>
    </row>
    <row r="912" spans="1:11" ht="15.75" customHeight="1" x14ac:dyDescent="0.25">
      <c r="A912" s="21"/>
      <c r="G912" s="11"/>
      <c r="K912" s="1"/>
    </row>
    <row r="913" spans="1:11" ht="15.75" customHeight="1" x14ac:dyDescent="0.25">
      <c r="A913" s="21"/>
      <c r="G913" s="11"/>
      <c r="K913" s="1"/>
    </row>
    <row r="914" spans="1:11" ht="15.75" customHeight="1" x14ac:dyDescent="0.25">
      <c r="A914" s="21"/>
      <c r="G914" s="11"/>
      <c r="K914" s="1"/>
    </row>
    <row r="915" spans="1:11" ht="15.75" customHeight="1" x14ac:dyDescent="0.25">
      <c r="A915" s="21"/>
      <c r="G915" s="11"/>
      <c r="K915" s="1"/>
    </row>
    <row r="916" spans="1:11" ht="15.75" customHeight="1" x14ac:dyDescent="0.25">
      <c r="A916" s="21"/>
      <c r="G916" s="11"/>
      <c r="K916" s="1"/>
    </row>
    <row r="917" spans="1:11" ht="15.75" customHeight="1" x14ac:dyDescent="0.25">
      <c r="A917" s="21"/>
      <c r="G917" s="11"/>
      <c r="K917" s="1"/>
    </row>
    <row r="918" spans="1:11" ht="15.75" customHeight="1" x14ac:dyDescent="0.25">
      <c r="A918" s="21"/>
      <c r="G918" s="11"/>
      <c r="K918" s="1"/>
    </row>
    <row r="919" spans="1:11" ht="15.75" customHeight="1" x14ac:dyDescent="0.25">
      <c r="A919" s="21"/>
      <c r="G919" s="11"/>
      <c r="K919" s="1"/>
    </row>
    <row r="920" spans="1:11" ht="15.75" customHeight="1" x14ac:dyDescent="0.25">
      <c r="A920" s="21"/>
      <c r="G920" s="11"/>
      <c r="K920" s="1"/>
    </row>
    <row r="921" spans="1:11" ht="15.75" customHeight="1" x14ac:dyDescent="0.25">
      <c r="A921" s="21"/>
      <c r="G921" s="11"/>
      <c r="K921" s="1"/>
    </row>
    <row r="922" spans="1:11" ht="15.75" customHeight="1" x14ac:dyDescent="0.25">
      <c r="A922" s="21"/>
      <c r="G922" s="11"/>
      <c r="K922" s="1"/>
    </row>
    <row r="923" spans="1:11" ht="15.75" customHeight="1" x14ac:dyDescent="0.25">
      <c r="A923" s="21"/>
      <c r="G923" s="11"/>
      <c r="K923" s="1"/>
    </row>
    <row r="924" spans="1:11" ht="15.75" customHeight="1" x14ac:dyDescent="0.25">
      <c r="A924" s="21"/>
      <c r="G924" s="11"/>
      <c r="K924" s="1"/>
    </row>
    <row r="925" spans="1:11" ht="15.75" customHeight="1" x14ac:dyDescent="0.25">
      <c r="A925" s="21"/>
      <c r="G925" s="11"/>
      <c r="K925" s="1"/>
    </row>
    <row r="926" spans="1:11" ht="15.75" customHeight="1" x14ac:dyDescent="0.25">
      <c r="A926" s="21"/>
      <c r="G926" s="11"/>
      <c r="K926" s="1"/>
    </row>
    <row r="927" spans="1:11" ht="15.75" customHeight="1" x14ac:dyDescent="0.25">
      <c r="A927" s="21"/>
      <c r="G927" s="11"/>
      <c r="K927" s="1"/>
    </row>
    <row r="928" spans="1:11" ht="15.75" customHeight="1" x14ac:dyDescent="0.25">
      <c r="A928" s="21"/>
      <c r="G928" s="11"/>
      <c r="K928" s="1"/>
    </row>
    <row r="929" spans="1:11" ht="15.75" customHeight="1" x14ac:dyDescent="0.25">
      <c r="A929" s="21"/>
      <c r="G929" s="11"/>
      <c r="K929" s="1"/>
    </row>
    <row r="930" spans="1:11" ht="15.75" customHeight="1" x14ac:dyDescent="0.25">
      <c r="A930" s="21"/>
      <c r="G930" s="11"/>
      <c r="K930" s="1"/>
    </row>
    <row r="931" spans="1:11" ht="15.75" customHeight="1" x14ac:dyDescent="0.25">
      <c r="A931" s="21"/>
      <c r="G931" s="11"/>
      <c r="K931" s="1"/>
    </row>
    <row r="932" spans="1:11" ht="15.75" customHeight="1" x14ac:dyDescent="0.25">
      <c r="A932" s="21"/>
      <c r="G932" s="11"/>
      <c r="K932" s="1"/>
    </row>
    <row r="933" spans="1:11" ht="15.75" customHeight="1" x14ac:dyDescent="0.25">
      <c r="A933" s="21"/>
      <c r="G933" s="11"/>
      <c r="K933" s="1"/>
    </row>
    <row r="934" spans="1:11" ht="15.75" customHeight="1" x14ac:dyDescent="0.25">
      <c r="A934" s="21"/>
      <c r="G934" s="11"/>
      <c r="K934" s="1"/>
    </row>
    <row r="935" spans="1:11" ht="15.75" customHeight="1" x14ac:dyDescent="0.25">
      <c r="A935" s="21"/>
      <c r="G935" s="11"/>
      <c r="K935" s="1"/>
    </row>
    <row r="936" spans="1:11" ht="15.75" customHeight="1" x14ac:dyDescent="0.25">
      <c r="A936" s="21"/>
      <c r="G936" s="11"/>
      <c r="K936" s="1"/>
    </row>
    <row r="937" spans="1:11" ht="15.75" customHeight="1" x14ac:dyDescent="0.25">
      <c r="A937" s="21"/>
      <c r="G937" s="11"/>
      <c r="K937" s="1"/>
    </row>
    <row r="938" spans="1:11" ht="15.75" customHeight="1" x14ac:dyDescent="0.25">
      <c r="A938" s="21"/>
      <c r="G938" s="11"/>
      <c r="K938" s="1"/>
    </row>
    <row r="939" spans="1:11" ht="15.75" customHeight="1" x14ac:dyDescent="0.25">
      <c r="A939" s="21"/>
      <c r="G939" s="11"/>
      <c r="K939" s="1"/>
    </row>
    <row r="940" spans="1:11" ht="15.75" customHeight="1" x14ac:dyDescent="0.25">
      <c r="A940" s="21"/>
      <c r="G940" s="11"/>
      <c r="K940" s="1"/>
    </row>
    <row r="941" spans="1:11" ht="15.75" customHeight="1" x14ac:dyDescent="0.25">
      <c r="A941" s="21"/>
      <c r="G941" s="11"/>
      <c r="K941" s="1"/>
    </row>
    <row r="942" spans="1:11" ht="15.75" customHeight="1" x14ac:dyDescent="0.25">
      <c r="A942" s="21"/>
      <c r="G942" s="11"/>
      <c r="K942" s="1"/>
    </row>
    <row r="943" spans="1:11" ht="15.75" customHeight="1" x14ac:dyDescent="0.25">
      <c r="A943" s="21"/>
      <c r="G943" s="11"/>
      <c r="K943" s="1"/>
    </row>
    <row r="944" spans="1:11" ht="15.75" customHeight="1" x14ac:dyDescent="0.25">
      <c r="A944" s="21"/>
      <c r="G944" s="11"/>
      <c r="K944" s="1"/>
    </row>
    <row r="945" spans="1:11" ht="15.75" customHeight="1" x14ac:dyDescent="0.25">
      <c r="A945" s="21"/>
      <c r="G945" s="11"/>
      <c r="K945" s="1"/>
    </row>
    <row r="946" spans="1:11" ht="15.75" customHeight="1" x14ac:dyDescent="0.25">
      <c r="A946" s="21"/>
      <c r="G946" s="11"/>
      <c r="K946" s="1"/>
    </row>
    <row r="947" spans="1:11" ht="15.75" customHeight="1" x14ac:dyDescent="0.25">
      <c r="A947" s="21"/>
      <c r="G947" s="11"/>
      <c r="K947" s="1"/>
    </row>
    <row r="948" spans="1:11" ht="15.75" customHeight="1" x14ac:dyDescent="0.25">
      <c r="A948" s="21"/>
      <c r="G948" s="11"/>
      <c r="K948" s="1"/>
    </row>
    <row r="949" spans="1:11" ht="15.75" customHeight="1" x14ac:dyDescent="0.25">
      <c r="A949" s="21"/>
      <c r="G949" s="11"/>
      <c r="K949" s="1"/>
    </row>
    <row r="950" spans="1:11" ht="15.75" customHeight="1" x14ac:dyDescent="0.25">
      <c r="A950" s="21"/>
      <c r="G950" s="11"/>
      <c r="K950" s="1"/>
    </row>
    <row r="951" spans="1:11" ht="15.75" customHeight="1" x14ac:dyDescent="0.25">
      <c r="A951" s="21"/>
      <c r="G951" s="11"/>
      <c r="K951" s="1"/>
    </row>
    <row r="952" spans="1:11" ht="15.75" customHeight="1" x14ac:dyDescent="0.25">
      <c r="A952" s="21"/>
      <c r="G952" s="11"/>
      <c r="K952" s="1"/>
    </row>
    <row r="953" spans="1:11" ht="15.75" customHeight="1" x14ac:dyDescent="0.25">
      <c r="A953" s="21"/>
      <c r="G953" s="11"/>
      <c r="K953" s="1"/>
    </row>
    <row r="954" spans="1:11" ht="15.75" customHeight="1" x14ac:dyDescent="0.25">
      <c r="A954" s="21"/>
      <c r="G954" s="11"/>
      <c r="K954" s="1"/>
    </row>
    <row r="955" spans="1:11" ht="15.75" customHeight="1" x14ac:dyDescent="0.25">
      <c r="A955" s="21"/>
      <c r="G955" s="11"/>
      <c r="K955" s="1"/>
    </row>
    <row r="956" spans="1:11" ht="15.75" customHeight="1" x14ac:dyDescent="0.25">
      <c r="A956" s="21"/>
      <c r="G956" s="11"/>
      <c r="K956" s="1"/>
    </row>
    <row r="957" spans="1:11" ht="15.75" customHeight="1" x14ac:dyDescent="0.25">
      <c r="A957" s="21"/>
      <c r="G957" s="11"/>
      <c r="K957" s="1"/>
    </row>
    <row r="958" spans="1:11" ht="15.75" customHeight="1" x14ac:dyDescent="0.25">
      <c r="A958" s="21"/>
      <c r="G958" s="11"/>
      <c r="K958" s="1"/>
    </row>
    <row r="959" spans="1:11" ht="15.75" customHeight="1" x14ac:dyDescent="0.25">
      <c r="A959" s="21"/>
      <c r="G959" s="11"/>
      <c r="K959" s="1"/>
    </row>
    <row r="960" spans="1:11" ht="15.75" customHeight="1" x14ac:dyDescent="0.25">
      <c r="A960" s="21"/>
      <c r="G960" s="11"/>
      <c r="K960" s="1"/>
    </row>
    <row r="961" spans="1:11" ht="15.75" customHeight="1" x14ac:dyDescent="0.25">
      <c r="A961" s="21"/>
      <c r="G961" s="11"/>
      <c r="K961" s="1"/>
    </row>
    <row r="962" spans="1:11" ht="15.75" customHeight="1" x14ac:dyDescent="0.25">
      <c r="A962" s="21"/>
      <c r="G962" s="11"/>
      <c r="K962" s="1"/>
    </row>
    <row r="963" spans="1:11" ht="15.75" customHeight="1" x14ac:dyDescent="0.25">
      <c r="A963" s="21"/>
      <c r="G963" s="11"/>
      <c r="K963" s="1"/>
    </row>
    <row r="964" spans="1:11" ht="15.75" customHeight="1" x14ac:dyDescent="0.25">
      <c r="A964" s="21"/>
      <c r="G964" s="11"/>
      <c r="K964" s="1"/>
    </row>
    <row r="965" spans="1:11" ht="15.75" customHeight="1" x14ac:dyDescent="0.25">
      <c r="A965" s="21"/>
      <c r="G965" s="11"/>
      <c r="K965" s="1"/>
    </row>
    <row r="966" spans="1:11" ht="15.75" customHeight="1" x14ac:dyDescent="0.25">
      <c r="A966" s="21"/>
      <c r="G966" s="11"/>
      <c r="K966" s="1"/>
    </row>
    <row r="967" spans="1:11" ht="15.75" customHeight="1" x14ac:dyDescent="0.25">
      <c r="A967" s="21"/>
      <c r="G967" s="11"/>
      <c r="K967" s="1"/>
    </row>
    <row r="968" spans="1:11" ht="15.75" customHeight="1" x14ac:dyDescent="0.25">
      <c r="A968" s="21"/>
      <c r="G968" s="11"/>
      <c r="K968" s="1"/>
    </row>
    <row r="969" spans="1:11" ht="15.75" customHeight="1" x14ac:dyDescent="0.25">
      <c r="A969" s="21"/>
      <c r="G969" s="11"/>
      <c r="K969" s="1"/>
    </row>
    <row r="970" spans="1:11" ht="15.75" customHeight="1" x14ac:dyDescent="0.25">
      <c r="A970" s="21"/>
      <c r="G970" s="11"/>
      <c r="K970" s="1"/>
    </row>
    <row r="971" spans="1:11" ht="15.75" customHeight="1" x14ac:dyDescent="0.25">
      <c r="A971" s="21"/>
      <c r="G971" s="11"/>
      <c r="K971" s="1"/>
    </row>
    <row r="972" spans="1:11" ht="15.75" customHeight="1" x14ac:dyDescent="0.25">
      <c r="A972" s="21"/>
      <c r="G972" s="11"/>
      <c r="K972" s="1"/>
    </row>
    <row r="973" spans="1:11" ht="15.75" customHeight="1" x14ac:dyDescent="0.25">
      <c r="A973" s="21"/>
      <c r="G973" s="11"/>
      <c r="K973" s="1"/>
    </row>
    <row r="974" spans="1:11" ht="15.75" customHeight="1" x14ac:dyDescent="0.25">
      <c r="A974" s="21"/>
      <c r="G974" s="11"/>
      <c r="K974" s="1"/>
    </row>
    <row r="975" spans="1:11" ht="15.75" customHeight="1" x14ac:dyDescent="0.25">
      <c r="A975" s="21"/>
      <c r="G975" s="11"/>
      <c r="K975" s="1"/>
    </row>
    <row r="976" spans="1:11" ht="15.75" customHeight="1" x14ac:dyDescent="0.25">
      <c r="A976" s="21"/>
      <c r="G976" s="11"/>
      <c r="K976" s="1"/>
    </row>
    <row r="977" spans="1:11" ht="15.75" customHeight="1" x14ac:dyDescent="0.25">
      <c r="A977" s="21"/>
      <c r="G977" s="11"/>
      <c r="K977" s="1"/>
    </row>
    <row r="978" spans="1:11" ht="15.75" customHeight="1" x14ac:dyDescent="0.25">
      <c r="A978" s="21"/>
      <c r="G978" s="11"/>
      <c r="K978" s="1"/>
    </row>
    <row r="979" spans="1:11" ht="15.75" customHeight="1" x14ac:dyDescent="0.25">
      <c r="A979" s="21"/>
      <c r="G979" s="11"/>
      <c r="K979" s="1"/>
    </row>
    <row r="980" spans="1:11" ht="15.75" customHeight="1" x14ac:dyDescent="0.25">
      <c r="A980" s="21"/>
      <c r="G980" s="11"/>
      <c r="K980" s="1"/>
    </row>
    <row r="981" spans="1:11" ht="15.75" customHeight="1" x14ac:dyDescent="0.25">
      <c r="A981" s="21"/>
      <c r="G981" s="11"/>
      <c r="K981" s="1"/>
    </row>
    <row r="982" spans="1:11" ht="15.75" customHeight="1" x14ac:dyDescent="0.25">
      <c r="A982" s="21"/>
      <c r="G982" s="11"/>
      <c r="K982" s="1"/>
    </row>
    <row r="983" spans="1:11" ht="15.75" customHeight="1" x14ac:dyDescent="0.25">
      <c r="A983" s="21"/>
      <c r="G983" s="11"/>
      <c r="K983" s="1"/>
    </row>
    <row r="984" spans="1:11" ht="15.75" customHeight="1" x14ac:dyDescent="0.25">
      <c r="A984" s="21"/>
      <c r="G984" s="11"/>
      <c r="K984" s="1"/>
    </row>
    <row r="985" spans="1:11" ht="15.75" customHeight="1" x14ac:dyDescent="0.25">
      <c r="A985" s="21"/>
      <c r="G985" s="11"/>
      <c r="K985" s="1"/>
    </row>
    <row r="986" spans="1:11" ht="15.75" customHeight="1" x14ac:dyDescent="0.25">
      <c r="A986" s="21"/>
      <c r="G986" s="11"/>
      <c r="K986" s="1"/>
    </row>
    <row r="987" spans="1:11" ht="15.75" customHeight="1" x14ac:dyDescent="0.25">
      <c r="A987" s="21"/>
      <c r="G987" s="11"/>
      <c r="K987" s="1"/>
    </row>
    <row r="988" spans="1:11" ht="15.75" customHeight="1" x14ac:dyDescent="0.25">
      <c r="A988" s="21"/>
      <c r="G988" s="11"/>
      <c r="K988" s="1"/>
    </row>
    <row r="989" spans="1:11" ht="15.75" customHeight="1" x14ac:dyDescent="0.25">
      <c r="A989" s="21"/>
      <c r="G989" s="11"/>
      <c r="K989" s="1"/>
    </row>
    <row r="990" spans="1:11" ht="15.75" customHeight="1" x14ac:dyDescent="0.25">
      <c r="A990" s="21"/>
      <c r="G990" s="11"/>
      <c r="K990" s="1"/>
    </row>
    <row r="991" spans="1:11" ht="15.75" customHeight="1" x14ac:dyDescent="0.25">
      <c r="A991" s="21"/>
      <c r="G991" s="11"/>
      <c r="K991" s="1"/>
    </row>
    <row r="992" spans="1:11" ht="15.75" customHeight="1" x14ac:dyDescent="0.25">
      <c r="A992" s="21"/>
      <c r="G992" s="11"/>
      <c r="K992" s="1"/>
    </row>
    <row r="993" spans="1:11" ht="15.75" customHeight="1" x14ac:dyDescent="0.25">
      <c r="A993" s="21"/>
      <c r="G993" s="11"/>
      <c r="K993" s="1"/>
    </row>
    <row r="994" spans="1:11" ht="15.75" customHeight="1" x14ac:dyDescent="0.25">
      <c r="A994" s="21"/>
      <c r="G994" s="11"/>
      <c r="K994" s="1"/>
    </row>
    <row r="995" spans="1:11" ht="15.75" customHeight="1" x14ac:dyDescent="0.25">
      <c r="A995" s="21"/>
      <c r="G995" s="11"/>
      <c r="K995" s="1"/>
    </row>
    <row r="996" spans="1:11" ht="15.75" customHeight="1" x14ac:dyDescent="0.25">
      <c r="A996" s="21"/>
      <c r="G996" s="11"/>
      <c r="K996" s="1"/>
    </row>
    <row r="997" spans="1:11" ht="15.75" customHeight="1" x14ac:dyDescent="0.25">
      <c r="A997" s="21"/>
      <c r="G997" s="11"/>
      <c r="K997" s="1"/>
    </row>
    <row r="998" spans="1:11" ht="15.75" customHeight="1" x14ac:dyDescent="0.25">
      <c r="A998" s="21"/>
      <c r="G998" s="11"/>
      <c r="K998" s="1"/>
    </row>
    <row r="999" spans="1:11" ht="15.75" customHeight="1" x14ac:dyDescent="0.25">
      <c r="A999" s="21"/>
      <c r="G999" s="11"/>
      <c r="K999" s="1"/>
    </row>
    <row r="1000" spans="1:11" ht="15.75" customHeight="1" x14ac:dyDescent="0.25">
      <c r="A1000" s="21"/>
      <c r="G1000" s="11"/>
      <c r="K1000" s="1"/>
    </row>
    <row r="1001" spans="1:11" ht="15.75" customHeight="1" x14ac:dyDescent="0.25">
      <c r="A1001" s="21"/>
      <c r="G1001" s="11"/>
      <c r="K1001" s="1"/>
    </row>
    <row r="1002" spans="1:11" ht="15.75" customHeight="1" x14ac:dyDescent="0.25">
      <c r="A1002" s="45"/>
      <c r="G1002" s="11"/>
      <c r="K1002" s="1"/>
    </row>
    <row r="1003" spans="1:11" ht="15.75" customHeight="1" x14ac:dyDescent="0.25">
      <c r="A1003" s="45"/>
      <c r="G1003" s="11"/>
      <c r="K1003" s="1"/>
    </row>
    <row r="1004" spans="1:11" ht="15.75" customHeight="1" x14ac:dyDescent="0.25">
      <c r="A1004" s="45"/>
      <c r="G1004" s="11"/>
      <c r="K1004" s="1"/>
    </row>
    <row r="1005" spans="1:11" ht="15.75" customHeight="1" x14ac:dyDescent="0.25">
      <c r="A1005" s="45"/>
      <c r="G1005" s="11"/>
      <c r="K1005" s="1"/>
    </row>
    <row r="1006" spans="1:11" ht="15.75" customHeight="1" x14ac:dyDescent="0.25">
      <c r="A1006" s="45"/>
      <c r="G1006" s="11"/>
      <c r="K1006" s="1"/>
    </row>
    <row r="1007" spans="1:11" ht="15.75" customHeight="1" x14ac:dyDescent="0.25">
      <c r="A1007" s="45"/>
      <c r="K1007" s="1"/>
    </row>
    <row r="1008" spans="1:11" ht="15.75" customHeight="1" x14ac:dyDescent="0.25">
      <c r="A1008" s="45"/>
    </row>
  </sheetData>
  <dataValidations count="1">
    <dataValidation allowBlank="1" showInputMessage="1" showErrorMessage="1" sqref="B104 B111 B72 B74 B77 B91 B119 B132:B133 B164 M152:M154" xr:uid="{DB97E579-38BD-4A6D-A010-507434F15FE2}"/>
  </dataValidations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15"/>
  <sheetViews>
    <sheetView topLeftCell="B1" workbookViewId="0">
      <selection activeCell="B1" sqref="B1"/>
    </sheetView>
  </sheetViews>
  <sheetFormatPr defaultColWidth="12.625" defaultRowHeight="15" customHeight="1" x14ac:dyDescent="0.2"/>
  <cols>
    <col min="1" max="1" width="5.125" hidden="1" customWidth="1"/>
    <col min="2" max="2" width="21.625" customWidth="1"/>
    <col min="3" max="3" width="6.375" customWidth="1"/>
    <col min="4" max="4" width="6" customWidth="1"/>
    <col min="5" max="6" width="6.75" customWidth="1"/>
    <col min="7" max="15" width="6.375" bestFit="1" customWidth="1"/>
    <col min="16" max="16" width="4.875" bestFit="1" customWidth="1"/>
    <col min="17" max="17" width="4.375" customWidth="1"/>
    <col min="18" max="18" width="10.25" customWidth="1"/>
    <col min="19" max="26" width="7.625" customWidth="1"/>
  </cols>
  <sheetData>
    <row r="1" spans="1:26" ht="21" x14ac:dyDescent="0.35">
      <c r="A1" s="21"/>
      <c r="B1" s="22"/>
      <c r="D1" s="22" t="s">
        <v>348</v>
      </c>
      <c r="F1" s="2" t="s">
        <v>349</v>
      </c>
      <c r="G1" s="11"/>
    </row>
    <row r="2" spans="1:26" ht="15.75" x14ac:dyDescent="0.25">
      <c r="A2" s="21"/>
      <c r="B2" s="23" t="s">
        <v>341</v>
      </c>
      <c r="C2" s="24"/>
      <c r="D2" s="24"/>
      <c r="F2" s="24"/>
      <c r="G2" s="25"/>
      <c r="H2" s="24"/>
      <c r="I2" s="24"/>
      <c r="J2" s="24"/>
      <c r="K2" s="24"/>
      <c r="L2" s="24"/>
      <c r="M2" s="24"/>
      <c r="N2" s="24"/>
      <c r="O2" s="24"/>
      <c r="P2" s="24"/>
    </row>
    <row r="3" spans="1:26" ht="15.75" x14ac:dyDescent="0.25">
      <c r="A3" s="21"/>
      <c r="B3" s="16" t="s">
        <v>343</v>
      </c>
      <c r="C3" s="14"/>
      <c r="D3" s="14"/>
      <c r="E3" s="14">
        <v>2013</v>
      </c>
      <c r="F3" s="14">
        <v>2014</v>
      </c>
      <c r="G3" s="14">
        <v>2015</v>
      </c>
      <c r="H3" s="14">
        <v>2016</v>
      </c>
      <c r="I3" s="14">
        <v>2017</v>
      </c>
      <c r="J3" s="14">
        <v>2018</v>
      </c>
      <c r="K3" s="14">
        <v>2019</v>
      </c>
      <c r="L3" s="14">
        <v>2020</v>
      </c>
      <c r="M3" s="14">
        <v>2021</v>
      </c>
      <c r="N3" s="14">
        <v>2022</v>
      </c>
      <c r="O3" s="14">
        <v>2023</v>
      </c>
      <c r="P3" s="24"/>
    </row>
    <row r="4" spans="1:26" ht="15.75" x14ac:dyDescent="0.25">
      <c r="A4" s="21"/>
      <c r="B4" s="18" t="s">
        <v>330</v>
      </c>
      <c r="C4" s="26"/>
      <c r="D4" s="26"/>
      <c r="E4" s="380">
        <v>10</v>
      </c>
      <c r="F4" s="380">
        <v>10</v>
      </c>
      <c r="G4" s="380">
        <v>10</v>
      </c>
      <c r="H4" s="380">
        <v>10</v>
      </c>
      <c r="I4" s="380">
        <v>10</v>
      </c>
      <c r="J4" s="380">
        <v>10</v>
      </c>
      <c r="K4" s="380">
        <v>10</v>
      </c>
      <c r="L4" s="380">
        <v>10</v>
      </c>
      <c r="M4" s="380">
        <v>10</v>
      </c>
      <c r="N4" s="380">
        <v>10</v>
      </c>
      <c r="O4" s="380">
        <v>10</v>
      </c>
      <c r="P4" s="24"/>
    </row>
    <row r="5" spans="1:26" ht="15.75" x14ac:dyDescent="0.25">
      <c r="A5" s="21"/>
      <c r="B5" s="18" t="s">
        <v>331</v>
      </c>
      <c r="C5" s="26"/>
      <c r="D5" s="26"/>
      <c r="E5" s="378">
        <v>10</v>
      </c>
      <c r="F5" s="378">
        <v>10</v>
      </c>
      <c r="G5" s="378">
        <v>10</v>
      </c>
      <c r="H5" s="378">
        <v>10</v>
      </c>
      <c r="I5" s="378">
        <v>10</v>
      </c>
      <c r="J5" s="378">
        <v>10</v>
      </c>
      <c r="K5" s="378">
        <v>10</v>
      </c>
      <c r="L5" s="378">
        <v>10</v>
      </c>
      <c r="M5" s="378">
        <v>10</v>
      </c>
      <c r="N5" s="378">
        <v>10</v>
      </c>
      <c r="O5" s="378">
        <v>10</v>
      </c>
      <c r="P5" s="24"/>
    </row>
    <row r="6" spans="1:26" ht="15.75" x14ac:dyDescent="0.25">
      <c r="A6" s="21"/>
      <c r="B6" s="18" t="s">
        <v>329</v>
      </c>
      <c r="C6" s="26"/>
      <c r="D6" s="26"/>
      <c r="E6" s="378">
        <v>7</v>
      </c>
      <c r="F6" s="378">
        <v>10</v>
      </c>
      <c r="G6" s="378">
        <v>10</v>
      </c>
      <c r="H6" s="378">
        <v>10</v>
      </c>
      <c r="I6" s="378">
        <v>10</v>
      </c>
      <c r="J6" s="378">
        <v>10</v>
      </c>
      <c r="K6" s="378">
        <v>10</v>
      </c>
      <c r="L6" s="378">
        <v>10</v>
      </c>
      <c r="M6" s="378">
        <v>10</v>
      </c>
      <c r="N6" s="378">
        <v>10</v>
      </c>
      <c r="O6" s="378">
        <v>10</v>
      </c>
      <c r="P6" s="24"/>
    </row>
    <row r="7" spans="1:26" ht="15.75" x14ac:dyDescent="0.25">
      <c r="A7" s="21"/>
      <c r="B7" s="18" t="s">
        <v>332</v>
      </c>
      <c r="C7" s="26"/>
      <c r="D7" s="26"/>
      <c r="E7" s="378">
        <v>3</v>
      </c>
      <c r="F7" s="378">
        <v>7</v>
      </c>
      <c r="G7" s="378">
        <v>3</v>
      </c>
      <c r="H7" s="378">
        <v>10</v>
      </c>
      <c r="I7" s="378">
        <v>10</v>
      </c>
      <c r="J7" s="378">
        <v>0</v>
      </c>
      <c r="K7" s="378">
        <v>0</v>
      </c>
      <c r="L7" s="378">
        <v>3</v>
      </c>
      <c r="M7" s="378">
        <v>3</v>
      </c>
      <c r="N7" s="378">
        <v>3</v>
      </c>
      <c r="O7" s="378">
        <v>10</v>
      </c>
      <c r="P7" s="24"/>
    </row>
    <row r="8" spans="1:26" ht="15.75" x14ac:dyDescent="0.25">
      <c r="A8" s="21"/>
      <c r="B8" s="18" t="s">
        <v>333</v>
      </c>
      <c r="C8" s="26"/>
      <c r="D8" s="26"/>
      <c r="E8" s="378">
        <v>7</v>
      </c>
      <c r="F8" s="378">
        <v>7</v>
      </c>
      <c r="G8" s="378">
        <v>7</v>
      </c>
      <c r="H8" s="378">
        <v>10</v>
      </c>
      <c r="I8" s="378">
        <v>10</v>
      </c>
      <c r="J8" s="378">
        <v>10</v>
      </c>
      <c r="K8" s="378">
        <v>10</v>
      </c>
      <c r="L8" s="378">
        <v>10</v>
      </c>
      <c r="M8" s="378">
        <v>10</v>
      </c>
      <c r="N8" s="378">
        <v>10</v>
      </c>
      <c r="O8" s="378">
        <v>10</v>
      </c>
      <c r="P8" s="24"/>
    </row>
    <row r="9" spans="1:26" ht="15.75" x14ac:dyDescent="0.25">
      <c r="A9" s="21"/>
      <c r="B9" s="18" t="s">
        <v>334</v>
      </c>
      <c r="C9" s="26"/>
      <c r="D9" s="26"/>
      <c r="E9" s="378">
        <v>7</v>
      </c>
      <c r="F9" s="378">
        <v>7</v>
      </c>
      <c r="G9" s="378">
        <v>7</v>
      </c>
      <c r="H9" s="378">
        <v>7</v>
      </c>
      <c r="I9" s="378">
        <v>7</v>
      </c>
      <c r="J9" s="378">
        <v>7</v>
      </c>
      <c r="K9" s="378">
        <v>10</v>
      </c>
      <c r="L9" s="378">
        <v>7</v>
      </c>
      <c r="M9" s="378">
        <v>10</v>
      </c>
      <c r="N9" s="378">
        <v>7</v>
      </c>
      <c r="O9" s="378">
        <v>10</v>
      </c>
      <c r="P9" s="24"/>
    </row>
    <row r="10" spans="1:26" ht="15.75" x14ac:dyDescent="0.25">
      <c r="A10" s="21"/>
      <c r="B10" s="18" t="s">
        <v>335</v>
      </c>
      <c r="C10" s="26"/>
      <c r="D10" s="26"/>
      <c r="E10" s="378">
        <v>3</v>
      </c>
      <c r="F10" s="378">
        <v>0</v>
      </c>
      <c r="G10" s="378">
        <v>0</v>
      </c>
      <c r="H10" s="378">
        <v>0</v>
      </c>
      <c r="I10" s="378">
        <v>7</v>
      </c>
      <c r="J10" s="378">
        <v>3</v>
      </c>
      <c r="K10" s="378">
        <v>7</v>
      </c>
      <c r="L10" s="378">
        <v>7</v>
      </c>
      <c r="M10" s="378">
        <v>3</v>
      </c>
      <c r="N10" s="378">
        <v>0</v>
      </c>
      <c r="O10" s="378">
        <v>3</v>
      </c>
      <c r="P10" s="24"/>
    </row>
    <row r="11" spans="1:26" ht="15.75" x14ac:dyDescent="0.25">
      <c r="A11" s="21"/>
      <c r="B11" s="18" t="s">
        <v>336</v>
      </c>
      <c r="C11" s="26"/>
      <c r="D11" s="26"/>
      <c r="E11" s="378">
        <v>10</v>
      </c>
      <c r="F11" s="378">
        <v>10</v>
      </c>
      <c r="G11" s="378">
        <v>0</v>
      </c>
      <c r="H11" s="378">
        <v>0</v>
      </c>
      <c r="I11" s="378">
        <v>10</v>
      </c>
      <c r="J11" s="378">
        <v>10</v>
      </c>
      <c r="K11" s="378">
        <v>10</v>
      </c>
      <c r="L11" s="378">
        <v>10</v>
      </c>
      <c r="M11" s="378">
        <v>10</v>
      </c>
      <c r="N11" s="378">
        <v>10</v>
      </c>
      <c r="O11" s="378">
        <v>10</v>
      </c>
      <c r="P11" s="24"/>
    </row>
    <row r="12" spans="1:26" ht="15.75" x14ac:dyDescent="0.25">
      <c r="A12" s="21"/>
      <c r="B12" s="18" t="s">
        <v>337</v>
      </c>
      <c r="C12" s="26"/>
      <c r="D12" s="26"/>
      <c r="E12" s="378">
        <v>10</v>
      </c>
      <c r="F12" s="378">
        <v>10</v>
      </c>
      <c r="G12" s="378">
        <v>10</v>
      </c>
      <c r="H12" s="378">
        <v>10</v>
      </c>
      <c r="I12" s="378">
        <v>7</v>
      </c>
      <c r="J12" s="378">
        <v>10</v>
      </c>
      <c r="K12" s="378">
        <v>10</v>
      </c>
      <c r="L12" s="378">
        <v>10</v>
      </c>
      <c r="M12" s="378">
        <v>10</v>
      </c>
      <c r="N12" s="378">
        <v>10</v>
      </c>
      <c r="O12" s="378">
        <v>10</v>
      </c>
      <c r="P12" s="24"/>
    </row>
    <row r="13" spans="1:26" ht="15.75" x14ac:dyDescent="0.25">
      <c r="A13" s="21"/>
      <c r="B13" s="18" t="s">
        <v>338</v>
      </c>
      <c r="C13" s="26"/>
      <c r="D13" s="26"/>
      <c r="E13" s="378">
        <v>10</v>
      </c>
      <c r="F13" s="378">
        <v>3</v>
      </c>
      <c r="G13" s="378">
        <v>10</v>
      </c>
      <c r="H13" s="378">
        <v>0</v>
      </c>
      <c r="I13" s="378">
        <v>0</v>
      </c>
      <c r="J13" s="378">
        <v>0</v>
      </c>
      <c r="K13" s="378">
        <v>3</v>
      </c>
      <c r="L13" s="378">
        <v>0</v>
      </c>
      <c r="M13" s="378">
        <v>0</v>
      </c>
      <c r="N13" s="378">
        <v>3</v>
      </c>
      <c r="O13" s="378">
        <v>0</v>
      </c>
      <c r="P13" s="24"/>
    </row>
    <row r="14" spans="1:26" ht="18.75" x14ac:dyDescent="0.3">
      <c r="A14" s="21"/>
      <c r="B14" s="17" t="s">
        <v>282</v>
      </c>
      <c r="C14" s="17"/>
      <c r="D14" s="17"/>
      <c r="E14" s="17">
        <v>74</v>
      </c>
      <c r="F14" s="17">
        <v>74</v>
      </c>
      <c r="G14" s="17">
        <v>67</v>
      </c>
      <c r="H14" s="17">
        <v>67</v>
      </c>
      <c r="I14" s="17">
        <v>71</v>
      </c>
      <c r="J14" s="17">
        <v>70</v>
      </c>
      <c r="K14" s="17">
        <v>80</v>
      </c>
      <c r="L14" s="17">
        <v>77</v>
      </c>
      <c r="M14" s="17">
        <v>76</v>
      </c>
      <c r="N14" s="17">
        <v>73</v>
      </c>
      <c r="O14" s="17">
        <v>83</v>
      </c>
      <c r="P14" s="24"/>
    </row>
    <row r="15" spans="1:26" ht="18.75" x14ac:dyDescent="0.3">
      <c r="A15" s="21"/>
      <c r="B15" s="28"/>
      <c r="C15" s="28"/>
      <c r="D15" s="28"/>
      <c r="E15" s="28"/>
      <c r="F15" s="30"/>
      <c r="G15" s="31"/>
      <c r="H15" s="30"/>
      <c r="I15" s="30"/>
      <c r="J15" s="30"/>
      <c r="K15" s="30"/>
      <c r="L15" s="30"/>
      <c r="M15" s="30"/>
      <c r="N15" s="30"/>
      <c r="O15" s="30"/>
      <c r="P15" s="24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x14ac:dyDescent="0.3">
      <c r="A16" s="21"/>
      <c r="B16" s="28"/>
      <c r="C16" s="28"/>
      <c r="D16" s="28"/>
      <c r="E16" s="28"/>
      <c r="F16" s="30"/>
      <c r="G16" s="31"/>
      <c r="H16" s="30"/>
      <c r="I16" s="30"/>
      <c r="J16" s="30"/>
      <c r="K16" s="30"/>
      <c r="L16" s="30"/>
      <c r="M16" s="30"/>
      <c r="N16" s="30"/>
      <c r="O16" s="30"/>
      <c r="P16" s="30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x14ac:dyDescent="0.3">
      <c r="A17" s="21"/>
      <c r="B17" s="28"/>
      <c r="C17" s="28"/>
      <c r="D17" s="28"/>
      <c r="E17" s="28"/>
      <c r="F17" s="30"/>
      <c r="G17" s="31"/>
      <c r="H17" s="30"/>
      <c r="I17" s="30"/>
      <c r="J17" s="30"/>
      <c r="K17" s="30"/>
      <c r="L17" s="30"/>
      <c r="M17" s="30"/>
      <c r="N17" s="30"/>
      <c r="O17" s="30"/>
      <c r="P17" s="30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x14ac:dyDescent="0.3">
      <c r="A18" s="21"/>
      <c r="B18" s="28"/>
      <c r="C18" s="28"/>
      <c r="D18" s="28"/>
      <c r="E18" s="28"/>
      <c r="F18" s="30"/>
      <c r="G18" s="31"/>
      <c r="H18" s="30"/>
      <c r="I18" s="30"/>
      <c r="J18" s="30"/>
      <c r="K18" s="30"/>
      <c r="L18" s="30"/>
      <c r="M18" s="30"/>
      <c r="N18" s="30"/>
      <c r="O18" s="30"/>
      <c r="P18" s="30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x14ac:dyDescent="0.3">
      <c r="A19" s="21"/>
      <c r="B19" s="28"/>
      <c r="C19" s="28"/>
      <c r="D19" s="28"/>
      <c r="E19" s="28"/>
      <c r="F19" s="30"/>
      <c r="G19" s="31"/>
      <c r="H19" s="30"/>
      <c r="I19" s="30"/>
      <c r="J19" s="30"/>
      <c r="K19" s="30"/>
      <c r="L19" s="30"/>
      <c r="M19" s="30"/>
      <c r="N19" s="30"/>
      <c r="O19" s="30"/>
      <c r="P19" s="30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x14ac:dyDescent="0.3">
      <c r="A20" s="21"/>
      <c r="B20" s="28"/>
      <c r="C20" s="28"/>
      <c r="D20" s="28"/>
      <c r="E20" s="28"/>
      <c r="F20" s="30"/>
      <c r="G20" s="31"/>
      <c r="H20" s="30"/>
      <c r="I20" s="30"/>
      <c r="J20" s="30"/>
      <c r="K20" s="30"/>
      <c r="L20" s="30"/>
      <c r="M20" s="30"/>
      <c r="N20" s="30"/>
      <c r="O20" s="30"/>
      <c r="P20" s="30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1"/>
      <c r="B21" s="28"/>
      <c r="C21" s="28"/>
      <c r="D21" s="28"/>
      <c r="E21" s="28"/>
      <c r="F21" s="30"/>
      <c r="G21" s="31"/>
      <c r="H21" s="30"/>
      <c r="I21" s="30"/>
      <c r="J21" s="30"/>
      <c r="K21" s="30"/>
      <c r="L21" s="30"/>
      <c r="M21" s="30"/>
      <c r="N21" s="30"/>
      <c r="O21" s="30"/>
      <c r="P21" s="3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1"/>
      <c r="B22" s="28"/>
      <c r="C22" s="28"/>
      <c r="D22" s="28"/>
      <c r="E22" s="28"/>
      <c r="F22" s="30"/>
      <c r="G22" s="31"/>
      <c r="H22" s="30"/>
      <c r="I22" s="30"/>
      <c r="J22" s="30"/>
      <c r="K22" s="30"/>
      <c r="L22" s="30"/>
      <c r="M22" s="30"/>
      <c r="N22" s="30"/>
      <c r="O22" s="30"/>
      <c r="P22" s="30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21"/>
      <c r="B23" s="28"/>
      <c r="C23" s="28"/>
      <c r="D23" s="28"/>
      <c r="E23" s="28"/>
      <c r="F23" s="30"/>
      <c r="G23" s="31"/>
      <c r="H23" s="30"/>
      <c r="I23" s="30"/>
      <c r="J23" s="30"/>
      <c r="K23" s="30"/>
      <c r="L23" s="30"/>
      <c r="M23" s="30"/>
      <c r="N23" s="30"/>
      <c r="O23" s="30"/>
      <c r="P23" s="30"/>
      <c r="Q23" s="1"/>
      <c r="R23" s="1"/>
      <c r="S23" s="1"/>
      <c r="T23" s="1"/>
      <c r="U23" s="1"/>
    </row>
    <row r="24" spans="1:26" ht="15.75" customHeight="1" x14ac:dyDescent="0.25">
      <c r="A24" s="21"/>
      <c r="B24" s="381" t="s">
        <v>229</v>
      </c>
      <c r="C24" s="382"/>
      <c r="D24" s="381" t="s">
        <v>230</v>
      </c>
      <c r="E24" s="396" t="s">
        <v>233</v>
      </c>
      <c r="F24" s="396" t="s">
        <v>232</v>
      </c>
      <c r="G24" s="396" t="s">
        <v>234</v>
      </c>
      <c r="H24" s="396" t="s">
        <v>234</v>
      </c>
      <c r="I24" s="396" t="s">
        <v>231</v>
      </c>
      <c r="J24" s="396" t="s">
        <v>232</v>
      </c>
      <c r="K24" s="396" t="s">
        <v>232</v>
      </c>
      <c r="L24" s="396" t="s">
        <v>232</v>
      </c>
      <c r="M24" s="396" t="s">
        <v>232</v>
      </c>
      <c r="N24" s="396" t="s">
        <v>232</v>
      </c>
      <c r="O24" s="396" t="s">
        <v>232</v>
      </c>
      <c r="P24" s="30"/>
      <c r="Q24" s="1"/>
      <c r="R24" s="1"/>
      <c r="S24" s="1"/>
      <c r="T24" s="1"/>
      <c r="U24" s="1"/>
    </row>
    <row r="25" spans="1:26" ht="15.75" customHeight="1" thickBot="1" x14ac:dyDescent="0.3">
      <c r="A25" s="21" t="s">
        <v>344</v>
      </c>
      <c r="B25" s="384" t="s">
        <v>6</v>
      </c>
      <c r="C25" s="385"/>
      <c r="D25" s="386" t="s">
        <v>8</v>
      </c>
      <c r="E25" s="388">
        <v>2013</v>
      </c>
      <c r="F25" s="388">
        <v>2014</v>
      </c>
      <c r="G25" s="388">
        <v>2015</v>
      </c>
      <c r="H25" s="388">
        <v>2016</v>
      </c>
      <c r="I25" s="388">
        <v>2017</v>
      </c>
      <c r="J25" s="388">
        <v>2018</v>
      </c>
      <c r="K25" s="388">
        <v>2019</v>
      </c>
      <c r="L25" s="388">
        <v>2020</v>
      </c>
      <c r="M25" s="388">
        <v>2021</v>
      </c>
      <c r="N25" s="388">
        <v>2022</v>
      </c>
      <c r="O25" s="388">
        <v>2023</v>
      </c>
      <c r="P25" s="30"/>
      <c r="Q25" s="1"/>
      <c r="R25" s="1"/>
      <c r="S25" s="1"/>
      <c r="T25" s="1"/>
      <c r="U25" s="1"/>
    </row>
    <row r="26" spans="1:26" ht="15.75" customHeight="1" x14ac:dyDescent="0.25">
      <c r="A26" s="21">
        <v>8</v>
      </c>
      <c r="B26" s="389" t="s">
        <v>30</v>
      </c>
      <c r="C26" s="390" t="s">
        <v>268</v>
      </c>
      <c r="D26" s="390" t="s">
        <v>36</v>
      </c>
      <c r="E26" s="390">
        <v>700</v>
      </c>
      <c r="F26" s="390">
        <v>800</v>
      </c>
      <c r="G26" s="390">
        <v>200</v>
      </c>
      <c r="H26" s="390">
        <v>300</v>
      </c>
      <c r="I26" s="390">
        <v>200</v>
      </c>
      <c r="J26" s="390">
        <v>100</v>
      </c>
      <c r="K26" s="390">
        <v>100</v>
      </c>
      <c r="L26" s="390">
        <v>200</v>
      </c>
      <c r="M26" s="390"/>
      <c r="N26" s="390">
        <v>100</v>
      </c>
      <c r="O26" s="390">
        <v>200</v>
      </c>
      <c r="P26" s="30"/>
      <c r="Q26" s="1"/>
      <c r="R26" s="1"/>
      <c r="S26" s="1"/>
      <c r="T26" s="1"/>
      <c r="U26" s="1"/>
    </row>
    <row r="27" spans="1:26" ht="15.75" customHeight="1" x14ac:dyDescent="0.25">
      <c r="A27" s="21"/>
      <c r="B27" s="392" t="s">
        <v>0</v>
      </c>
      <c r="C27" s="393" t="s">
        <v>442</v>
      </c>
      <c r="D27" s="393" t="s">
        <v>21</v>
      </c>
      <c r="E27" s="393"/>
      <c r="F27" s="393"/>
      <c r="G27" s="393"/>
      <c r="H27" s="393"/>
      <c r="I27" s="393">
        <v>500</v>
      </c>
      <c r="J27" s="393"/>
      <c r="K27" s="393">
        <v>800</v>
      </c>
      <c r="L27" s="393">
        <v>1500</v>
      </c>
      <c r="M27" s="393">
        <v>2200</v>
      </c>
      <c r="N27" s="393">
        <v>600</v>
      </c>
      <c r="O27" s="393">
        <v>1200</v>
      </c>
      <c r="P27" s="30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21"/>
      <c r="B28" s="392" t="s">
        <v>271</v>
      </c>
      <c r="C28" s="393" t="s">
        <v>442</v>
      </c>
      <c r="D28" s="393" t="s">
        <v>13</v>
      </c>
      <c r="E28" s="393"/>
      <c r="F28" s="393">
        <v>100</v>
      </c>
      <c r="G28" s="393">
        <v>400</v>
      </c>
      <c r="H28" s="393">
        <v>600</v>
      </c>
      <c r="I28" s="393">
        <v>400</v>
      </c>
      <c r="J28" s="393"/>
      <c r="K28" s="393">
        <v>1100</v>
      </c>
      <c r="L28" s="393">
        <v>1400</v>
      </c>
      <c r="M28" s="393">
        <v>3100</v>
      </c>
      <c r="N28" s="393">
        <v>3600</v>
      </c>
      <c r="O28" s="393">
        <v>5200</v>
      </c>
      <c r="P28" s="30"/>
      <c r="Q28" s="1"/>
      <c r="R28" s="1"/>
      <c r="S28" s="1"/>
      <c r="T28" s="1"/>
      <c r="U28" s="1"/>
    </row>
    <row r="29" spans="1:26" ht="15.75" customHeight="1" x14ac:dyDescent="0.25">
      <c r="A29" s="21">
        <v>1</v>
      </c>
      <c r="B29" s="392" t="s">
        <v>81</v>
      </c>
      <c r="C29" s="393" t="s">
        <v>269</v>
      </c>
      <c r="D29" s="393" t="s">
        <v>82</v>
      </c>
      <c r="E29" s="393"/>
      <c r="F29" s="393"/>
      <c r="G29" s="393"/>
      <c r="H29" s="393"/>
      <c r="I29" s="393"/>
      <c r="J29" s="393"/>
      <c r="K29" s="393"/>
      <c r="L29" s="393"/>
      <c r="M29" s="393"/>
      <c r="N29" s="393">
        <v>800</v>
      </c>
      <c r="O29" s="393"/>
      <c r="P29" s="30"/>
      <c r="Q29" s="1"/>
      <c r="R29" s="1"/>
      <c r="S29" s="1"/>
      <c r="T29" s="1"/>
      <c r="U29" s="1"/>
    </row>
    <row r="30" spans="1:26" ht="15.75" customHeight="1" x14ac:dyDescent="0.25">
      <c r="A30" s="21">
        <v>7</v>
      </c>
      <c r="B30" s="392" t="s">
        <v>147</v>
      </c>
      <c r="C30" s="393" t="s">
        <v>269</v>
      </c>
      <c r="D30" s="393" t="s">
        <v>13</v>
      </c>
      <c r="E30" s="393">
        <v>100</v>
      </c>
      <c r="F30" s="393"/>
      <c r="G30" s="393">
        <v>200</v>
      </c>
      <c r="H30" s="393"/>
      <c r="I30" s="393"/>
      <c r="J30" s="393"/>
      <c r="K30" s="393"/>
      <c r="L30" s="393"/>
      <c r="M30" s="393"/>
      <c r="N30" s="393"/>
      <c r="O30" s="393"/>
      <c r="P30" s="30"/>
      <c r="Q30" s="1"/>
      <c r="R30" s="1"/>
      <c r="S30" s="1"/>
      <c r="T30" s="1"/>
      <c r="U30" s="1"/>
    </row>
    <row r="31" spans="1:26" ht="15.75" customHeight="1" x14ac:dyDescent="0.25">
      <c r="A31" s="21">
        <v>3</v>
      </c>
      <c r="B31" s="392" t="s">
        <v>42</v>
      </c>
      <c r="C31" s="393" t="s">
        <v>269</v>
      </c>
      <c r="D31" s="393" t="s">
        <v>13</v>
      </c>
      <c r="E31" s="393">
        <v>1300</v>
      </c>
      <c r="F31" s="393">
        <v>600</v>
      </c>
      <c r="G31" s="393">
        <v>2600</v>
      </c>
      <c r="H31" s="393">
        <v>1800</v>
      </c>
      <c r="I31" s="393">
        <v>1800</v>
      </c>
      <c r="J31" s="393">
        <v>1500</v>
      </c>
      <c r="K31" s="393">
        <v>2000</v>
      </c>
      <c r="L31" s="393">
        <v>2700</v>
      </c>
      <c r="M31" s="393">
        <v>1600</v>
      </c>
      <c r="N31" s="393">
        <v>2000</v>
      </c>
      <c r="O31" s="393">
        <v>2600</v>
      </c>
      <c r="P31" s="30"/>
      <c r="Q31" s="1"/>
      <c r="R31" s="1"/>
      <c r="S31" s="1"/>
      <c r="T31" s="1"/>
      <c r="U31" s="1"/>
    </row>
    <row r="32" spans="1:26" ht="15.75" customHeight="1" x14ac:dyDescent="0.25">
      <c r="A32" s="21">
        <v>4</v>
      </c>
      <c r="B32" s="392" t="s">
        <v>52</v>
      </c>
      <c r="C32" s="393" t="s">
        <v>269</v>
      </c>
      <c r="D32" s="393" t="s">
        <v>23</v>
      </c>
      <c r="E32" s="393">
        <v>2400</v>
      </c>
      <c r="F32" s="393">
        <v>4000</v>
      </c>
      <c r="G32" s="393">
        <v>8000</v>
      </c>
      <c r="H32" s="393">
        <v>1800</v>
      </c>
      <c r="I32" s="393">
        <v>6200</v>
      </c>
      <c r="J32" s="393">
        <v>1600</v>
      </c>
      <c r="K32" s="393">
        <v>7000</v>
      </c>
      <c r="L32" s="393">
        <v>6000</v>
      </c>
      <c r="M32" s="393">
        <v>12500</v>
      </c>
      <c r="N32" s="393">
        <v>10100</v>
      </c>
      <c r="O32" s="393">
        <v>9900</v>
      </c>
      <c r="P32" s="30"/>
      <c r="Q32" s="1"/>
      <c r="R32" s="1"/>
      <c r="S32" s="1"/>
      <c r="T32" s="1"/>
      <c r="U32" s="1"/>
    </row>
    <row r="33" spans="1:26" ht="15.75" customHeight="1" x14ac:dyDescent="0.25">
      <c r="A33" s="13"/>
      <c r="B33" s="392" t="s">
        <v>150</v>
      </c>
      <c r="C33" s="393" t="s">
        <v>269</v>
      </c>
      <c r="D33" s="393" t="s">
        <v>39</v>
      </c>
      <c r="E33" s="393"/>
      <c r="F33" s="393"/>
      <c r="G33" s="393"/>
      <c r="H33" s="393">
        <v>1400</v>
      </c>
      <c r="I33" s="393"/>
      <c r="J33" s="393"/>
      <c r="K33" s="393"/>
      <c r="L33" s="393"/>
      <c r="M33" s="393"/>
      <c r="N33" s="393">
        <v>500</v>
      </c>
      <c r="O33" s="393"/>
      <c r="P33" s="30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21"/>
      <c r="B34" s="392" t="s">
        <v>74</v>
      </c>
      <c r="C34" s="393" t="s">
        <v>268</v>
      </c>
      <c r="D34" s="393" t="s">
        <v>33</v>
      </c>
      <c r="E34" s="393">
        <v>300</v>
      </c>
      <c r="F34" s="393">
        <v>100</v>
      </c>
      <c r="G34" s="393">
        <v>200</v>
      </c>
      <c r="H34" s="393"/>
      <c r="I34" s="393"/>
      <c r="J34" s="393"/>
      <c r="K34" s="393"/>
      <c r="L34" s="393"/>
      <c r="M34" s="393"/>
      <c r="N34" s="393"/>
      <c r="O34" s="393"/>
      <c r="P34" s="30"/>
      <c r="Q34" s="1"/>
      <c r="R34" s="1"/>
      <c r="S34" s="1"/>
      <c r="T34" s="1"/>
      <c r="U34" s="1"/>
    </row>
    <row r="35" spans="1:26" ht="15.75" customHeight="1" x14ac:dyDescent="0.25">
      <c r="A35" s="21">
        <v>5</v>
      </c>
      <c r="B35" s="392" t="s">
        <v>25</v>
      </c>
      <c r="C35" s="393" t="s">
        <v>268</v>
      </c>
      <c r="D35" s="393" t="s">
        <v>40</v>
      </c>
      <c r="E35" s="393">
        <v>1500</v>
      </c>
      <c r="F35" s="393">
        <v>4700</v>
      </c>
      <c r="G35" s="393">
        <v>5200</v>
      </c>
      <c r="H35" s="393">
        <v>1600</v>
      </c>
      <c r="I35" s="393">
        <v>1300</v>
      </c>
      <c r="J35" s="393">
        <v>1000</v>
      </c>
      <c r="K35" s="393">
        <v>1200</v>
      </c>
      <c r="L35" s="393">
        <v>3200</v>
      </c>
      <c r="M35" s="393">
        <v>1100</v>
      </c>
      <c r="N35" s="393">
        <v>2500</v>
      </c>
      <c r="O35" s="393">
        <v>3000</v>
      </c>
      <c r="P35" s="30"/>
      <c r="Q35" s="1"/>
      <c r="R35" s="1"/>
      <c r="S35" s="1"/>
      <c r="T35" s="1"/>
      <c r="U35" s="1"/>
    </row>
    <row r="36" spans="1:26" ht="15.75" customHeight="1" x14ac:dyDescent="0.25">
      <c r="A36" s="21">
        <v>11</v>
      </c>
      <c r="B36" s="392" t="s">
        <v>35</v>
      </c>
      <c r="C36" s="393" t="s">
        <v>268</v>
      </c>
      <c r="D36" s="393" t="s">
        <v>36</v>
      </c>
      <c r="E36" s="393">
        <v>2800</v>
      </c>
      <c r="F36" s="393">
        <v>4500</v>
      </c>
      <c r="G36" s="393">
        <v>2000</v>
      </c>
      <c r="H36" s="393">
        <v>2800</v>
      </c>
      <c r="I36" s="393">
        <v>2600</v>
      </c>
      <c r="J36" s="393">
        <v>3200</v>
      </c>
      <c r="K36" s="393">
        <v>5800</v>
      </c>
      <c r="L36" s="393">
        <v>1500</v>
      </c>
      <c r="M36" s="393">
        <v>6500</v>
      </c>
      <c r="N36" s="393">
        <v>9600</v>
      </c>
      <c r="O36" s="393">
        <v>7500</v>
      </c>
      <c r="P36" s="30"/>
      <c r="Q36" s="1"/>
      <c r="R36" s="1"/>
      <c r="S36" s="1"/>
      <c r="T36" s="1"/>
      <c r="U36" s="1"/>
    </row>
    <row r="37" spans="1:26" ht="15.75" customHeight="1" x14ac:dyDescent="0.25">
      <c r="A37" s="21">
        <v>10</v>
      </c>
      <c r="B37" s="392" t="s">
        <v>67</v>
      </c>
      <c r="C37" s="393" t="s">
        <v>268</v>
      </c>
      <c r="D37" s="393" t="s">
        <v>13</v>
      </c>
      <c r="E37" s="393"/>
      <c r="F37" s="393">
        <v>600</v>
      </c>
      <c r="G37" s="393">
        <v>1200</v>
      </c>
      <c r="H37" s="393"/>
      <c r="I37" s="393">
        <v>600</v>
      </c>
      <c r="J37" s="393">
        <v>100</v>
      </c>
      <c r="K37" s="393">
        <v>900</v>
      </c>
      <c r="L37" s="393"/>
      <c r="M37" s="393"/>
      <c r="N37" s="393"/>
      <c r="O37" s="393"/>
      <c r="P37" s="30"/>
      <c r="Q37" s="1"/>
      <c r="R37" s="1"/>
      <c r="S37" s="1"/>
      <c r="T37" s="1"/>
      <c r="U37" s="1"/>
    </row>
    <row r="38" spans="1:26" ht="15.75" customHeight="1" x14ac:dyDescent="0.25">
      <c r="A38" s="13">
        <v>9</v>
      </c>
      <c r="B38" s="393" t="s">
        <v>275</v>
      </c>
      <c r="C38" s="393"/>
      <c r="D38" s="393" t="s">
        <v>20</v>
      </c>
      <c r="E38" s="393">
        <v>800</v>
      </c>
      <c r="F38" s="393">
        <v>1500</v>
      </c>
      <c r="G38" s="393">
        <v>1400</v>
      </c>
      <c r="H38" s="393">
        <v>3400</v>
      </c>
      <c r="I38" s="393">
        <v>2000</v>
      </c>
      <c r="J38" s="393">
        <v>2400</v>
      </c>
      <c r="K38" s="393">
        <v>2000</v>
      </c>
      <c r="L38" s="393">
        <v>3400</v>
      </c>
      <c r="M38" s="393">
        <v>1700</v>
      </c>
      <c r="N38" s="393">
        <v>1900</v>
      </c>
      <c r="O38" s="393">
        <v>2300</v>
      </c>
      <c r="P38" s="30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21">
        <v>6</v>
      </c>
      <c r="B39" s="392" t="s">
        <v>34</v>
      </c>
      <c r="C39" s="393" t="s">
        <v>269</v>
      </c>
      <c r="D39" s="393" t="s">
        <v>21</v>
      </c>
      <c r="E39" s="393">
        <v>100</v>
      </c>
      <c r="F39" s="393"/>
      <c r="G39" s="393"/>
      <c r="H39" s="393"/>
      <c r="I39" s="393"/>
      <c r="J39" s="393"/>
      <c r="K39" s="393">
        <v>300</v>
      </c>
      <c r="L39" s="393">
        <v>200</v>
      </c>
      <c r="M39" s="393">
        <v>300</v>
      </c>
      <c r="N39" s="393">
        <v>100</v>
      </c>
      <c r="O39" s="393">
        <v>1100</v>
      </c>
      <c r="P39" s="30"/>
      <c r="Q39" s="1"/>
      <c r="R39" s="1"/>
      <c r="S39" s="1"/>
      <c r="T39" s="1"/>
      <c r="U39" s="1"/>
    </row>
    <row r="40" spans="1:26" ht="15.75" customHeight="1" x14ac:dyDescent="0.25">
      <c r="A40" s="21"/>
      <c r="B40" s="392" t="s">
        <v>48</v>
      </c>
      <c r="C40" s="393" t="s">
        <v>269</v>
      </c>
      <c r="D40" s="393" t="s">
        <v>39</v>
      </c>
      <c r="E40" s="393">
        <v>1100</v>
      </c>
      <c r="F40" s="393">
        <v>2300</v>
      </c>
      <c r="G40" s="393">
        <v>2200</v>
      </c>
      <c r="H40" s="393">
        <v>2600</v>
      </c>
      <c r="I40" s="393">
        <v>3800</v>
      </c>
      <c r="J40" s="393">
        <v>1600</v>
      </c>
      <c r="K40" s="393">
        <v>4200</v>
      </c>
      <c r="L40" s="393">
        <v>1800</v>
      </c>
      <c r="M40" s="393">
        <v>2400</v>
      </c>
      <c r="N40" s="393">
        <v>2100</v>
      </c>
      <c r="O40" s="393">
        <v>6800</v>
      </c>
      <c r="P40" s="30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21"/>
      <c r="B41" s="392" t="s">
        <v>274</v>
      </c>
      <c r="C41" s="393" t="s">
        <v>269</v>
      </c>
      <c r="D41" s="393" t="s">
        <v>70</v>
      </c>
      <c r="E41" s="393">
        <v>600</v>
      </c>
      <c r="F41" s="393">
        <v>1200</v>
      </c>
      <c r="G41" s="393">
        <v>1400</v>
      </c>
      <c r="H41" s="393">
        <v>2200</v>
      </c>
      <c r="I41" s="393">
        <v>1500</v>
      </c>
      <c r="J41" s="393">
        <v>200</v>
      </c>
      <c r="K41" s="393">
        <v>1600</v>
      </c>
      <c r="L41" s="393">
        <v>1400</v>
      </c>
      <c r="M41" s="393">
        <v>1300</v>
      </c>
      <c r="N41" s="393"/>
      <c r="O41" s="393"/>
      <c r="P41" s="30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46"/>
      <c r="B42" s="392" t="s">
        <v>134</v>
      </c>
      <c r="C42" s="393" t="s">
        <v>269</v>
      </c>
      <c r="D42" s="393" t="s">
        <v>36</v>
      </c>
      <c r="E42" s="393"/>
      <c r="F42" s="393"/>
      <c r="G42" s="393"/>
      <c r="H42" s="393"/>
      <c r="I42" s="393"/>
      <c r="J42" s="393"/>
      <c r="K42" s="393">
        <v>100</v>
      </c>
      <c r="L42" s="393"/>
      <c r="M42" s="393"/>
      <c r="N42" s="393">
        <v>300</v>
      </c>
      <c r="O42" s="393">
        <v>100</v>
      </c>
      <c r="P42" s="30"/>
      <c r="Q42" s="1"/>
      <c r="R42" s="1"/>
      <c r="S42" s="1"/>
      <c r="T42" s="1"/>
      <c r="U42" s="1"/>
    </row>
    <row r="43" spans="1:26" ht="15.75" customHeight="1" x14ac:dyDescent="0.25">
      <c r="A43" s="21"/>
      <c r="B43" s="392" t="s">
        <v>190</v>
      </c>
      <c r="C43" s="393" t="s">
        <v>269</v>
      </c>
      <c r="D43" s="393" t="s">
        <v>36</v>
      </c>
      <c r="E43" s="393"/>
      <c r="F43" s="393"/>
      <c r="G43" s="393"/>
      <c r="H43" s="393"/>
      <c r="I43" s="393"/>
      <c r="J43" s="393"/>
      <c r="K43" s="393"/>
      <c r="L43" s="393"/>
      <c r="M43" s="393"/>
      <c r="N43" s="393">
        <v>1000</v>
      </c>
      <c r="O43" s="393">
        <v>1400</v>
      </c>
      <c r="P43" s="30"/>
      <c r="Q43" s="1"/>
      <c r="R43" s="1"/>
      <c r="S43" s="1"/>
      <c r="T43" s="1"/>
      <c r="U43" s="1"/>
    </row>
    <row r="44" spans="1:26" ht="15.75" customHeight="1" x14ac:dyDescent="0.25">
      <c r="A44" s="21" t="s">
        <v>344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1"/>
      <c r="R44" s="1"/>
      <c r="S44" s="1"/>
      <c r="T44" s="1"/>
      <c r="U44" s="1"/>
    </row>
    <row r="45" spans="1:26" ht="15.75" customHeight="1" x14ac:dyDescent="0.25">
      <c r="A45" s="21">
        <v>1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1"/>
      <c r="R45" s="1"/>
      <c r="S45" s="1"/>
      <c r="T45" s="1"/>
      <c r="U45" s="1"/>
    </row>
    <row r="46" spans="1:26" ht="15.75" customHeight="1" x14ac:dyDescent="0.25">
      <c r="A46" s="21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21" t="s">
        <v>32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1"/>
      <c r="R47" s="1"/>
      <c r="S47" s="1"/>
      <c r="T47" s="1"/>
      <c r="U47" s="1"/>
    </row>
    <row r="48" spans="1:26" ht="15.75" customHeight="1" x14ac:dyDescent="0.25">
      <c r="A48" s="21">
        <v>3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1"/>
      <c r="R48" s="1"/>
      <c r="S48" s="1"/>
      <c r="T48" s="1"/>
      <c r="U48" s="1"/>
    </row>
    <row r="49" spans="1:26" ht="15.75" customHeight="1" x14ac:dyDescent="0.25">
      <c r="A49" s="21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1"/>
      <c r="R49" s="1"/>
      <c r="S49" s="1"/>
      <c r="T49" s="1"/>
      <c r="U49" s="1"/>
    </row>
    <row r="50" spans="1:26" ht="15.75" customHeight="1" x14ac:dyDescent="0.25">
      <c r="A50" s="21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1"/>
      <c r="R50" s="1"/>
      <c r="S50" s="1"/>
      <c r="T50" s="1"/>
      <c r="U50" s="1"/>
    </row>
    <row r="51" spans="1:26" ht="15.75" customHeight="1" x14ac:dyDescent="0.25">
      <c r="A51" s="21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1"/>
      <c r="R51" s="1"/>
      <c r="S51" s="1"/>
      <c r="T51" s="1"/>
      <c r="U51" s="1"/>
    </row>
    <row r="52" spans="1:26" ht="15.75" customHeight="1" x14ac:dyDescent="0.25">
      <c r="A52" s="21">
        <v>4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"/>
      <c r="R52" s="1"/>
      <c r="S52" s="1"/>
      <c r="T52" s="1"/>
      <c r="U52" s="1"/>
    </row>
    <row r="53" spans="1:26" ht="15.75" customHeight="1" x14ac:dyDescent="0.25">
      <c r="A53" s="21">
        <v>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"/>
      <c r="R53" s="1"/>
      <c r="S53" s="1"/>
      <c r="T53" s="1"/>
      <c r="U53" s="1"/>
    </row>
    <row r="54" spans="1:26" ht="15.75" customHeight="1" x14ac:dyDescent="0.25">
      <c r="A54" s="21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21"/>
      <c r="B55" s="467" t="s">
        <v>345</v>
      </c>
      <c r="C55" s="468"/>
      <c r="D55" s="469"/>
      <c r="E55" s="467" t="s">
        <v>346</v>
      </c>
      <c r="F55" s="468"/>
      <c r="G55" s="470"/>
      <c r="H55" s="468"/>
      <c r="I55" s="468"/>
      <c r="J55" s="468"/>
      <c r="K55" s="468"/>
      <c r="L55" s="468"/>
      <c r="M55" s="468"/>
      <c r="N55" s="468"/>
      <c r="O55" s="468"/>
      <c r="P55" s="30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21">
        <v>6</v>
      </c>
      <c r="B56" s="471" t="s">
        <v>6</v>
      </c>
      <c r="C56" s="472" t="s">
        <v>7</v>
      </c>
      <c r="D56" s="473" t="s">
        <v>8</v>
      </c>
      <c r="E56" s="474">
        <v>2013</v>
      </c>
      <c r="F56" s="474">
        <v>2014</v>
      </c>
      <c r="G56" s="475">
        <v>2015</v>
      </c>
      <c r="H56" s="474">
        <v>2016</v>
      </c>
      <c r="I56" s="474">
        <v>2017</v>
      </c>
      <c r="J56" s="474">
        <v>2018</v>
      </c>
      <c r="K56" s="474">
        <v>2019</v>
      </c>
      <c r="L56" s="474">
        <v>2020</v>
      </c>
      <c r="M56" s="474">
        <v>2021</v>
      </c>
      <c r="N56" s="474">
        <v>2022</v>
      </c>
      <c r="O56" s="474">
        <v>2023</v>
      </c>
      <c r="P56" s="30"/>
      <c r="Q56" s="1"/>
      <c r="R56" s="1"/>
      <c r="S56" s="1"/>
      <c r="T56" s="1"/>
      <c r="U56" s="1"/>
    </row>
    <row r="57" spans="1:26" ht="15.75" customHeight="1" x14ac:dyDescent="0.25">
      <c r="A57" s="21"/>
      <c r="B57" s="492" t="s">
        <v>30</v>
      </c>
      <c r="C57" s="74">
        <v>2</v>
      </c>
      <c r="D57" s="73" t="s">
        <v>36</v>
      </c>
      <c r="E57" s="71">
        <v>0.625</v>
      </c>
      <c r="F57" s="71">
        <v>0.85</v>
      </c>
      <c r="G57" s="71">
        <v>0.97</v>
      </c>
      <c r="H57" s="71">
        <v>0.625</v>
      </c>
      <c r="I57" s="71">
        <v>0.17499999999999999</v>
      </c>
      <c r="J57" s="71">
        <v>1.4999999999999999E-2</v>
      </c>
      <c r="K57" s="71">
        <v>1.4999999999999999E-2</v>
      </c>
      <c r="L57" s="71">
        <v>5.0000000000000001E-3</v>
      </c>
      <c r="M57" s="71">
        <v>1E-4</v>
      </c>
      <c r="N57" s="71">
        <v>3.5000000000000003E-2</v>
      </c>
      <c r="O57" s="486">
        <v>3.5000000000000003E-2</v>
      </c>
      <c r="P57" s="30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21"/>
      <c r="B58" s="492" t="s">
        <v>18</v>
      </c>
      <c r="C58" s="74">
        <v>2</v>
      </c>
      <c r="D58" s="73" t="s">
        <v>21</v>
      </c>
      <c r="E58" s="71"/>
      <c r="F58" s="71"/>
      <c r="G58" s="71"/>
      <c r="H58" s="71">
        <v>5.0000000000000001E-3</v>
      </c>
      <c r="I58" s="71">
        <v>1.4999999999999999E-2</v>
      </c>
      <c r="J58" s="71"/>
      <c r="K58" s="71">
        <v>5.0000000000000001E-3</v>
      </c>
      <c r="L58" s="71">
        <v>5.0000000000000001E-3</v>
      </c>
      <c r="M58" s="71">
        <v>1.4999999999999999E-2</v>
      </c>
      <c r="N58" s="71">
        <v>1.4999999999999999E-2</v>
      </c>
      <c r="O58" s="486">
        <v>5.0000000000000001E-3</v>
      </c>
      <c r="P58" s="30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21">
        <v>7</v>
      </c>
      <c r="B59" s="492" t="s">
        <v>27</v>
      </c>
      <c r="C59" s="74">
        <v>0</v>
      </c>
      <c r="D59" s="487" t="s">
        <v>15</v>
      </c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486">
        <v>5.0000000000000001E-3</v>
      </c>
      <c r="P59" s="30"/>
      <c r="Q59" s="1"/>
      <c r="R59" s="1"/>
      <c r="S59" s="1"/>
      <c r="T59" s="1"/>
      <c r="U59" s="1"/>
    </row>
    <row r="60" spans="1:26" ht="15.75" customHeight="1" x14ac:dyDescent="0.25">
      <c r="A60" s="21">
        <v>8</v>
      </c>
      <c r="B60" s="493" t="s">
        <v>22</v>
      </c>
      <c r="C60" s="74">
        <v>6</v>
      </c>
      <c r="D60" s="487" t="s">
        <v>23</v>
      </c>
      <c r="E60" s="71"/>
      <c r="F60" s="71"/>
      <c r="G60" s="71"/>
      <c r="H60" s="71"/>
      <c r="I60" s="71"/>
      <c r="J60" s="71"/>
      <c r="K60" s="71"/>
      <c r="L60" s="71"/>
      <c r="M60" s="71">
        <v>1E-4</v>
      </c>
      <c r="N60" s="71">
        <v>5.0000000000000001E-3</v>
      </c>
      <c r="O60" s="486">
        <v>5.0000000000000001E-3</v>
      </c>
      <c r="P60" s="30"/>
      <c r="Q60" s="1"/>
      <c r="R60" s="1"/>
      <c r="S60" s="1"/>
      <c r="T60" s="1"/>
      <c r="U60" s="1"/>
    </row>
    <row r="61" spans="1:26" ht="15.75" customHeight="1" x14ac:dyDescent="0.25">
      <c r="A61" s="21">
        <v>9</v>
      </c>
      <c r="B61" s="492" t="s">
        <v>199</v>
      </c>
      <c r="C61" s="74">
        <v>5</v>
      </c>
      <c r="D61" s="73" t="s">
        <v>36</v>
      </c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486">
        <v>5.0000000000000001E-3</v>
      </c>
      <c r="P61" s="30"/>
      <c r="Q61" s="1"/>
      <c r="R61" s="1"/>
      <c r="S61" s="1"/>
      <c r="T61" s="1"/>
      <c r="U61" s="1"/>
    </row>
    <row r="62" spans="1:26" ht="15.75" customHeight="1" x14ac:dyDescent="0.25">
      <c r="A62" s="21">
        <v>10</v>
      </c>
      <c r="B62" s="492" t="s">
        <v>136</v>
      </c>
      <c r="C62" s="74">
        <v>4</v>
      </c>
      <c r="D62" s="73" t="s">
        <v>36</v>
      </c>
      <c r="E62" s="71"/>
      <c r="F62" s="71"/>
      <c r="G62" s="71"/>
      <c r="H62" s="71"/>
      <c r="I62" s="71"/>
      <c r="J62" s="71">
        <v>1E-4</v>
      </c>
      <c r="K62" s="71"/>
      <c r="L62" s="71"/>
      <c r="M62" s="71"/>
      <c r="N62" s="71"/>
      <c r="O62" s="486"/>
      <c r="P62" s="30"/>
      <c r="Q62" s="1"/>
      <c r="R62" s="1"/>
      <c r="S62" s="1"/>
      <c r="T62" s="1"/>
      <c r="U62" s="1"/>
    </row>
    <row r="63" spans="1:26" ht="15.75" customHeight="1" x14ac:dyDescent="0.25">
      <c r="A63" s="21">
        <v>11</v>
      </c>
      <c r="B63" s="492" t="s">
        <v>381</v>
      </c>
      <c r="C63" s="74">
        <v>0</v>
      </c>
      <c r="D63" s="73" t="s">
        <v>15</v>
      </c>
      <c r="E63" s="71">
        <v>1E-4</v>
      </c>
      <c r="F63" s="71"/>
      <c r="G63" s="71"/>
      <c r="H63" s="71"/>
      <c r="I63" s="71"/>
      <c r="J63" s="71"/>
      <c r="K63" s="71"/>
      <c r="L63" s="71"/>
      <c r="M63" s="71"/>
      <c r="N63" s="71"/>
      <c r="O63" s="486"/>
      <c r="P63" s="30"/>
      <c r="Q63" s="1"/>
      <c r="R63" s="1"/>
      <c r="S63" s="1"/>
      <c r="T63" s="1"/>
      <c r="U63" s="1"/>
    </row>
    <row r="64" spans="1:26" ht="15.75" customHeight="1" x14ac:dyDescent="0.25">
      <c r="A64" s="21">
        <v>12</v>
      </c>
      <c r="B64" s="492" t="s">
        <v>32</v>
      </c>
      <c r="C64" s="74">
        <v>3</v>
      </c>
      <c r="D64" s="73" t="s">
        <v>15</v>
      </c>
      <c r="E64" s="71"/>
      <c r="F64" s="71">
        <v>1E-4</v>
      </c>
      <c r="G64" s="71"/>
      <c r="H64" s="71">
        <v>5.0000000000000001E-3</v>
      </c>
      <c r="I64" s="71">
        <v>1E-4</v>
      </c>
      <c r="J64" s="71">
        <v>1E-4</v>
      </c>
      <c r="K64" s="71">
        <v>5.0000000000000001E-3</v>
      </c>
      <c r="L64" s="71">
        <v>5.0000000000000001E-3</v>
      </c>
      <c r="M64" s="71">
        <v>5.0000000000000001E-3</v>
      </c>
      <c r="N64" s="71">
        <v>1.4999999999999999E-2</v>
      </c>
      <c r="O64" s="486">
        <v>5.0000000000000001E-3</v>
      </c>
      <c r="P64" s="30"/>
      <c r="Q64" s="1"/>
      <c r="R64" s="1"/>
      <c r="S64" s="1"/>
      <c r="T64" s="1"/>
      <c r="U64" s="1"/>
    </row>
    <row r="65" spans="1:26" ht="15.75" customHeight="1" x14ac:dyDescent="0.25">
      <c r="A65" s="21">
        <v>13</v>
      </c>
      <c r="B65" s="492" t="s">
        <v>38</v>
      </c>
      <c r="C65" s="74">
        <v>2</v>
      </c>
      <c r="D65" s="73" t="s">
        <v>39</v>
      </c>
      <c r="E65" s="71">
        <v>1E-4</v>
      </c>
      <c r="F65" s="71">
        <v>5.0000000000000001E-3</v>
      </c>
      <c r="G65" s="71"/>
      <c r="H65" s="71">
        <v>1.4999999999999999E-2</v>
      </c>
      <c r="I65" s="71">
        <v>5.0000000000000001E-3</v>
      </c>
      <c r="J65" s="71">
        <v>5.0000000000000001E-3</v>
      </c>
      <c r="K65" s="71"/>
      <c r="L65" s="71"/>
      <c r="M65" s="71">
        <v>5.0000000000000001E-3</v>
      </c>
      <c r="N65" s="71">
        <v>5.0000000000000001E-3</v>
      </c>
      <c r="O65" s="486">
        <v>5.0000000000000001E-3</v>
      </c>
      <c r="P65" s="30"/>
      <c r="Q65" s="1"/>
      <c r="R65" s="1"/>
      <c r="S65" s="1"/>
      <c r="T65" s="1"/>
      <c r="U65" s="1"/>
    </row>
    <row r="66" spans="1:26" ht="15.75" customHeight="1" x14ac:dyDescent="0.25">
      <c r="A66" s="21"/>
      <c r="B66" s="492" t="s">
        <v>44</v>
      </c>
      <c r="C66" s="74">
        <v>7</v>
      </c>
      <c r="D66" s="73" t="s">
        <v>21</v>
      </c>
      <c r="E66" s="71"/>
      <c r="F66" s="71">
        <v>5.0000000000000001E-3</v>
      </c>
      <c r="G66" s="71">
        <v>5.0000000000000001E-3</v>
      </c>
      <c r="H66" s="71">
        <v>1.4999999999999999E-2</v>
      </c>
      <c r="I66" s="71">
        <v>5.0000000000000001E-3</v>
      </c>
      <c r="J66" s="71">
        <v>5.0000000000000001E-3</v>
      </c>
      <c r="K66" s="71">
        <v>5.0000000000000001E-3</v>
      </c>
      <c r="L66" s="71">
        <v>5.0000000000000001E-3</v>
      </c>
      <c r="M66" s="71">
        <v>5.0000000000000001E-3</v>
      </c>
      <c r="N66" s="71">
        <v>5.0000000000000001E-3</v>
      </c>
      <c r="O66" s="486">
        <v>5.0000000000000001E-3</v>
      </c>
      <c r="P66" s="30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21">
        <v>14</v>
      </c>
      <c r="B67" s="492" t="s">
        <v>382</v>
      </c>
      <c r="C67" s="74">
        <v>2</v>
      </c>
      <c r="D67" s="73" t="s">
        <v>13</v>
      </c>
      <c r="E67" s="71"/>
      <c r="F67" s="71"/>
      <c r="G67" s="73"/>
      <c r="H67" s="71">
        <v>1E-4</v>
      </c>
      <c r="I67" s="71">
        <v>5.0000000000000001E-3</v>
      </c>
      <c r="J67" s="71"/>
      <c r="K67" s="71"/>
      <c r="L67" s="71"/>
      <c r="M67" s="71"/>
      <c r="N67" s="71"/>
      <c r="O67" s="486"/>
      <c r="P67" s="30"/>
      <c r="Q67" s="1"/>
      <c r="R67" s="1"/>
      <c r="S67" s="1"/>
      <c r="T67" s="1"/>
      <c r="U67" s="1"/>
    </row>
    <row r="68" spans="1:26" ht="15.75" customHeight="1" x14ac:dyDescent="0.25">
      <c r="A68" s="21">
        <v>15</v>
      </c>
      <c r="B68" s="492" t="s">
        <v>47</v>
      </c>
      <c r="C68" s="74">
        <v>3</v>
      </c>
      <c r="D68" s="73" t="s">
        <v>21</v>
      </c>
      <c r="E68" s="71"/>
      <c r="F68" s="71">
        <v>1E-4</v>
      </c>
      <c r="G68" s="488"/>
      <c r="H68" s="71"/>
      <c r="I68" s="71">
        <v>3.5000000000000003E-2</v>
      </c>
      <c r="J68" s="71"/>
      <c r="K68" s="71">
        <v>5.0000000000000001E-3</v>
      </c>
      <c r="L68" s="71">
        <v>5.0000000000000001E-3</v>
      </c>
      <c r="M68" s="71"/>
      <c r="N68" s="71"/>
      <c r="O68" s="486">
        <v>5.0000000000000001E-3</v>
      </c>
      <c r="P68" s="30"/>
      <c r="Q68" s="1"/>
      <c r="R68" s="1"/>
      <c r="S68" s="1"/>
      <c r="T68" s="1"/>
      <c r="U68" s="1"/>
    </row>
    <row r="69" spans="1:26" ht="15.75" customHeight="1" x14ac:dyDescent="0.25">
      <c r="A69" s="21">
        <v>16</v>
      </c>
      <c r="B69" s="492" t="s">
        <v>50</v>
      </c>
      <c r="C69" s="74">
        <v>3</v>
      </c>
      <c r="D69" s="73" t="s">
        <v>23</v>
      </c>
      <c r="E69" s="71"/>
      <c r="F69" s="71"/>
      <c r="G69" s="71"/>
      <c r="H69" s="71"/>
      <c r="I69" s="71">
        <v>1.4999999999999999E-2</v>
      </c>
      <c r="J69" s="71">
        <v>5.0000000000000001E-3</v>
      </c>
      <c r="K69" s="71">
        <v>1.4999999999999999E-2</v>
      </c>
      <c r="L69" s="71"/>
      <c r="M69" s="71"/>
      <c r="N69" s="71">
        <v>5.0000000000000001E-3</v>
      </c>
      <c r="O69" s="486">
        <v>5.0000000000000001E-3</v>
      </c>
      <c r="P69" s="30"/>
      <c r="Q69" s="1"/>
      <c r="R69" s="1"/>
      <c r="S69" s="1"/>
      <c r="T69" s="1"/>
      <c r="U69" s="1"/>
    </row>
    <row r="70" spans="1:26" ht="15.75" customHeight="1" x14ac:dyDescent="0.25">
      <c r="A70" s="21"/>
      <c r="B70" s="492" t="s">
        <v>53</v>
      </c>
      <c r="C70" s="74">
        <v>2</v>
      </c>
      <c r="D70" s="73" t="s">
        <v>13</v>
      </c>
      <c r="E70" s="71"/>
      <c r="F70" s="71"/>
      <c r="G70" s="71"/>
      <c r="H70" s="71"/>
      <c r="I70" s="71"/>
      <c r="J70" s="71"/>
      <c r="K70" s="71">
        <v>1E-4</v>
      </c>
      <c r="L70" s="71"/>
      <c r="M70" s="71"/>
      <c r="N70" s="71"/>
      <c r="O70" s="486">
        <v>5.0000000000000001E-3</v>
      </c>
      <c r="P70" s="30"/>
      <c r="Q70" s="1"/>
      <c r="R70" s="1"/>
      <c r="S70" s="1"/>
      <c r="T70" s="1"/>
      <c r="U70" s="1"/>
    </row>
    <row r="71" spans="1:26" ht="15.75" customHeight="1" x14ac:dyDescent="0.25">
      <c r="A71" s="21">
        <v>17</v>
      </c>
      <c r="B71" s="492" t="s">
        <v>54</v>
      </c>
      <c r="C71" s="74">
        <v>4</v>
      </c>
      <c r="D71" s="73" t="s">
        <v>23</v>
      </c>
      <c r="E71" s="71"/>
      <c r="F71" s="71"/>
      <c r="G71" s="71"/>
      <c r="H71" s="71"/>
      <c r="I71" s="71">
        <v>5.0000000000000001E-3</v>
      </c>
      <c r="J71" s="71">
        <v>5.0000000000000001E-3</v>
      </c>
      <c r="K71" s="71">
        <v>1E-4</v>
      </c>
      <c r="L71" s="71">
        <v>5.0000000000000001E-3</v>
      </c>
      <c r="M71" s="71">
        <v>1.4999999999999999E-2</v>
      </c>
      <c r="N71" s="71">
        <v>1.4999999999999999E-2</v>
      </c>
      <c r="O71" s="486">
        <v>3.5000000000000003E-2</v>
      </c>
      <c r="P71" s="30"/>
      <c r="Q71" s="1"/>
      <c r="R71" s="1"/>
      <c r="S71" s="1"/>
      <c r="T71" s="1"/>
      <c r="U71" s="1"/>
    </row>
    <row r="72" spans="1:26" ht="15.75" customHeight="1" x14ac:dyDescent="0.25">
      <c r="A72" s="21"/>
      <c r="B72" s="492" t="s">
        <v>384</v>
      </c>
      <c r="C72" s="74">
        <v>4</v>
      </c>
      <c r="D72" s="487" t="s">
        <v>23</v>
      </c>
      <c r="E72" s="71"/>
      <c r="F72" s="71"/>
      <c r="G72" s="71"/>
      <c r="H72" s="71"/>
      <c r="I72" s="71"/>
      <c r="J72" s="71"/>
      <c r="K72" s="71"/>
      <c r="L72" s="71"/>
      <c r="M72" s="71"/>
      <c r="N72" s="71">
        <v>1.4999999999999999E-2</v>
      </c>
      <c r="O72" s="486">
        <v>1.4999999999999999E-2</v>
      </c>
      <c r="P72" s="30"/>
      <c r="Q72" s="1"/>
      <c r="R72" s="1"/>
      <c r="S72" s="1"/>
      <c r="T72" s="1"/>
      <c r="U72" s="1"/>
    </row>
    <row r="73" spans="1:26" ht="15.75" customHeight="1" x14ac:dyDescent="0.25">
      <c r="A73" s="21"/>
      <c r="B73" s="492" t="s">
        <v>55</v>
      </c>
      <c r="C73" s="74">
        <v>6</v>
      </c>
      <c r="D73" s="73" t="s">
        <v>21</v>
      </c>
      <c r="E73" s="71"/>
      <c r="F73" s="71"/>
      <c r="G73" s="71">
        <v>5.0000000000000001E-3</v>
      </c>
      <c r="H73" s="71">
        <v>5.0000000000000001E-3</v>
      </c>
      <c r="I73" s="71"/>
      <c r="J73" s="71">
        <v>1E-4</v>
      </c>
      <c r="K73" s="71">
        <v>5.0000000000000001E-3</v>
      </c>
      <c r="L73" s="71">
        <v>5.0000000000000001E-3</v>
      </c>
      <c r="M73" s="71"/>
      <c r="N73" s="71"/>
      <c r="O73" s="486"/>
      <c r="P73" s="30"/>
      <c r="Q73" s="1"/>
      <c r="R73" s="1"/>
      <c r="S73" s="1"/>
      <c r="T73" s="1"/>
      <c r="U73" s="1"/>
    </row>
    <row r="74" spans="1:26" ht="15.75" customHeight="1" x14ac:dyDescent="0.25">
      <c r="A74" s="21">
        <v>18</v>
      </c>
      <c r="B74" s="492" t="s">
        <v>137</v>
      </c>
      <c r="C74" s="74">
        <v>3</v>
      </c>
      <c r="D74" s="73" t="s">
        <v>33</v>
      </c>
      <c r="E74" s="71"/>
      <c r="F74" s="71"/>
      <c r="G74" s="71"/>
      <c r="H74" s="71"/>
      <c r="I74" s="71">
        <v>5.0000000000000001E-3</v>
      </c>
      <c r="J74" s="71"/>
      <c r="K74" s="71">
        <v>1E-4</v>
      </c>
      <c r="L74" s="71"/>
      <c r="M74" s="71"/>
      <c r="N74" s="71"/>
      <c r="O74" s="486"/>
      <c r="P74" s="30"/>
      <c r="Q74" s="1"/>
      <c r="R74" s="1"/>
      <c r="S74" s="1"/>
      <c r="T74" s="1"/>
      <c r="U74" s="1"/>
    </row>
    <row r="75" spans="1:26" ht="15.75" customHeight="1" x14ac:dyDescent="0.25">
      <c r="A75" s="21">
        <v>20</v>
      </c>
      <c r="B75" s="492" t="s">
        <v>51</v>
      </c>
      <c r="C75" s="74">
        <v>9</v>
      </c>
      <c r="D75" s="73" t="s">
        <v>21</v>
      </c>
      <c r="E75" s="71"/>
      <c r="F75" s="71"/>
      <c r="G75" s="71"/>
      <c r="H75" s="71"/>
      <c r="I75" s="71"/>
      <c r="J75" s="71"/>
      <c r="K75" s="71">
        <v>5.0000000000000001E-3</v>
      </c>
      <c r="L75" s="71">
        <v>5.0000000000000001E-3</v>
      </c>
      <c r="M75" s="71">
        <v>5.0000000000000001E-3</v>
      </c>
      <c r="N75" s="71">
        <v>5.0000000000000001E-3</v>
      </c>
      <c r="O75" s="486">
        <v>5.0000000000000001E-3</v>
      </c>
      <c r="P75" s="30"/>
      <c r="Q75" s="1"/>
      <c r="R75" s="1"/>
      <c r="S75" s="1"/>
      <c r="T75" s="1"/>
      <c r="U75" s="1"/>
    </row>
    <row r="76" spans="1:26" ht="15.75" customHeight="1" x14ac:dyDescent="0.25">
      <c r="A76" s="21">
        <v>21</v>
      </c>
      <c r="B76" s="492" t="s">
        <v>56</v>
      </c>
      <c r="C76" s="74">
        <v>7</v>
      </c>
      <c r="D76" s="73" t="s">
        <v>13</v>
      </c>
      <c r="E76" s="71"/>
      <c r="F76" s="71"/>
      <c r="G76" s="71"/>
      <c r="H76" s="71"/>
      <c r="I76" s="71"/>
      <c r="J76" s="71">
        <v>5.0000000000000001E-3</v>
      </c>
      <c r="K76" s="71">
        <v>5.0000000000000001E-3</v>
      </c>
      <c r="L76" s="71">
        <v>5.0000000000000001E-3</v>
      </c>
      <c r="M76" s="71">
        <v>5.0000000000000001E-3</v>
      </c>
      <c r="N76" s="71">
        <v>1.4999999999999999E-2</v>
      </c>
      <c r="O76" s="486"/>
      <c r="P76" s="30"/>
      <c r="Q76" s="1"/>
      <c r="R76" s="1"/>
      <c r="S76" s="1"/>
      <c r="T76" s="1"/>
      <c r="U76" s="1"/>
    </row>
    <row r="77" spans="1:26" ht="15.75" customHeight="1" x14ac:dyDescent="0.25">
      <c r="A77" s="21">
        <v>22</v>
      </c>
      <c r="B77" s="492" t="s">
        <v>138</v>
      </c>
      <c r="C77" s="74">
        <v>2</v>
      </c>
      <c r="D77" s="73" t="s">
        <v>21</v>
      </c>
      <c r="E77" s="71"/>
      <c r="F77" s="71"/>
      <c r="G77" s="71"/>
      <c r="H77" s="71">
        <v>1.4999999999999999E-2</v>
      </c>
      <c r="I77" s="71">
        <v>1.4999999999999999E-2</v>
      </c>
      <c r="J77" s="71"/>
      <c r="K77" s="71"/>
      <c r="L77" s="71"/>
      <c r="M77" s="71"/>
      <c r="N77" s="71"/>
      <c r="O77" s="486"/>
      <c r="P77" s="30"/>
      <c r="Q77" s="1"/>
      <c r="R77" s="1"/>
      <c r="S77" s="1"/>
      <c r="T77" s="1"/>
      <c r="U77" s="1"/>
    </row>
    <row r="78" spans="1:26" ht="15.75" customHeight="1" x14ac:dyDescent="0.25">
      <c r="A78" s="21"/>
      <c r="B78" s="492" t="s">
        <v>139</v>
      </c>
      <c r="C78" s="74">
        <v>3</v>
      </c>
      <c r="D78" s="73" t="s">
        <v>21</v>
      </c>
      <c r="E78" s="71">
        <v>5.0000000000000001E-3</v>
      </c>
      <c r="F78" s="71"/>
      <c r="G78" s="71"/>
      <c r="H78" s="71"/>
      <c r="I78" s="71"/>
      <c r="J78" s="71"/>
      <c r="K78" s="71"/>
      <c r="L78" s="71"/>
      <c r="M78" s="71"/>
      <c r="N78" s="71"/>
      <c r="O78" s="486"/>
      <c r="P78" s="30"/>
      <c r="Q78" s="1"/>
      <c r="R78" s="1"/>
      <c r="S78" s="1"/>
      <c r="T78" s="1"/>
      <c r="U78" s="1"/>
    </row>
    <row r="79" spans="1:26" ht="15.75" customHeight="1" x14ac:dyDescent="0.25">
      <c r="A79" s="21"/>
      <c r="B79" s="492" t="s">
        <v>57</v>
      </c>
      <c r="C79" s="74">
        <v>3</v>
      </c>
      <c r="D79" s="73" t="s">
        <v>13</v>
      </c>
      <c r="E79" s="71"/>
      <c r="F79" s="71"/>
      <c r="G79" s="71">
        <v>1E-4</v>
      </c>
      <c r="H79" s="71">
        <v>3.5000000000000003E-2</v>
      </c>
      <c r="I79" s="71">
        <v>5.0000000000000001E-3</v>
      </c>
      <c r="J79" s="71">
        <v>5.0000000000000001E-3</v>
      </c>
      <c r="K79" s="71">
        <v>5.0000000000000001E-3</v>
      </c>
      <c r="L79" s="71">
        <v>5.0000000000000001E-3</v>
      </c>
      <c r="M79" s="71">
        <v>5.0000000000000001E-3</v>
      </c>
      <c r="N79" s="71">
        <v>1.4999999999999999E-2</v>
      </c>
      <c r="O79" s="486">
        <v>5.0000000000000001E-3</v>
      </c>
      <c r="P79" s="30"/>
      <c r="Q79" s="1"/>
      <c r="R79" s="1"/>
      <c r="S79" s="1"/>
      <c r="T79" s="1"/>
      <c r="U79" s="1"/>
    </row>
    <row r="80" spans="1:26" ht="15.75" customHeight="1" x14ac:dyDescent="0.25">
      <c r="A80" s="21">
        <v>19</v>
      </c>
      <c r="B80" s="492" t="s">
        <v>140</v>
      </c>
      <c r="C80" s="74">
        <v>4</v>
      </c>
      <c r="D80" s="73" t="s">
        <v>15</v>
      </c>
      <c r="E80" s="71"/>
      <c r="F80" s="71">
        <v>5.0000000000000001E-3</v>
      </c>
      <c r="G80" s="71">
        <v>5.0000000000000001E-3</v>
      </c>
      <c r="H80" s="71"/>
      <c r="I80" s="71"/>
      <c r="J80" s="71"/>
      <c r="K80" s="71"/>
      <c r="L80" s="71"/>
      <c r="M80" s="71">
        <v>1E-4</v>
      </c>
      <c r="N80" s="71">
        <v>5.0000000000000001E-3</v>
      </c>
      <c r="O80" s="71"/>
      <c r="P80" s="30"/>
      <c r="Q80" s="1"/>
      <c r="R80" s="1"/>
      <c r="S80" s="1"/>
      <c r="T80" s="1"/>
      <c r="U80" s="1"/>
    </row>
    <row r="81" spans="1:26" ht="15.75" customHeight="1" x14ac:dyDescent="0.25">
      <c r="A81" s="21"/>
      <c r="B81" s="492" t="s">
        <v>37</v>
      </c>
      <c r="C81" s="74">
        <v>5</v>
      </c>
      <c r="D81" s="73" t="s">
        <v>21</v>
      </c>
      <c r="E81" s="71"/>
      <c r="F81" s="71">
        <v>5.0000000000000001E-3</v>
      </c>
      <c r="G81" s="71">
        <v>1.4999999999999999E-2</v>
      </c>
      <c r="H81" s="71">
        <v>3.5000000000000003E-2</v>
      </c>
      <c r="I81" s="71">
        <v>0.17499999999999999</v>
      </c>
      <c r="J81" s="71">
        <v>0.375</v>
      </c>
      <c r="K81" s="71">
        <v>7.4999999999999997E-2</v>
      </c>
      <c r="L81" s="71">
        <v>0.17499999999999999</v>
      </c>
      <c r="M81" s="71">
        <v>7.4999999999999997E-2</v>
      </c>
      <c r="N81" s="71">
        <v>7.4999999999999997E-2</v>
      </c>
      <c r="O81" s="489">
        <v>3.5000000000000003E-2</v>
      </c>
      <c r="P81" s="30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21">
        <v>23</v>
      </c>
      <c r="B82" s="492" t="s">
        <v>141</v>
      </c>
      <c r="C82" s="74">
        <v>7</v>
      </c>
      <c r="D82" s="73" t="s">
        <v>21</v>
      </c>
      <c r="E82" s="71"/>
      <c r="F82" s="71">
        <v>1E-4</v>
      </c>
      <c r="G82" s="71"/>
      <c r="H82" s="71">
        <v>5.0000000000000001E-3</v>
      </c>
      <c r="I82" s="71"/>
      <c r="J82" s="71">
        <v>5.0000000000000001E-3</v>
      </c>
      <c r="K82" s="71">
        <v>5.0000000000000001E-3</v>
      </c>
      <c r="L82" s="71"/>
      <c r="M82" s="71"/>
      <c r="N82" s="71"/>
      <c r="O82" s="486"/>
      <c r="P82" s="30"/>
      <c r="Q82" s="1"/>
      <c r="R82" s="1"/>
      <c r="S82" s="1"/>
      <c r="T82" s="1"/>
      <c r="U82" s="1"/>
    </row>
    <row r="83" spans="1:26" ht="15.75" customHeight="1" x14ac:dyDescent="0.25">
      <c r="A83" s="21">
        <v>25</v>
      </c>
      <c r="B83" s="492" t="s">
        <v>58</v>
      </c>
      <c r="C83" s="74">
        <v>3</v>
      </c>
      <c r="D83" s="73" t="s">
        <v>21</v>
      </c>
      <c r="E83" s="71"/>
      <c r="F83" s="71"/>
      <c r="G83" s="71"/>
      <c r="H83" s="71">
        <v>3.5000000000000003E-2</v>
      </c>
      <c r="I83" s="71">
        <v>1.4999999999999999E-2</v>
      </c>
      <c r="J83" s="71"/>
      <c r="K83" s="71"/>
      <c r="L83" s="71"/>
      <c r="M83" s="71">
        <v>5.0000000000000001E-3</v>
      </c>
      <c r="N83" s="71">
        <v>1.4999999999999999E-2</v>
      </c>
      <c r="O83" s="486">
        <v>1.4999999999999999E-2</v>
      </c>
      <c r="P83" s="30"/>
      <c r="Q83" s="1"/>
      <c r="R83" s="1"/>
      <c r="S83" s="1"/>
      <c r="T83" s="1"/>
      <c r="U83" s="1"/>
    </row>
    <row r="84" spans="1:26" ht="15.75" customHeight="1" x14ac:dyDescent="0.25">
      <c r="A84" s="21"/>
      <c r="B84" s="492" t="s">
        <v>59</v>
      </c>
      <c r="C84" s="74">
        <v>3</v>
      </c>
      <c r="D84" s="73" t="s">
        <v>21</v>
      </c>
      <c r="E84" s="71"/>
      <c r="F84" s="71"/>
      <c r="G84" s="71"/>
      <c r="H84" s="71"/>
      <c r="I84" s="71"/>
      <c r="J84" s="71">
        <v>5.0000000000000001E-3</v>
      </c>
      <c r="K84" s="71">
        <v>1.4999999999999999E-2</v>
      </c>
      <c r="L84" s="71">
        <v>3.5000000000000003E-2</v>
      </c>
      <c r="M84" s="71">
        <v>1.4999999999999999E-2</v>
      </c>
      <c r="N84" s="71">
        <v>1.4999999999999999E-2</v>
      </c>
      <c r="O84" s="486">
        <v>1.4999999999999999E-2</v>
      </c>
      <c r="P84" s="30"/>
      <c r="Q84" s="1"/>
      <c r="R84" s="1"/>
      <c r="S84" s="1"/>
      <c r="T84" s="1"/>
      <c r="U84" s="1"/>
    </row>
    <row r="85" spans="1:26" ht="15.75" customHeight="1" x14ac:dyDescent="0.25">
      <c r="A85" s="21"/>
      <c r="B85" s="492" t="s">
        <v>60</v>
      </c>
      <c r="C85" s="74">
        <v>3</v>
      </c>
      <c r="D85" s="73" t="s">
        <v>13</v>
      </c>
      <c r="E85" s="71"/>
      <c r="F85" s="71"/>
      <c r="G85" s="71"/>
      <c r="H85" s="71"/>
      <c r="I85" s="71"/>
      <c r="J85" s="71"/>
      <c r="K85" s="71">
        <v>1E-4</v>
      </c>
      <c r="L85" s="71">
        <v>5.0000000000000001E-3</v>
      </c>
      <c r="M85" s="71">
        <v>1E-4</v>
      </c>
      <c r="N85" s="73"/>
      <c r="O85" s="486">
        <v>5.0000000000000001E-3</v>
      </c>
      <c r="P85" s="30"/>
      <c r="Q85" s="1"/>
      <c r="R85" s="1"/>
      <c r="S85" s="1"/>
      <c r="T85" s="1"/>
      <c r="U85" s="1"/>
    </row>
    <row r="86" spans="1:26" ht="15.75" customHeight="1" x14ac:dyDescent="0.25">
      <c r="A86" s="21"/>
      <c r="B86" s="492" t="s">
        <v>61</v>
      </c>
      <c r="C86" s="74">
        <v>7</v>
      </c>
      <c r="D86" s="73" t="s">
        <v>13</v>
      </c>
      <c r="E86" s="71">
        <v>0.17499999999999999</v>
      </c>
      <c r="F86" s="71">
        <v>7.4999999999999997E-2</v>
      </c>
      <c r="G86" s="71">
        <v>1.4999999999999999E-2</v>
      </c>
      <c r="H86" s="71">
        <v>7.4999999999999997E-2</v>
      </c>
      <c r="I86" s="71">
        <v>0.17499999999999999</v>
      </c>
      <c r="J86" s="71">
        <v>1.4999999999999999E-2</v>
      </c>
      <c r="K86" s="71">
        <v>3.5000000000000003E-2</v>
      </c>
      <c r="L86" s="71">
        <v>7.4999999999999997E-2</v>
      </c>
      <c r="M86" s="71">
        <v>7.4999999999999997E-2</v>
      </c>
      <c r="N86" s="71">
        <v>1.4999999999999999E-2</v>
      </c>
      <c r="O86" s="486">
        <v>3.5000000000000003E-2</v>
      </c>
      <c r="P86" s="30"/>
      <c r="Q86" s="1"/>
      <c r="R86" s="1"/>
      <c r="S86" s="1"/>
      <c r="T86" s="1"/>
      <c r="U86" s="1"/>
    </row>
    <row r="87" spans="1:26" ht="15.75" customHeight="1" x14ac:dyDescent="0.25">
      <c r="A87" s="21"/>
      <c r="B87" s="492" t="s">
        <v>66</v>
      </c>
      <c r="C87" s="74">
        <v>2</v>
      </c>
      <c r="D87" s="73" t="s">
        <v>21</v>
      </c>
      <c r="E87" s="71"/>
      <c r="F87" s="71"/>
      <c r="G87" s="71"/>
      <c r="H87" s="71">
        <v>5.0000000000000001E-3</v>
      </c>
      <c r="I87" s="71">
        <v>5.0000000000000001E-3</v>
      </c>
      <c r="J87" s="71">
        <v>5.0000000000000001E-3</v>
      </c>
      <c r="K87" s="71">
        <v>5.0000000000000001E-3</v>
      </c>
      <c r="L87" s="71">
        <v>1.4999999999999999E-2</v>
      </c>
      <c r="M87" s="71"/>
      <c r="N87" s="71">
        <v>5.0000000000000001E-3</v>
      </c>
      <c r="O87" s="486">
        <v>5.0000000000000001E-3</v>
      </c>
      <c r="P87" s="30"/>
      <c r="Q87" s="1"/>
      <c r="R87" s="1"/>
      <c r="S87" s="1"/>
      <c r="T87" s="1"/>
      <c r="U87" s="1"/>
    </row>
    <row r="88" spans="1:26" ht="15.75" customHeight="1" x14ac:dyDescent="0.25">
      <c r="A88" s="21">
        <v>26</v>
      </c>
      <c r="B88" s="492" t="s">
        <v>0</v>
      </c>
      <c r="C88" s="74">
        <v>6</v>
      </c>
      <c r="D88" s="73" t="s">
        <v>21</v>
      </c>
      <c r="E88" s="71"/>
      <c r="F88" s="71"/>
      <c r="G88" s="71"/>
      <c r="H88" s="71">
        <v>1.4999999999999999E-2</v>
      </c>
      <c r="I88" s="71">
        <v>1.4999999999999999E-2</v>
      </c>
      <c r="J88" s="71">
        <v>1.4999999999999999E-2</v>
      </c>
      <c r="K88" s="71">
        <v>1.4999999999999999E-2</v>
      </c>
      <c r="L88" s="71">
        <v>3.5000000000000003E-2</v>
      </c>
      <c r="M88" s="71"/>
      <c r="N88" s="71">
        <v>7.4999999999999997E-2</v>
      </c>
      <c r="O88" s="486">
        <v>7.4999999999999997E-2</v>
      </c>
      <c r="P88" s="30"/>
      <c r="Q88" s="1"/>
      <c r="R88" s="1"/>
      <c r="S88" s="1"/>
      <c r="T88" s="1"/>
      <c r="U88" s="1"/>
    </row>
    <row r="89" spans="1:26" ht="15.75" customHeight="1" x14ac:dyDescent="0.25">
      <c r="A89" s="21">
        <v>48</v>
      </c>
      <c r="B89" s="492" t="s">
        <v>142</v>
      </c>
      <c r="C89" s="74">
        <v>6</v>
      </c>
      <c r="D89" s="73" t="s">
        <v>21</v>
      </c>
      <c r="E89" s="71">
        <v>1E-4</v>
      </c>
      <c r="F89" s="71">
        <v>5.0000000000000001E-3</v>
      </c>
      <c r="G89" s="71">
        <v>1E-4</v>
      </c>
      <c r="H89" s="71"/>
      <c r="I89" s="71"/>
      <c r="J89" s="71"/>
      <c r="K89" s="71">
        <v>5.0000000000000001E-3</v>
      </c>
      <c r="L89" s="71">
        <v>5.0000000000000001E-3</v>
      </c>
      <c r="M89" s="71">
        <v>5.0000000000000001E-3</v>
      </c>
      <c r="N89" s="71">
        <v>5.0000000000000001E-3</v>
      </c>
      <c r="O89" s="486">
        <v>5.0000000000000001E-3</v>
      </c>
      <c r="P89" s="30"/>
      <c r="Q89" s="1"/>
      <c r="R89" s="1"/>
      <c r="S89" s="1"/>
      <c r="T89" s="1"/>
      <c r="U89" s="1"/>
    </row>
    <row r="90" spans="1:26" ht="15.75" customHeight="1" x14ac:dyDescent="0.25">
      <c r="A90" s="21">
        <v>27</v>
      </c>
      <c r="B90" s="492" t="s">
        <v>387</v>
      </c>
      <c r="C90" s="74">
        <v>3</v>
      </c>
      <c r="D90" s="73" t="s">
        <v>21</v>
      </c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486">
        <v>5.0000000000000001E-3</v>
      </c>
      <c r="P90" s="30"/>
      <c r="Q90" s="1"/>
      <c r="R90" s="1"/>
      <c r="S90" s="1"/>
      <c r="T90" s="1"/>
      <c r="U90" s="1"/>
    </row>
    <row r="91" spans="1:26" ht="15.75" customHeight="1" x14ac:dyDescent="0.25">
      <c r="A91" s="21">
        <v>28</v>
      </c>
      <c r="B91" s="492" t="s">
        <v>76</v>
      </c>
      <c r="C91" s="74">
        <v>4</v>
      </c>
      <c r="D91" s="73" t="s">
        <v>13</v>
      </c>
      <c r="E91" s="71">
        <v>5.0000000000000001E-3</v>
      </c>
      <c r="F91" s="71">
        <v>5.0000000000000001E-3</v>
      </c>
      <c r="G91" s="71">
        <v>5.0000000000000001E-3</v>
      </c>
      <c r="H91" s="71">
        <v>1.4999999999999999E-2</v>
      </c>
      <c r="I91" s="71">
        <v>1.4999999999999999E-2</v>
      </c>
      <c r="J91" s="71">
        <v>5.0000000000000001E-3</v>
      </c>
      <c r="K91" s="71">
        <v>5.0000000000000001E-3</v>
      </c>
      <c r="L91" s="71"/>
      <c r="M91" s="71"/>
      <c r="N91" s="71">
        <v>5.0000000000000001E-3</v>
      </c>
      <c r="O91" s="486">
        <v>5.0000000000000001E-3</v>
      </c>
      <c r="P91" s="30"/>
      <c r="Q91" s="1"/>
      <c r="R91" s="1"/>
      <c r="S91" s="1"/>
      <c r="T91" s="1"/>
      <c r="U91" s="1"/>
    </row>
    <row r="92" spans="1:26" ht="15.75" customHeight="1" x14ac:dyDescent="0.25">
      <c r="A92" s="21">
        <v>29</v>
      </c>
      <c r="B92" s="492" t="s">
        <v>143</v>
      </c>
      <c r="C92" s="74">
        <v>3</v>
      </c>
      <c r="D92" s="73" t="s">
        <v>36</v>
      </c>
      <c r="E92" s="71"/>
      <c r="F92" s="71"/>
      <c r="G92" s="71"/>
      <c r="H92" s="71">
        <v>5.0000000000000001E-3</v>
      </c>
      <c r="I92" s="71"/>
      <c r="J92" s="71"/>
      <c r="K92" s="71"/>
      <c r="L92" s="71"/>
      <c r="M92" s="71"/>
      <c r="N92" s="71"/>
      <c r="O92" s="486">
        <v>5.0000000000000001E-3</v>
      </c>
      <c r="P92" s="30"/>
      <c r="Q92" s="1"/>
      <c r="R92" s="1"/>
      <c r="S92" s="1"/>
      <c r="T92" s="1"/>
      <c r="U92" s="1"/>
    </row>
    <row r="93" spans="1:26" ht="15.75" customHeight="1" x14ac:dyDescent="0.25">
      <c r="A93" s="21"/>
      <c r="B93" s="492" t="s">
        <v>75</v>
      </c>
      <c r="C93" s="74">
        <v>2</v>
      </c>
      <c r="D93" s="73" t="s">
        <v>13</v>
      </c>
      <c r="E93" s="71">
        <v>5.0000000000000001E-3</v>
      </c>
      <c r="F93" s="71">
        <v>1.4999999999999999E-2</v>
      </c>
      <c r="G93" s="71">
        <v>1.4999999999999999E-2</v>
      </c>
      <c r="H93" s="71">
        <v>3.5000000000000003E-2</v>
      </c>
      <c r="I93" s="71">
        <v>1.4999999999999999E-2</v>
      </c>
      <c r="J93" s="71">
        <v>1.4999999999999999E-2</v>
      </c>
      <c r="K93" s="71">
        <v>1.4999999999999999E-2</v>
      </c>
      <c r="L93" s="71">
        <v>3.5000000000000003E-2</v>
      </c>
      <c r="M93" s="71">
        <v>7.4999999999999997E-2</v>
      </c>
      <c r="N93" s="71">
        <v>0.17499999999999999</v>
      </c>
      <c r="O93" s="486"/>
      <c r="P93" s="30"/>
      <c r="Q93" s="1"/>
      <c r="R93" s="1"/>
      <c r="S93" s="1"/>
      <c r="T93" s="1"/>
      <c r="U93" s="1"/>
    </row>
    <row r="94" spans="1:26" ht="15.75" customHeight="1" x14ac:dyDescent="0.25">
      <c r="A94" s="21">
        <v>30</v>
      </c>
      <c r="B94" s="492" t="s">
        <v>144</v>
      </c>
      <c r="C94" s="74">
        <v>5</v>
      </c>
      <c r="D94" s="73" t="s">
        <v>15</v>
      </c>
      <c r="E94" s="71">
        <v>1E-4</v>
      </c>
      <c r="F94" s="71"/>
      <c r="G94" s="71"/>
      <c r="H94" s="71"/>
      <c r="I94" s="71"/>
      <c r="J94" s="71"/>
      <c r="K94" s="71"/>
      <c r="L94" s="71"/>
      <c r="M94" s="71"/>
      <c r="N94" s="71"/>
      <c r="O94" s="486"/>
      <c r="P94" s="30"/>
      <c r="Q94" s="1"/>
      <c r="R94" s="1"/>
      <c r="S94" s="1"/>
      <c r="T94" s="1"/>
      <c r="U94" s="1"/>
    </row>
    <row r="95" spans="1:26" ht="15.75" customHeight="1" x14ac:dyDescent="0.25">
      <c r="A95" s="21">
        <v>31</v>
      </c>
      <c r="B95" s="492" t="s">
        <v>81</v>
      </c>
      <c r="C95" s="74">
        <v>1</v>
      </c>
      <c r="D95" s="73" t="s">
        <v>82</v>
      </c>
      <c r="E95" s="71"/>
      <c r="F95" s="71"/>
      <c r="G95" s="71"/>
      <c r="H95" s="71"/>
      <c r="I95" s="71"/>
      <c r="J95" s="71"/>
      <c r="K95" s="71"/>
      <c r="L95" s="71">
        <v>5.0000000000000001E-3</v>
      </c>
      <c r="M95" s="71">
        <v>5.0000000000000001E-3</v>
      </c>
      <c r="N95" s="71">
        <v>3.5000000000000003E-2</v>
      </c>
      <c r="O95" s="486"/>
      <c r="P95" s="30"/>
      <c r="Q95" s="1"/>
      <c r="R95" s="1"/>
      <c r="S95" s="1"/>
      <c r="T95" s="1"/>
      <c r="U95" s="1"/>
    </row>
    <row r="96" spans="1:26" ht="15.75" customHeight="1" x14ac:dyDescent="0.25">
      <c r="A96" s="21"/>
      <c r="B96" s="492" t="s">
        <v>145</v>
      </c>
      <c r="C96" s="74">
        <v>3</v>
      </c>
      <c r="D96" s="73" t="s">
        <v>23</v>
      </c>
      <c r="E96" s="71">
        <v>1E-4</v>
      </c>
      <c r="F96" s="71"/>
      <c r="G96" s="71"/>
      <c r="H96" s="71"/>
      <c r="I96" s="71">
        <v>5.0000000000000001E-3</v>
      </c>
      <c r="J96" s="71">
        <v>5.0000000000000001E-3</v>
      </c>
      <c r="K96" s="71">
        <v>5.0000000000000001E-3</v>
      </c>
      <c r="L96" s="71"/>
      <c r="M96" s="71">
        <v>5.0000000000000001E-3</v>
      </c>
      <c r="N96" s="73"/>
      <c r="O96" s="486"/>
      <c r="P96" s="30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21">
        <v>32</v>
      </c>
      <c r="B97" s="492" t="s">
        <v>84</v>
      </c>
      <c r="C97" s="74">
        <v>5</v>
      </c>
      <c r="D97" s="73" t="s">
        <v>95</v>
      </c>
      <c r="E97" s="71">
        <v>1E-4</v>
      </c>
      <c r="F97" s="71">
        <v>5.0000000000000001E-3</v>
      </c>
      <c r="G97" s="71">
        <v>5.0000000000000001E-3</v>
      </c>
      <c r="H97" s="71">
        <v>5.0000000000000001E-3</v>
      </c>
      <c r="I97" s="71"/>
      <c r="J97" s="71"/>
      <c r="K97" s="71">
        <v>1E-4</v>
      </c>
      <c r="L97" s="71">
        <v>5.0000000000000001E-3</v>
      </c>
      <c r="M97" s="71">
        <v>5.0000000000000001E-3</v>
      </c>
      <c r="N97" s="71">
        <v>5.0000000000000001E-3</v>
      </c>
      <c r="O97" s="486">
        <v>5.0000000000000001E-3</v>
      </c>
      <c r="P97" s="30"/>
      <c r="Q97" s="1"/>
      <c r="R97" s="1"/>
      <c r="S97" s="1"/>
      <c r="T97" s="1"/>
      <c r="U97" s="1"/>
    </row>
    <row r="98" spans="1:26" ht="15.75" customHeight="1" x14ac:dyDescent="0.25">
      <c r="A98" s="21"/>
      <c r="B98" s="492" t="s">
        <v>85</v>
      </c>
      <c r="C98" s="74">
        <v>8</v>
      </c>
      <c r="D98" s="73" t="s">
        <v>23</v>
      </c>
      <c r="E98" s="71">
        <v>1E-4</v>
      </c>
      <c r="F98" s="71">
        <v>5.0000000000000001E-3</v>
      </c>
      <c r="G98" s="71">
        <v>5.0000000000000001E-3</v>
      </c>
      <c r="H98" s="71">
        <v>5.0000000000000001E-3</v>
      </c>
      <c r="I98" s="71"/>
      <c r="J98" s="71"/>
      <c r="K98" s="71"/>
      <c r="L98" s="71"/>
      <c r="M98" s="71">
        <v>5.0000000000000001E-3</v>
      </c>
      <c r="N98" s="71"/>
      <c r="O98" s="486"/>
      <c r="P98" s="30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21"/>
      <c r="B99" s="492" t="s">
        <v>146</v>
      </c>
      <c r="C99" s="74">
        <v>4</v>
      </c>
      <c r="D99" s="73" t="s">
        <v>82</v>
      </c>
      <c r="E99" s="71">
        <v>1E-4</v>
      </c>
      <c r="F99" s="71">
        <v>5.0000000000000001E-3</v>
      </c>
      <c r="G99" s="71"/>
      <c r="H99" s="71">
        <v>5.0000000000000001E-3</v>
      </c>
      <c r="I99" s="71">
        <v>1.4999999999999999E-2</v>
      </c>
      <c r="J99" s="71">
        <v>5.0000000000000001E-3</v>
      </c>
      <c r="K99" s="71">
        <v>5.0000000000000001E-3</v>
      </c>
      <c r="L99" s="71"/>
      <c r="M99" s="71"/>
      <c r="N99" s="71"/>
      <c r="O99" s="486"/>
      <c r="P99" s="30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21">
        <v>33</v>
      </c>
      <c r="B100" s="492" t="s">
        <v>86</v>
      </c>
      <c r="C100" s="74">
        <v>1</v>
      </c>
      <c r="D100" s="73" t="s">
        <v>21</v>
      </c>
      <c r="E100" s="71"/>
      <c r="F100" s="71"/>
      <c r="G100" s="71"/>
      <c r="H100" s="71"/>
      <c r="I100" s="71"/>
      <c r="J100" s="71"/>
      <c r="K100" s="71">
        <v>5.0000000000000001E-3</v>
      </c>
      <c r="L100" s="71"/>
      <c r="M100" s="71">
        <v>5.0000000000000001E-3</v>
      </c>
      <c r="N100" s="71">
        <v>5.0000000000000001E-3</v>
      </c>
      <c r="O100" s="486">
        <v>5.0000000000000001E-3</v>
      </c>
      <c r="P100" s="30"/>
      <c r="Q100" s="1"/>
      <c r="R100" s="1"/>
      <c r="S100" s="1"/>
      <c r="T100" s="1"/>
      <c r="U100" s="1"/>
    </row>
    <row r="101" spans="1:26" ht="15.75" customHeight="1" x14ac:dyDescent="0.25">
      <c r="A101" s="21"/>
      <c r="B101" s="492" t="s">
        <v>88</v>
      </c>
      <c r="C101" s="74">
        <v>2</v>
      </c>
      <c r="D101" s="73" t="s">
        <v>33</v>
      </c>
      <c r="E101" s="71"/>
      <c r="F101" s="71"/>
      <c r="G101" s="71"/>
      <c r="H101" s="71">
        <v>5.0000000000000001E-3</v>
      </c>
      <c r="I101" s="71">
        <v>5.0000000000000001E-3</v>
      </c>
      <c r="J101" s="71"/>
      <c r="K101" s="71"/>
      <c r="L101" s="71"/>
      <c r="M101" s="71"/>
      <c r="N101" s="71"/>
      <c r="O101" s="486"/>
      <c r="P101" s="30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21">
        <v>36</v>
      </c>
      <c r="B102" s="492" t="s">
        <v>89</v>
      </c>
      <c r="C102" s="74">
        <v>0</v>
      </c>
      <c r="D102" s="73" t="s">
        <v>40</v>
      </c>
      <c r="E102" s="71"/>
      <c r="F102" s="71"/>
      <c r="G102" s="71">
        <v>1E-4</v>
      </c>
      <c r="H102" s="71"/>
      <c r="I102" s="71"/>
      <c r="J102" s="71"/>
      <c r="K102" s="71"/>
      <c r="L102" s="71"/>
      <c r="M102" s="71"/>
      <c r="N102" s="71"/>
      <c r="O102" s="486"/>
      <c r="P102" s="30"/>
      <c r="Q102" s="1"/>
      <c r="R102" s="1"/>
      <c r="S102" s="1"/>
      <c r="T102" s="1"/>
      <c r="U102" s="1"/>
    </row>
    <row r="103" spans="1:26" ht="15.75" customHeight="1" x14ac:dyDescent="0.25">
      <c r="A103" s="21">
        <v>37</v>
      </c>
      <c r="B103" s="492" t="s">
        <v>90</v>
      </c>
      <c r="C103" s="74">
        <v>3</v>
      </c>
      <c r="D103" s="73" t="s">
        <v>23</v>
      </c>
      <c r="E103" s="71"/>
      <c r="F103" s="71"/>
      <c r="G103" s="71"/>
      <c r="H103" s="71"/>
      <c r="I103" s="71">
        <v>5.0000000000000001E-3</v>
      </c>
      <c r="J103" s="71">
        <v>1E-4</v>
      </c>
      <c r="K103" s="71">
        <v>5.0000000000000001E-3</v>
      </c>
      <c r="L103" s="71">
        <v>5.0000000000000001E-3</v>
      </c>
      <c r="M103" s="71">
        <v>5.0000000000000001E-3</v>
      </c>
      <c r="N103" s="71">
        <v>1E-4</v>
      </c>
      <c r="O103" s="486">
        <v>5.0000000000000001E-3</v>
      </c>
      <c r="P103" s="30"/>
      <c r="Q103" s="1"/>
      <c r="R103" s="1"/>
      <c r="S103" s="1"/>
      <c r="T103" s="1"/>
      <c r="U103" s="1"/>
    </row>
    <row r="104" spans="1:26" ht="15.75" customHeight="1" x14ac:dyDescent="0.25">
      <c r="A104" s="21">
        <v>38</v>
      </c>
      <c r="B104" s="492" t="s">
        <v>147</v>
      </c>
      <c r="C104" s="77">
        <v>7</v>
      </c>
      <c r="D104" s="78" t="s">
        <v>13</v>
      </c>
      <c r="E104" s="71">
        <v>3.5000000000000003E-2</v>
      </c>
      <c r="F104" s="71"/>
      <c r="G104" s="71">
        <v>3.5000000000000003E-2</v>
      </c>
      <c r="H104" s="71"/>
      <c r="I104" s="71"/>
      <c r="J104" s="71"/>
      <c r="K104" s="71"/>
      <c r="L104" s="71"/>
      <c r="M104" s="71"/>
      <c r="N104" s="71"/>
      <c r="O104" s="486"/>
      <c r="P104" s="30"/>
      <c r="Q104" s="1"/>
      <c r="R104" s="1"/>
      <c r="S104" s="1"/>
      <c r="T104" s="1"/>
      <c r="U104" s="1"/>
    </row>
    <row r="105" spans="1:26" ht="15.75" customHeight="1" x14ac:dyDescent="0.25">
      <c r="A105" s="21"/>
      <c r="B105" s="492" t="s">
        <v>42</v>
      </c>
      <c r="C105" s="74">
        <v>3</v>
      </c>
      <c r="D105" s="73" t="s">
        <v>13</v>
      </c>
      <c r="E105" s="71">
        <v>0.375</v>
      </c>
      <c r="F105" s="71">
        <v>0.17499999999999999</v>
      </c>
      <c r="G105" s="71">
        <v>3.5000000000000003E-2</v>
      </c>
      <c r="H105" s="71">
        <v>0.17499999999999999</v>
      </c>
      <c r="I105" s="71">
        <v>0.17499999999999999</v>
      </c>
      <c r="J105" s="71">
        <v>0.17499999999999999</v>
      </c>
      <c r="K105" s="71">
        <v>0.17499999999999999</v>
      </c>
      <c r="L105" s="71">
        <v>0.375</v>
      </c>
      <c r="M105" s="488">
        <v>0.17499999999999999</v>
      </c>
      <c r="N105" s="71">
        <v>0.17499999999999999</v>
      </c>
      <c r="O105" s="486">
        <v>0.17499999999999999</v>
      </c>
      <c r="P105" s="30"/>
      <c r="Q105" s="1"/>
      <c r="R105" s="1"/>
      <c r="S105" s="1"/>
      <c r="T105" s="1"/>
      <c r="U105" s="1"/>
    </row>
    <row r="106" spans="1:26" ht="15.75" customHeight="1" x14ac:dyDescent="0.25">
      <c r="A106" s="21">
        <v>39</v>
      </c>
      <c r="B106" s="492" t="s">
        <v>148</v>
      </c>
      <c r="C106" s="74">
        <v>4</v>
      </c>
      <c r="D106" s="73" t="s">
        <v>21</v>
      </c>
      <c r="E106" s="71"/>
      <c r="F106" s="71">
        <v>1E-4</v>
      </c>
      <c r="G106" s="71"/>
      <c r="H106" s="71">
        <v>5.0000000000000001E-3</v>
      </c>
      <c r="I106" s="71">
        <v>5.0000000000000001E-3</v>
      </c>
      <c r="J106" s="71"/>
      <c r="K106" s="71"/>
      <c r="L106" s="71"/>
      <c r="M106" s="71"/>
      <c r="N106" s="71"/>
      <c r="O106" s="486">
        <v>5.0000000000000001E-3</v>
      </c>
      <c r="P106" s="30"/>
      <c r="Q106" s="1"/>
      <c r="R106" s="1"/>
      <c r="S106" s="1"/>
      <c r="T106" s="1"/>
      <c r="U106" s="1"/>
    </row>
    <row r="107" spans="1:26" ht="15.75" customHeight="1" x14ac:dyDescent="0.25">
      <c r="A107" s="21">
        <v>40</v>
      </c>
      <c r="B107" s="492" t="s">
        <v>92</v>
      </c>
      <c r="C107" s="74">
        <v>4</v>
      </c>
      <c r="D107" s="73" t="s">
        <v>21</v>
      </c>
      <c r="E107" s="71">
        <v>1E-4</v>
      </c>
      <c r="F107" s="71"/>
      <c r="G107" s="71">
        <v>5.0000000000000001E-3</v>
      </c>
      <c r="H107" s="71">
        <v>5.0000000000000001E-3</v>
      </c>
      <c r="I107" s="71">
        <v>5.0000000000000001E-3</v>
      </c>
      <c r="J107" s="71">
        <v>5.0000000000000001E-3</v>
      </c>
      <c r="K107" s="71">
        <v>1.4999999999999999E-2</v>
      </c>
      <c r="L107" s="71">
        <v>5.0000000000000001E-3</v>
      </c>
      <c r="M107" s="71">
        <v>5.0000000000000001E-3</v>
      </c>
      <c r="N107" s="71">
        <v>5.0000000000000001E-3</v>
      </c>
      <c r="O107" s="486">
        <v>5.0000000000000001E-3</v>
      </c>
      <c r="P107" s="30"/>
      <c r="Q107" s="1"/>
      <c r="R107" s="1"/>
      <c r="S107" s="1"/>
      <c r="T107" s="1"/>
      <c r="U107" s="1"/>
    </row>
    <row r="108" spans="1:26" ht="15.75" customHeight="1" x14ac:dyDescent="0.25">
      <c r="A108" s="21">
        <v>42</v>
      </c>
      <c r="B108" s="492" t="s">
        <v>93</v>
      </c>
      <c r="C108" s="74">
        <v>2</v>
      </c>
      <c r="D108" s="73" t="s">
        <v>33</v>
      </c>
      <c r="E108" s="71"/>
      <c r="F108" s="71">
        <v>1E-4</v>
      </c>
      <c r="G108" s="71"/>
      <c r="H108" s="71">
        <v>5.0000000000000001E-3</v>
      </c>
      <c r="I108" s="71">
        <v>5.0000000000000001E-3</v>
      </c>
      <c r="J108" s="71">
        <v>5.0000000000000001E-3</v>
      </c>
      <c r="K108" s="71">
        <v>5.0000000000000001E-3</v>
      </c>
      <c r="L108" s="71">
        <v>1E-4</v>
      </c>
      <c r="M108" s="71"/>
      <c r="N108" s="71">
        <v>5.0000000000000001E-3</v>
      </c>
      <c r="O108" s="486">
        <v>5.0000000000000001E-3</v>
      </c>
      <c r="P108" s="30"/>
      <c r="Q108" s="1"/>
      <c r="R108" s="1"/>
      <c r="S108" s="1"/>
      <c r="T108" s="1"/>
      <c r="U108" s="1"/>
    </row>
    <row r="109" spans="1:26" ht="15.75" customHeight="1" x14ac:dyDescent="0.25">
      <c r="A109" s="21">
        <v>43</v>
      </c>
      <c r="B109" s="492" t="s">
        <v>149</v>
      </c>
      <c r="C109" s="74">
        <v>7</v>
      </c>
      <c r="D109" s="73" t="s">
        <v>21</v>
      </c>
      <c r="E109" s="71"/>
      <c r="F109" s="71">
        <v>5.0000000000000001E-3</v>
      </c>
      <c r="G109" s="71"/>
      <c r="H109" s="71"/>
      <c r="I109" s="71"/>
      <c r="J109" s="71"/>
      <c r="K109" s="71"/>
      <c r="L109" s="71"/>
      <c r="M109" s="71"/>
      <c r="N109" s="71"/>
      <c r="O109" s="486">
        <v>1.4999999999999999E-2</v>
      </c>
      <c r="P109" s="30"/>
      <c r="Q109" s="1"/>
      <c r="R109" s="1"/>
      <c r="S109" s="1"/>
      <c r="T109" s="1"/>
      <c r="U109" s="1"/>
    </row>
    <row r="110" spans="1:26" ht="15.75" customHeight="1" x14ac:dyDescent="0.25">
      <c r="A110" s="21">
        <v>45</v>
      </c>
      <c r="B110" s="493" t="s">
        <v>97</v>
      </c>
      <c r="C110" s="74">
        <v>6</v>
      </c>
      <c r="D110" s="73" t="s">
        <v>21</v>
      </c>
      <c r="E110" s="71"/>
      <c r="F110" s="71"/>
      <c r="G110" s="71"/>
      <c r="H110" s="71"/>
      <c r="I110" s="71"/>
      <c r="J110" s="71"/>
      <c r="K110" s="71"/>
      <c r="L110" s="71"/>
      <c r="M110" s="71">
        <v>5.0000000000000001E-3</v>
      </c>
      <c r="N110" s="488">
        <v>5.0000000000000001E-3</v>
      </c>
      <c r="O110" s="486">
        <v>3.5000000000000003E-2</v>
      </c>
      <c r="P110" s="30"/>
      <c r="Q110" s="1"/>
      <c r="R110" s="1"/>
      <c r="S110" s="1"/>
      <c r="T110" s="1"/>
      <c r="U110" s="1"/>
    </row>
    <row r="111" spans="1:26" ht="15.75" customHeight="1" x14ac:dyDescent="0.25">
      <c r="A111" s="21">
        <v>46</v>
      </c>
      <c r="B111" s="492" t="s">
        <v>83</v>
      </c>
      <c r="C111" s="74">
        <v>2</v>
      </c>
      <c r="D111" s="73" t="s">
        <v>21</v>
      </c>
      <c r="E111" s="71">
        <v>3.5000000000000003E-2</v>
      </c>
      <c r="F111" s="71">
        <v>3.5000000000000003E-2</v>
      </c>
      <c r="G111" s="71">
        <v>3.5000000000000003E-2</v>
      </c>
      <c r="H111" s="71">
        <v>3.5000000000000003E-2</v>
      </c>
      <c r="I111" s="71">
        <v>7.4999999999999997E-2</v>
      </c>
      <c r="J111" s="71">
        <v>3.5000000000000003E-2</v>
      </c>
      <c r="K111" s="71">
        <v>3.5000000000000003E-2</v>
      </c>
      <c r="L111" s="71">
        <v>7.4999999999999997E-2</v>
      </c>
      <c r="M111" s="71">
        <v>1.4999999999999999E-2</v>
      </c>
      <c r="N111" s="71">
        <v>1.4999999999999999E-2</v>
      </c>
      <c r="O111" s="486">
        <v>3.5000000000000003E-2</v>
      </c>
      <c r="P111" s="30"/>
      <c r="Q111" s="1"/>
      <c r="R111" s="1"/>
      <c r="S111" s="1"/>
      <c r="T111" s="1"/>
      <c r="U111" s="1"/>
    </row>
    <row r="112" spans="1:26" ht="15.75" customHeight="1" x14ac:dyDescent="0.25">
      <c r="A112" s="21" t="s">
        <v>350</v>
      </c>
      <c r="B112" s="492" t="s">
        <v>52</v>
      </c>
      <c r="C112" s="74">
        <v>6</v>
      </c>
      <c r="D112" s="73" t="s">
        <v>23</v>
      </c>
      <c r="E112" s="71">
        <v>7.4999999999999997E-2</v>
      </c>
      <c r="F112" s="71">
        <v>3.5000000000000003E-2</v>
      </c>
      <c r="G112" s="71">
        <v>7.4999999999999997E-2</v>
      </c>
      <c r="H112" s="71">
        <v>7.4999999999999997E-2</v>
      </c>
      <c r="I112" s="71">
        <v>7.4999999999999997E-2</v>
      </c>
      <c r="J112" s="71">
        <v>0.17499999999999999</v>
      </c>
      <c r="K112" s="71">
        <v>7.4999999999999997E-2</v>
      </c>
      <c r="L112" s="71">
        <v>7.4999999999999997E-2</v>
      </c>
      <c r="M112" s="71">
        <v>0.17499999999999999</v>
      </c>
      <c r="N112" s="71">
        <v>0.17499999999999999</v>
      </c>
      <c r="O112" s="486">
        <v>0.17499999999999999</v>
      </c>
      <c r="P112" s="30"/>
      <c r="Q112" s="1"/>
      <c r="R112" s="1"/>
      <c r="S112" s="1"/>
      <c r="T112" s="1"/>
      <c r="U112" s="1"/>
    </row>
    <row r="113" spans="1:26" ht="15.75" customHeight="1" x14ac:dyDescent="0.25">
      <c r="A113" s="21"/>
      <c r="B113" s="492" t="s">
        <v>31</v>
      </c>
      <c r="C113" s="74">
        <v>2</v>
      </c>
      <c r="D113" s="73" t="s">
        <v>13</v>
      </c>
      <c r="E113" s="71">
        <v>0.17499999999999999</v>
      </c>
      <c r="F113" s="71">
        <v>1.4999999999999999E-2</v>
      </c>
      <c r="G113" s="71">
        <v>1.4999999999999999E-2</v>
      </c>
      <c r="H113" s="71">
        <v>7.4999999999999997E-2</v>
      </c>
      <c r="I113" s="71">
        <v>3.5000000000000003E-2</v>
      </c>
      <c r="J113" s="71">
        <v>1.4999999999999999E-2</v>
      </c>
      <c r="K113" s="71">
        <v>5.0000000000000001E-3</v>
      </c>
      <c r="L113" s="71">
        <v>5.0000000000000001E-3</v>
      </c>
      <c r="M113" s="71">
        <v>1.4999999999999999E-2</v>
      </c>
      <c r="N113" s="71">
        <v>5.0000000000000001E-3</v>
      </c>
      <c r="O113" s="486">
        <v>7.4999999999999997E-2</v>
      </c>
      <c r="P113" s="30"/>
      <c r="Q113" s="1"/>
      <c r="R113" s="1"/>
      <c r="S113" s="1"/>
      <c r="T113" s="1"/>
      <c r="U113" s="1"/>
    </row>
    <row r="114" spans="1:26" ht="15.75" customHeight="1" x14ac:dyDescent="0.25">
      <c r="A114" s="21">
        <v>44</v>
      </c>
      <c r="B114" s="492" t="s">
        <v>46</v>
      </c>
      <c r="C114" s="74">
        <v>1</v>
      </c>
      <c r="D114" s="73" t="s">
        <v>21</v>
      </c>
      <c r="E114" s="71">
        <v>1.4999999999999999E-2</v>
      </c>
      <c r="F114" s="71">
        <v>1E-4</v>
      </c>
      <c r="G114" s="71">
        <v>5.0000000000000001E-3</v>
      </c>
      <c r="H114" s="71">
        <v>5.0000000000000001E-3</v>
      </c>
      <c r="I114" s="71">
        <v>7.4999999999999997E-2</v>
      </c>
      <c r="J114" s="71">
        <v>0.17499999999999999</v>
      </c>
      <c r="K114" s="71">
        <v>7.4999999999999997E-2</v>
      </c>
      <c r="L114" s="71">
        <v>7.4999999999999997E-2</v>
      </c>
      <c r="M114" s="71">
        <v>0.17499999999999999</v>
      </c>
      <c r="N114" s="71">
        <v>0.17499999999999999</v>
      </c>
      <c r="O114" s="486">
        <v>0.17499999999999999</v>
      </c>
      <c r="P114" s="30"/>
      <c r="Q114" s="1"/>
      <c r="R114" s="1"/>
      <c r="S114" s="1"/>
      <c r="T114" s="1"/>
      <c r="U114" s="1"/>
    </row>
    <row r="115" spans="1:26" ht="15.75" customHeight="1" x14ac:dyDescent="0.25">
      <c r="A115" s="21"/>
      <c r="B115" s="492" t="s">
        <v>99</v>
      </c>
      <c r="C115" s="74">
        <v>3</v>
      </c>
      <c r="D115" s="73" t="s">
        <v>21</v>
      </c>
      <c r="E115" s="71"/>
      <c r="F115" s="71"/>
      <c r="G115" s="71">
        <v>1E-4</v>
      </c>
      <c r="H115" s="71"/>
      <c r="I115" s="71">
        <v>5.0000000000000001E-3</v>
      </c>
      <c r="J115" s="71"/>
      <c r="K115" s="71"/>
      <c r="L115" s="71"/>
      <c r="M115" s="71"/>
      <c r="N115" s="71">
        <v>5.0000000000000001E-3</v>
      </c>
      <c r="O115" s="486"/>
      <c r="P115" s="30"/>
      <c r="Q115" s="1"/>
      <c r="R115" s="1"/>
      <c r="S115" s="1"/>
      <c r="T115" s="1"/>
      <c r="U115" s="1"/>
    </row>
    <row r="116" spans="1:26" ht="15.75" customHeight="1" x14ac:dyDescent="0.25">
      <c r="A116" s="21">
        <v>47</v>
      </c>
      <c r="B116" s="492" t="s">
        <v>150</v>
      </c>
      <c r="C116" s="74">
        <v>5</v>
      </c>
      <c r="D116" s="73" t="s">
        <v>39</v>
      </c>
      <c r="E116" s="71"/>
      <c r="F116" s="71">
        <v>5.0000000000000001E-3</v>
      </c>
      <c r="G116" s="71"/>
      <c r="H116" s="71">
        <v>5.0000000000000001E-3</v>
      </c>
      <c r="I116" s="71"/>
      <c r="J116" s="71"/>
      <c r="K116" s="71">
        <v>5.0000000000000001E-3</v>
      </c>
      <c r="L116" s="71">
        <v>5.0000000000000001E-3</v>
      </c>
      <c r="M116" s="71">
        <v>5.0000000000000001E-3</v>
      </c>
      <c r="N116" s="71">
        <v>5.0000000000000001E-3</v>
      </c>
      <c r="O116" s="486">
        <v>3.5000000000000003E-2</v>
      </c>
      <c r="P116" s="30"/>
      <c r="Q116" s="1"/>
      <c r="R116" s="1"/>
      <c r="S116" s="1"/>
      <c r="T116" s="1"/>
      <c r="U116" s="1"/>
    </row>
    <row r="117" spans="1:26" ht="15.75" customHeight="1" x14ac:dyDescent="0.25">
      <c r="A117" s="21">
        <v>49</v>
      </c>
      <c r="B117" s="492" t="s">
        <v>102</v>
      </c>
      <c r="C117" s="74">
        <v>3</v>
      </c>
      <c r="D117" s="73" t="s">
        <v>21</v>
      </c>
      <c r="E117" s="71"/>
      <c r="F117" s="71"/>
      <c r="G117" s="71"/>
      <c r="H117" s="71"/>
      <c r="I117" s="71">
        <v>5.0000000000000001E-3</v>
      </c>
      <c r="J117" s="71"/>
      <c r="K117" s="71">
        <v>5.0000000000000001E-3</v>
      </c>
      <c r="L117" s="71">
        <v>5.0000000000000001E-3</v>
      </c>
      <c r="M117" s="71"/>
      <c r="N117" s="71"/>
      <c r="O117" s="486"/>
      <c r="P117" s="30"/>
      <c r="Q117" s="1"/>
      <c r="R117" s="1"/>
      <c r="S117" s="1"/>
      <c r="T117" s="1"/>
      <c r="U117" s="1"/>
    </row>
    <row r="118" spans="1:26" ht="15.75" customHeight="1" x14ac:dyDescent="0.25">
      <c r="A118" s="21">
        <v>50</v>
      </c>
      <c r="B118" s="494" t="s">
        <v>103</v>
      </c>
      <c r="C118" s="74">
        <v>3</v>
      </c>
      <c r="D118" s="73" t="s">
        <v>21</v>
      </c>
      <c r="E118" s="71"/>
      <c r="F118" s="71"/>
      <c r="G118" s="71"/>
      <c r="H118" s="71"/>
      <c r="I118" s="71"/>
      <c r="J118" s="71"/>
      <c r="K118" s="71"/>
      <c r="L118" s="71"/>
      <c r="M118" s="71">
        <v>5.0000000000000001E-3</v>
      </c>
      <c r="N118" s="71">
        <v>5.0000000000000001E-3</v>
      </c>
      <c r="O118" s="486">
        <v>5.0000000000000001E-3</v>
      </c>
      <c r="P118" s="30"/>
      <c r="Q118" s="1"/>
      <c r="R118" s="1"/>
      <c r="S118" s="1"/>
      <c r="T118" s="1"/>
      <c r="U118" s="1"/>
    </row>
    <row r="119" spans="1:26" ht="15.75" customHeight="1" x14ac:dyDescent="0.25">
      <c r="A119" s="21"/>
      <c r="B119" s="492" t="s">
        <v>151</v>
      </c>
      <c r="C119" s="74">
        <v>4</v>
      </c>
      <c r="D119" s="73" t="s">
        <v>13</v>
      </c>
      <c r="E119" s="71"/>
      <c r="F119" s="71"/>
      <c r="G119" s="71"/>
      <c r="H119" s="71"/>
      <c r="I119" s="71"/>
      <c r="J119" s="71">
        <v>5.0000000000000001E-3</v>
      </c>
      <c r="K119" s="71">
        <v>5.0000000000000001E-3</v>
      </c>
      <c r="L119" s="71"/>
      <c r="M119" s="71"/>
      <c r="N119" s="488"/>
      <c r="O119" s="486"/>
      <c r="P119" s="30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21"/>
      <c r="B120" s="492" t="s">
        <v>186</v>
      </c>
      <c r="C120" s="74">
        <v>0</v>
      </c>
      <c r="D120" s="73" t="s">
        <v>21</v>
      </c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486">
        <v>5.0000000000000001E-3</v>
      </c>
      <c r="P120" s="30"/>
      <c r="Q120" s="1"/>
      <c r="R120" s="1"/>
      <c r="S120" s="1"/>
      <c r="T120" s="1"/>
      <c r="U120" s="1"/>
    </row>
    <row r="121" spans="1:26" ht="15.75" customHeight="1" x14ac:dyDescent="0.25">
      <c r="A121" s="21"/>
      <c r="B121" s="492" t="s">
        <v>165</v>
      </c>
      <c r="C121" s="74">
        <v>6</v>
      </c>
      <c r="D121" s="73" t="s">
        <v>21</v>
      </c>
      <c r="E121" s="71"/>
      <c r="F121" s="71"/>
      <c r="G121" s="71"/>
      <c r="H121" s="71"/>
      <c r="I121" s="71"/>
      <c r="J121" s="71"/>
      <c r="K121" s="71"/>
      <c r="L121" s="71"/>
      <c r="M121" s="71"/>
      <c r="N121" s="71">
        <v>5.0000000000000001E-3</v>
      </c>
      <c r="O121" s="486">
        <v>5.0000000000000001E-3</v>
      </c>
      <c r="P121" s="30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21"/>
      <c r="B122" s="492" t="s">
        <v>104</v>
      </c>
      <c r="C122" s="74">
        <v>4</v>
      </c>
      <c r="D122" s="73" t="s">
        <v>21</v>
      </c>
      <c r="E122" s="71"/>
      <c r="F122" s="71"/>
      <c r="G122" s="71"/>
      <c r="H122" s="71"/>
      <c r="I122" s="71">
        <v>5.0000000000000001E-3</v>
      </c>
      <c r="J122" s="71">
        <v>1E-4</v>
      </c>
      <c r="K122" s="71">
        <v>1E-4</v>
      </c>
      <c r="L122" s="71">
        <v>1E-4</v>
      </c>
      <c r="M122" s="71">
        <v>5.0000000000000001E-3</v>
      </c>
      <c r="N122" s="71">
        <v>5.0000000000000001E-3</v>
      </c>
      <c r="O122" s="486"/>
      <c r="P122" s="30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21">
        <v>51</v>
      </c>
      <c r="B123" s="492" t="s">
        <v>16</v>
      </c>
      <c r="C123" s="74" t="s">
        <v>19</v>
      </c>
      <c r="D123" s="73" t="s">
        <v>20</v>
      </c>
      <c r="E123" s="71">
        <v>3.5000000000000003E-2</v>
      </c>
      <c r="F123" s="71">
        <v>7.4999999999999997E-2</v>
      </c>
      <c r="G123" s="71">
        <v>3.5000000000000003E-2</v>
      </c>
      <c r="H123" s="71">
        <v>0.17499999999999999</v>
      </c>
      <c r="I123" s="71">
        <v>0.375</v>
      </c>
      <c r="J123" s="71">
        <v>7.4999999999999997E-2</v>
      </c>
      <c r="K123" s="71">
        <v>5.0000000000000001E-3</v>
      </c>
      <c r="L123" s="71">
        <v>3.5000000000000003E-2</v>
      </c>
      <c r="M123" s="71">
        <v>3.5000000000000003E-2</v>
      </c>
      <c r="N123" s="71">
        <v>3.5000000000000003E-2</v>
      </c>
      <c r="O123" s="486">
        <v>7.4999999999999997E-2</v>
      </c>
      <c r="P123" s="30"/>
      <c r="Q123" s="1"/>
      <c r="R123" s="1"/>
      <c r="S123" s="1"/>
      <c r="T123" s="1"/>
      <c r="U123" s="1"/>
    </row>
    <row r="124" spans="1:26" ht="15.75" customHeight="1" x14ac:dyDescent="0.25">
      <c r="A124" s="21">
        <v>52</v>
      </c>
      <c r="B124" s="492" t="s">
        <v>106</v>
      </c>
      <c r="C124" s="74" t="s">
        <v>19</v>
      </c>
      <c r="D124" s="73" t="s">
        <v>20</v>
      </c>
      <c r="E124" s="71"/>
      <c r="F124" s="71"/>
      <c r="G124" s="71"/>
      <c r="H124" s="71"/>
      <c r="I124" s="71">
        <v>3.5000000000000003E-2</v>
      </c>
      <c r="J124" s="71">
        <v>1.4999999999999999E-2</v>
      </c>
      <c r="K124" s="71"/>
      <c r="L124" s="71"/>
      <c r="M124" s="71"/>
      <c r="N124" s="71"/>
      <c r="O124" s="486">
        <v>1.4999999999999999E-2</v>
      </c>
      <c r="P124" s="30"/>
      <c r="Q124" s="1"/>
      <c r="R124" s="1"/>
      <c r="S124" s="1"/>
      <c r="T124" s="1"/>
      <c r="U124" s="1"/>
    </row>
    <row r="125" spans="1:26" ht="15" customHeight="1" x14ac:dyDescent="0.25">
      <c r="B125" s="492" t="s">
        <v>107</v>
      </c>
      <c r="C125" s="74">
        <v>2</v>
      </c>
      <c r="D125" s="73" t="s">
        <v>13</v>
      </c>
      <c r="E125" s="71">
        <v>5.0000000000000001E-3</v>
      </c>
      <c r="F125" s="71">
        <v>5.0000000000000001E-3</v>
      </c>
      <c r="G125" s="71">
        <v>5.0000000000000001E-3</v>
      </c>
      <c r="H125" s="71">
        <v>5.0000000000000001E-3</v>
      </c>
      <c r="I125" s="71">
        <v>5.0000000000000001E-3</v>
      </c>
      <c r="J125" s="71">
        <v>7.4999999999999997E-2</v>
      </c>
      <c r="K125" s="71">
        <v>5.0000000000000001E-3</v>
      </c>
      <c r="L125" s="71">
        <v>1.4999999999999999E-2</v>
      </c>
      <c r="M125" s="71">
        <v>5.0000000000000001E-3</v>
      </c>
      <c r="N125" s="71">
        <v>3.5000000000000003E-2</v>
      </c>
      <c r="O125" s="486">
        <v>3.5000000000000003E-2</v>
      </c>
      <c r="P125" s="30"/>
      <c r="Q125" s="1"/>
      <c r="R125" s="1"/>
      <c r="S125" s="1"/>
      <c r="T125" s="1"/>
      <c r="U125" s="1"/>
    </row>
    <row r="126" spans="1:26" ht="15.75" customHeight="1" x14ac:dyDescent="0.25">
      <c r="A126" s="21"/>
      <c r="B126" s="492" t="s">
        <v>28</v>
      </c>
      <c r="C126" s="74">
        <v>6</v>
      </c>
      <c r="D126" s="73" t="s">
        <v>13</v>
      </c>
      <c r="E126" s="71">
        <v>7.4999999999999997E-2</v>
      </c>
      <c r="F126" s="71">
        <v>7.4999999999999997E-2</v>
      </c>
      <c r="G126" s="71">
        <v>3.5000000000000003E-2</v>
      </c>
      <c r="H126" s="71">
        <v>3.5000000000000003E-2</v>
      </c>
      <c r="I126" s="71">
        <v>7.4999999999999997E-2</v>
      </c>
      <c r="J126" s="71">
        <v>7.4999999999999997E-2</v>
      </c>
      <c r="K126" s="71">
        <v>7.4999999999999997E-2</v>
      </c>
      <c r="L126" s="71">
        <v>7.4999999999999997E-2</v>
      </c>
      <c r="M126" s="71">
        <v>0.17499999999999999</v>
      </c>
      <c r="N126" s="71">
        <v>7.4999999999999997E-2</v>
      </c>
      <c r="O126" s="71">
        <v>7.4999999999999997E-2</v>
      </c>
      <c r="P126" s="30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21"/>
      <c r="B127" s="492" t="s">
        <v>152</v>
      </c>
      <c r="C127" s="74">
        <v>7</v>
      </c>
      <c r="D127" s="73" t="s">
        <v>21</v>
      </c>
      <c r="E127" s="71">
        <v>3.5000000000000003E-2</v>
      </c>
      <c r="F127" s="71">
        <v>7.4999999999999997E-2</v>
      </c>
      <c r="G127" s="71">
        <v>3.5000000000000003E-2</v>
      </c>
      <c r="H127" s="71">
        <v>3.5000000000000003E-2</v>
      </c>
      <c r="I127" s="71">
        <v>7.4999999999999997E-2</v>
      </c>
      <c r="J127" s="71">
        <v>3.5000000000000003E-2</v>
      </c>
      <c r="K127" s="71">
        <v>3.5000000000000003E-2</v>
      </c>
      <c r="L127" s="71">
        <v>3.5000000000000003E-2</v>
      </c>
      <c r="M127" s="71">
        <v>7.4999999999999997E-2</v>
      </c>
      <c r="N127" s="71">
        <v>3.5000000000000003E-2</v>
      </c>
      <c r="O127" s="71">
        <v>3.5000000000000003E-2</v>
      </c>
      <c r="P127" s="30"/>
      <c r="Q127" s="1"/>
      <c r="R127" s="1"/>
      <c r="S127" s="1"/>
      <c r="T127" s="1"/>
      <c r="U127" s="1"/>
    </row>
    <row r="128" spans="1:26" ht="15.75" customHeight="1" x14ac:dyDescent="0.25">
      <c r="A128" s="21"/>
      <c r="B128" s="492" t="s">
        <v>153</v>
      </c>
      <c r="C128" s="74">
        <v>0</v>
      </c>
      <c r="D128" s="78" t="s">
        <v>40</v>
      </c>
      <c r="E128" s="71"/>
      <c r="F128" s="71">
        <v>1E-4</v>
      </c>
      <c r="G128" s="71"/>
      <c r="H128" s="71"/>
      <c r="I128" s="71"/>
      <c r="J128" s="71"/>
      <c r="K128" s="71"/>
      <c r="L128" s="71"/>
      <c r="M128" s="71"/>
      <c r="N128" s="71"/>
      <c r="O128" s="486">
        <v>5.0000000000000001E-3</v>
      </c>
      <c r="P128" s="30"/>
      <c r="Q128" s="1"/>
      <c r="R128" s="1"/>
      <c r="S128" s="1"/>
      <c r="T128" s="1"/>
      <c r="U128" s="1"/>
    </row>
    <row r="129" spans="1:26" ht="15.75" customHeight="1" x14ac:dyDescent="0.25">
      <c r="A129" s="21"/>
      <c r="B129" s="492" t="s">
        <v>108</v>
      </c>
      <c r="C129" s="74">
        <v>2</v>
      </c>
      <c r="D129" s="73" t="s">
        <v>33</v>
      </c>
      <c r="E129" s="71">
        <v>5.0000000000000001E-3</v>
      </c>
      <c r="F129" s="71">
        <v>5.0000000000000001E-3</v>
      </c>
      <c r="G129" s="71">
        <v>5.0000000000000001E-3</v>
      </c>
      <c r="H129" s="71">
        <v>5.0000000000000001E-3</v>
      </c>
      <c r="I129" s="71">
        <v>5.0000000000000001E-3</v>
      </c>
      <c r="J129" s="71">
        <v>5.0000000000000001E-3</v>
      </c>
      <c r="K129" s="71">
        <v>5.0000000000000001E-3</v>
      </c>
      <c r="L129" s="71">
        <v>5.0000000000000001E-3</v>
      </c>
      <c r="M129" s="71">
        <v>5.0000000000000001E-3</v>
      </c>
      <c r="N129" s="71">
        <v>5.0000000000000001E-3</v>
      </c>
      <c r="O129" s="486">
        <v>5.0000000000000001E-3</v>
      </c>
      <c r="P129" s="30"/>
      <c r="Q129" s="1"/>
      <c r="R129" s="1"/>
      <c r="S129" s="1"/>
      <c r="T129" s="1"/>
      <c r="U129" s="1"/>
    </row>
    <row r="130" spans="1:26" ht="15.75" customHeight="1" x14ac:dyDescent="0.25">
      <c r="A130" s="21"/>
      <c r="B130" s="492" t="s">
        <v>109</v>
      </c>
      <c r="C130" s="74">
        <v>2</v>
      </c>
      <c r="D130" s="73" t="s">
        <v>21</v>
      </c>
      <c r="E130" s="71"/>
      <c r="F130" s="71"/>
      <c r="G130" s="71"/>
      <c r="H130" s="71"/>
      <c r="I130" s="71">
        <v>5.0000000000000001E-3</v>
      </c>
      <c r="J130" s="71"/>
      <c r="K130" s="71"/>
      <c r="L130" s="71"/>
      <c r="M130" s="71"/>
      <c r="N130" s="71">
        <v>5.0000000000000001E-3</v>
      </c>
      <c r="O130" s="486"/>
      <c r="P130" s="30"/>
      <c r="Q130" s="1"/>
      <c r="R130" s="1"/>
      <c r="S130" s="1"/>
      <c r="T130" s="1"/>
      <c r="U130" s="1"/>
    </row>
    <row r="131" spans="1:26" ht="15.75" customHeight="1" x14ac:dyDescent="0.25">
      <c r="A131" s="21"/>
      <c r="B131" s="492" t="s">
        <v>110</v>
      </c>
      <c r="C131" s="74">
        <v>0</v>
      </c>
      <c r="D131" s="73" t="s">
        <v>23</v>
      </c>
      <c r="E131" s="71"/>
      <c r="F131" s="71"/>
      <c r="G131" s="71"/>
      <c r="H131" s="71"/>
      <c r="I131" s="71"/>
      <c r="J131" s="71">
        <v>5.0000000000000001E-3</v>
      </c>
      <c r="K131" s="71">
        <v>1.4999999999999999E-2</v>
      </c>
      <c r="L131" s="71">
        <v>1.4999999999999999E-2</v>
      </c>
      <c r="M131" s="71">
        <v>5.0000000000000001E-3</v>
      </c>
      <c r="N131" s="71">
        <v>1.4999999999999999E-2</v>
      </c>
      <c r="O131" s="486"/>
      <c r="P131" s="30"/>
      <c r="Q131" s="1"/>
      <c r="R131" s="1"/>
      <c r="S131" s="1"/>
      <c r="T131" s="1"/>
      <c r="U131" s="1"/>
    </row>
    <row r="132" spans="1:26" ht="15.75" customHeight="1" x14ac:dyDescent="0.25">
      <c r="A132" s="21"/>
      <c r="B132" s="492" t="s">
        <v>154</v>
      </c>
      <c r="C132" s="74">
        <v>0</v>
      </c>
      <c r="D132" s="73" t="s">
        <v>13</v>
      </c>
      <c r="E132" s="71"/>
      <c r="F132" s="71"/>
      <c r="G132" s="71"/>
      <c r="H132" s="71"/>
      <c r="I132" s="71"/>
      <c r="J132" s="71">
        <v>1E-4</v>
      </c>
      <c r="K132" s="71"/>
      <c r="L132" s="71"/>
      <c r="M132" s="71"/>
      <c r="N132" s="71"/>
      <c r="O132" s="486"/>
      <c r="P132" s="30"/>
      <c r="Q132" s="1"/>
      <c r="R132" s="1"/>
      <c r="S132" s="1"/>
      <c r="T132" s="1"/>
      <c r="U132" s="1"/>
    </row>
    <row r="133" spans="1:26" ht="15.75" customHeight="1" x14ac:dyDescent="0.25">
      <c r="A133" s="21"/>
      <c r="B133" s="492" t="s">
        <v>111</v>
      </c>
      <c r="C133" s="74">
        <v>1</v>
      </c>
      <c r="D133" s="73" t="s">
        <v>70</v>
      </c>
      <c r="E133" s="71"/>
      <c r="F133" s="71"/>
      <c r="G133" s="71"/>
      <c r="H133" s="71"/>
      <c r="I133" s="71"/>
      <c r="J133" s="71"/>
      <c r="K133" s="71">
        <v>5.0000000000000001E-3</v>
      </c>
      <c r="L133" s="71">
        <v>5.0000000000000001E-3</v>
      </c>
      <c r="M133" s="71">
        <v>5.0000000000000001E-3</v>
      </c>
      <c r="N133" s="71">
        <v>1.4999999999999999E-2</v>
      </c>
      <c r="O133" s="486"/>
      <c r="P133" s="30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21"/>
      <c r="B134" s="492" t="s">
        <v>26</v>
      </c>
      <c r="C134" s="74">
        <v>2</v>
      </c>
      <c r="D134" s="73" t="s">
        <v>13</v>
      </c>
      <c r="E134" s="71">
        <v>1E-4</v>
      </c>
      <c r="F134" s="71">
        <v>5.0000000000000001E-3</v>
      </c>
      <c r="G134" s="71">
        <v>5.0000000000000001E-3</v>
      </c>
      <c r="H134" s="71">
        <v>5.0000000000000001E-3</v>
      </c>
      <c r="I134" s="71">
        <v>0.17499999999999999</v>
      </c>
      <c r="J134" s="71">
        <v>0.375</v>
      </c>
      <c r="K134" s="71">
        <v>3.5000000000000003E-2</v>
      </c>
      <c r="L134" s="71">
        <v>3.5000000000000003E-2</v>
      </c>
      <c r="M134" s="71">
        <v>0.17499999999999999</v>
      </c>
      <c r="N134" s="71">
        <v>7.4999999999999997E-2</v>
      </c>
      <c r="O134" s="71">
        <v>0.375</v>
      </c>
      <c r="P134" s="30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21"/>
      <c r="B135" s="104" t="s">
        <v>1</v>
      </c>
      <c r="C135" s="74" t="s">
        <v>19</v>
      </c>
      <c r="D135" s="73" t="s">
        <v>20</v>
      </c>
      <c r="E135" s="71"/>
      <c r="F135" s="71"/>
      <c r="G135" s="71"/>
      <c r="H135" s="71"/>
      <c r="I135" s="71"/>
      <c r="J135" s="71"/>
      <c r="K135" s="71"/>
      <c r="L135" s="71"/>
      <c r="M135" s="71">
        <v>1.4999999999999999E-2</v>
      </c>
      <c r="N135" s="71"/>
      <c r="O135" s="486"/>
      <c r="P135" s="30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21"/>
      <c r="B136" s="492" t="s">
        <v>112</v>
      </c>
      <c r="C136" s="74">
        <v>4</v>
      </c>
      <c r="D136" s="73" t="s">
        <v>21</v>
      </c>
      <c r="E136" s="71">
        <v>3.5000000000000003E-2</v>
      </c>
      <c r="F136" s="71">
        <v>7.4999999999999997E-2</v>
      </c>
      <c r="G136" s="71">
        <v>1.4999999999999999E-2</v>
      </c>
      <c r="H136" s="71">
        <v>3.5000000000000003E-2</v>
      </c>
      <c r="I136" s="71">
        <v>0.17499999999999999</v>
      </c>
      <c r="J136" s="71">
        <v>7.4999999999999997E-2</v>
      </c>
      <c r="K136" s="71">
        <v>3.5000000000000003E-2</v>
      </c>
      <c r="L136" s="71">
        <v>1.4999999999999999E-2</v>
      </c>
      <c r="M136" s="71">
        <v>3.5000000000000003E-2</v>
      </c>
      <c r="N136" s="488">
        <v>1.4999999999999999E-2</v>
      </c>
      <c r="O136" s="71">
        <v>3.5000000000000003E-2</v>
      </c>
      <c r="P136" s="30"/>
      <c r="Q136" s="1"/>
      <c r="R136" s="1"/>
      <c r="S136" s="1"/>
      <c r="T136" s="1"/>
      <c r="U136" s="1"/>
      <c r="V136" s="1"/>
      <c r="W136" s="38"/>
      <c r="X136" s="1"/>
      <c r="Y136" s="1"/>
      <c r="Z136" s="1"/>
    </row>
    <row r="137" spans="1:26" ht="15.75" customHeight="1" x14ac:dyDescent="0.25">
      <c r="A137" s="21"/>
      <c r="B137" s="492" t="s">
        <v>155</v>
      </c>
      <c r="C137" s="74">
        <v>0</v>
      </c>
      <c r="D137" s="73" t="s">
        <v>13</v>
      </c>
      <c r="E137" s="71"/>
      <c r="F137" s="71"/>
      <c r="G137" s="71"/>
      <c r="H137" s="71"/>
      <c r="I137" s="71">
        <v>1E-4</v>
      </c>
      <c r="J137" s="71"/>
      <c r="K137" s="71">
        <v>1E-4</v>
      </c>
      <c r="L137" s="71"/>
      <c r="M137" s="71"/>
      <c r="N137" s="71"/>
      <c r="O137" s="486"/>
      <c r="P137" s="30"/>
      <c r="Q137" s="1"/>
      <c r="R137" s="1"/>
      <c r="S137" s="1"/>
      <c r="T137" s="1"/>
      <c r="U137" s="1"/>
      <c r="V137" s="1"/>
      <c r="W137" s="38"/>
      <c r="X137" s="1"/>
      <c r="Y137" s="1"/>
      <c r="Z137" s="1"/>
    </row>
    <row r="138" spans="1:26" ht="15.75" customHeight="1" x14ac:dyDescent="0.25">
      <c r="A138" s="21"/>
      <c r="B138" s="492" t="s">
        <v>115</v>
      </c>
      <c r="C138" s="74">
        <v>2</v>
      </c>
      <c r="D138" s="73" t="s">
        <v>21</v>
      </c>
      <c r="E138" s="71">
        <v>5.0000000000000001E-3</v>
      </c>
      <c r="F138" s="71">
        <v>1E-4</v>
      </c>
      <c r="G138" s="71">
        <v>5.0000000000000001E-3</v>
      </c>
      <c r="H138" s="71">
        <v>5.0000000000000001E-3</v>
      </c>
      <c r="I138" s="71">
        <v>1.4999999999999999E-2</v>
      </c>
      <c r="J138" s="71">
        <v>1.4999999999999999E-2</v>
      </c>
      <c r="K138" s="71">
        <v>5.0000000000000001E-3</v>
      </c>
      <c r="L138" s="71"/>
      <c r="M138" s="71">
        <v>5.0000000000000001E-3</v>
      </c>
      <c r="N138" s="71"/>
      <c r="O138" s="486"/>
      <c r="P138" s="30"/>
      <c r="Q138" s="1"/>
      <c r="R138" s="1"/>
      <c r="S138" s="1"/>
      <c r="T138" s="1"/>
      <c r="U138" s="1"/>
      <c r="V138" s="1"/>
      <c r="W138" s="38"/>
      <c r="X138" s="1"/>
      <c r="Y138" s="1"/>
      <c r="Z138" s="1"/>
    </row>
    <row r="139" spans="1:26" ht="15.75" customHeight="1" x14ac:dyDescent="0.25">
      <c r="A139" s="21"/>
      <c r="B139" s="492" t="s">
        <v>43</v>
      </c>
      <c r="C139" s="74">
        <v>3</v>
      </c>
      <c r="D139" s="73" t="s">
        <v>36</v>
      </c>
      <c r="E139" s="71"/>
      <c r="F139" s="71"/>
      <c r="G139" s="71"/>
      <c r="H139" s="71"/>
      <c r="I139" s="71"/>
      <c r="J139" s="71">
        <v>5.0000000000000001E-3</v>
      </c>
      <c r="K139" s="71"/>
      <c r="L139" s="71"/>
      <c r="M139" s="71"/>
      <c r="N139" s="71"/>
      <c r="O139" s="486">
        <v>5.0000000000000001E-3</v>
      </c>
      <c r="P139" s="30"/>
      <c r="Q139" s="1"/>
      <c r="R139" s="1"/>
      <c r="S139" s="1"/>
      <c r="T139" s="1"/>
      <c r="U139" s="1"/>
      <c r="W139" s="38"/>
    </row>
    <row r="140" spans="1:26" ht="15.75" customHeight="1" x14ac:dyDescent="0.25">
      <c r="A140" s="21"/>
      <c r="B140" s="492" t="s">
        <v>74</v>
      </c>
      <c r="C140" s="74">
        <v>3</v>
      </c>
      <c r="D140" s="73" t="s">
        <v>33</v>
      </c>
      <c r="E140" s="71">
        <v>1E-4</v>
      </c>
      <c r="F140" s="71">
        <v>1.4999999999999999E-2</v>
      </c>
      <c r="G140" s="71">
        <v>5.0000000000000001E-3</v>
      </c>
      <c r="H140" s="71">
        <v>5.0000000000000001E-3</v>
      </c>
      <c r="I140" s="71">
        <v>5.0000000000000001E-3</v>
      </c>
      <c r="J140" s="71">
        <v>5.0000000000000001E-3</v>
      </c>
      <c r="K140" s="71"/>
      <c r="L140" s="71"/>
      <c r="M140" s="71"/>
      <c r="N140" s="71"/>
      <c r="O140" s="486"/>
      <c r="P140" s="30"/>
      <c r="Q140" s="1"/>
      <c r="R140" s="1"/>
      <c r="S140" s="1"/>
      <c r="T140" s="1"/>
      <c r="U140" s="1"/>
      <c r="V140" s="1"/>
      <c r="W140" s="38"/>
      <c r="X140" s="1"/>
      <c r="Y140" s="1"/>
      <c r="Z140" s="1"/>
    </row>
    <row r="141" spans="1:26" ht="15.75" customHeight="1" x14ac:dyDescent="0.25">
      <c r="A141" s="21"/>
      <c r="B141" s="492" t="s">
        <v>25</v>
      </c>
      <c r="C141" s="74">
        <v>3</v>
      </c>
      <c r="D141" s="73" t="s">
        <v>40</v>
      </c>
      <c r="E141" s="71">
        <v>0.375</v>
      </c>
      <c r="F141" s="71">
        <v>0.375</v>
      </c>
      <c r="G141" s="71">
        <v>0.375</v>
      </c>
      <c r="H141" s="71">
        <v>3.5000000000000003E-2</v>
      </c>
      <c r="I141" s="71">
        <v>7.4999999999999997E-2</v>
      </c>
      <c r="J141" s="71">
        <v>3.5000000000000003E-2</v>
      </c>
      <c r="K141" s="71">
        <v>7.4999999999999997E-2</v>
      </c>
      <c r="L141" s="71">
        <v>0.17499999999999999</v>
      </c>
      <c r="M141" s="71">
        <v>3.5000000000000003E-2</v>
      </c>
      <c r="N141" s="71">
        <v>3.5000000000000003E-2</v>
      </c>
      <c r="O141" s="486">
        <v>3.5000000000000003E-2</v>
      </c>
      <c r="P141" s="30"/>
      <c r="Q141" s="1"/>
      <c r="R141" s="1"/>
      <c r="S141" s="1"/>
      <c r="T141" s="1"/>
      <c r="U141" s="1"/>
      <c r="W141" s="38"/>
    </row>
    <row r="142" spans="1:26" ht="15.75" customHeight="1" x14ac:dyDescent="0.25">
      <c r="A142" s="21"/>
      <c r="B142" s="492" t="s">
        <v>120</v>
      </c>
      <c r="C142" s="74">
        <v>6</v>
      </c>
      <c r="D142" s="73" t="s">
        <v>15</v>
      </c>
      <c r="E142" s="71">
        <v>1E-4</v>
      </c>
      <c r="F142" s="71">
        <v>1E-4</v>
      </c>
      <c r="G142" s="71">
        <v>1E-4</v>
      </c>
      <c r="H142" s="71">
        <v>1E-4</v>
      </c>
      <c r="I142" s="71">
        <v>5.0000000000000001E-3</v>
      </c>
      <c r="J142" s="71"/>
      <c r="K142" s="71">
        <v>1E-4</v>
      </c>
      <c r="L142" s="71"/>
      <c r="M142" s="71">
        <v>1E-4</v>
      </c>
      <c r="N142" s="71"/>
      <c r="O142" s="486">
        <v>5.0000000000000001E-3</v>
      </c>
      <c r="P142" s="30"/>
      <c r="Q142" s="1"/>
      <c r="R142" s="1"/>
      <c r="S142" s="1"/>
      <c r="T142" s="1"/>
      <c r="U142" s="1"/>
      <c r="W142" s="38"/>
    </row>
    <row r="143" spans="1:26" ht="15.75" customHeight="1" x14ac:dyDescent="0.25">
      <c r="A143" s="21"/>
      <c r="B143" s="492" t="s">
        <v>35</v>
      </c>
      <c r="C143" s="74">
        <v>0</v>
      </c>
      <c r="D143" s="73" t="s">
        <v>36</v>
      </c>
      <c r="E143" s="71">
        <v>3.5000000000000003E-2</v>
      </c>
      <c r="F143" s="71">
        <v>0.17499999999999999</v>
      </c>
      <c r="G143" s="71">
        <v>7.4999999999999997E-2</v>
      </c>
      <c r="H143" s="71">
        <v>0.17499999999999999</v>
      </c>
      <c r="I143" s="71">
        <v>7.4999999999999997E-2</v>
      </c>
      <c r="J143" s="71">
        <v>0.17499999999999999</v>
      </c>
      <c r="K143" s="71">
        <v>7.4999999999999997E-2</v>
      </c>
      <c r="L143" s="71">
        <v>7.4999999999999997E-2</v>
      </c>
      <c r="M143" s="71">
        <v>0.17499999999999999</v>
      </c>
      <c r="N143" s="71">
        <v>7.4999999999999997E-2</v>
      </c>
      <c r="O143" s="486">
        <v>0.17499999999999999</v>
      </c>
      <c r="P143" s="30"/>
      <c r="Q143" s="1"/>
      <c r="R143" s="1"/>
      <c r="S143" s="1"/>
      <c r="T143" s="1"/>
      <c r="U143" s="1"/>
      <c r="W143" s="38"/>
    </row>
    <row r="144" spans="1:26" ht="15.75" customHeight="1" x14ac:dyDescent="0.25">
      <c r="A144" s="21"/>
      <c r="B144" s="492" t="s">
        <v>67</v>
      </c>
      <c r="C144" s="74">
        <v>0</v>
      </c>
      <c r="D144" s="73" t="s">
        <v>33</v>
      </c>
      <c r="E144" s="71">
        <v>3.5000000000000003E-2</v>
      </c>
      <c r="F144" s="71">
        <v>1.4999999999999999E-2</v>
      </c>
      <c r="G144" s="71">
        <v>3.5000000000000003E-2</v>
      </c>
      <c r="H144" s="71">
        <v>1.4999999999999999E-2</v>
      </c>
      <c r="I144" s="71">
        <v>3.5000000000000003E-2</v>
      </c>
      <c r="J144" s="71">
        <v>3.5000000000000003E-2</v>
      </c>
      <c r="K144" s="71">
        <v>5.0000000000000001E-3</v>
      </c>
      <c r="L144" s="71"/>
      <c r="M144" s="71">
        <v>5.0000000000000001E-3</v>
      </c>
      <c r="N144" s="71">
        <v>5.0000000000000001E-3</v>
      </c>
      <c r="O144" s="486">
        <v>5.0000000000000001E-3</v>
      </c>
      <c r="P144" s="30"/>
      <c r="Q144" s="1"/>
      <c r="R144" s="1"/>
      <c r="S144" s="1"/>
      <c r="T144" s="1"/>
      <c r="U144" s="1"/>
      <c r="W144" s="38"/>
    </row>
    <row r="145" spans="1:26" ht="15.75" customHeight="1" x14ac:dyDescent="0.25">
      <c r="A145" s="21"/>
      <c r="B145" s="492" t="s">
        <v>121</v>
      </c>
      <c r="C145" s="74">
        <v>1</v>
      </c>
      <c r="D145" s="73" t="s">
        <v>15</v>
      </c>
      <c r="E145" s="71">
        <v>1E-4</v>
      </c>
      <c r="F145" s="71"/>
      <c r="G145" s="71"/>
      <c r="H145" s="71"/>
      <c r="I145" s="71"/>
      <c r="J145" s="71">
        <v>5.0000000000000001E-3</v>
      </c>
      <c r="K145" s="71"/>
      <c r="L145" s="71"/>
      <c r="M145" s="71"/>
      <c r="N145" s="71"/>
      <c r="O145" s="486"/>
      <c r="P145" s="30"/>
      <c r="Q145" s="1"/>
      <c r="R145" s="1"/>
      <c r="S145" s="1"/>
      <c r="T145" s="1"/>
      <c r="U145" s="1"/>
      <c r="V145" s="1"/>
      <c r="W145" s="38"/>
      <c r="X145" s="1"/>
      <c r="Y145" s="1"/>
      <c r="Z145" s="1"/>
    </row>
    <row r="146" spans="1:26" ht="15.75" customHeight="1" x14ac:dyDescent="0.25">
      <c r="A146" s="21"/>
      <c r="B146" s="492" t="s">
        <v>122</v>
      </c>
      <c r="C146" s="74">
        <v>1</v>
      </c>
      <c r="D146" s="73" t="s">
        <v>33</v>
      </c>
      <c r="E146" s="71">
        <v>5.0000000000000001E-3</v>
      </c>
      <c r="F146" s="71">
        <v>5.0000000000000001E-3</v>
      </c>
      <c r="G146" s="71">
        <v>5.0000000000000001E-3</v>
      </c>
      <c r="H146" s="71">
        <v>5.0000000000000001E-3</v>
      </c>
      <c r="I146" s="71">
        <v>5.0000000000000001E-3</v>
      </c>
      <c r="J146" s="71"/>
      <c r="K146" s="71">
        <v>5.0000000000000001E-3</v>
      </c>
      <c r="L146" s="71">
        <v>5.0000000000000001E-3</v>
      </c>
      <c r="M146" s="71">
        <v>5.0000000000000001E-3</v>
      </c>
      <c r="N146" s="71">
        <v>5.0000000000000001E-3</v>
      </c>
      <c r="O146" s="486">
        <v>5.0000000000000001E-3</v>
      </c>
      <c r="P146" s="30"/>
      <c r="Q146" s="1"/>
      <c r="R146" s="1"/>
      <c r="S146" s="1"/>
      <c r="T146" s="1"/>
      <c r="U146" s="1"/>
      <c r="V146" s="1"/>
      <c r="W146" s="38"/>
      <c r="X146" s="1"/>
      <c r="Y146" s="1"/>
      <c r="Z146" s="1"/>
    </row>
    <row r="147" spans="1:26" ht="15.75" customHeight="1" x14ac:dyDescent="0.25">
      <c r="A147" s="21"/>
      <c r="B147" s="492" t="s">
        <v>49</v>
      </c>
      <c r="C147" s="74">
        <v>5</v>
      </c>
      <c r="D147" s="73" t="s">
        <v>13</v>
      </c>
      <c r="E147" s="71">
        <v>3.5000000000000003E-2</v>
      </c>
      <c r="F147" s="71">
        <v>1.4999999999999999E-2</v>
      </c>
      <c r="G147" s="71">
        <v>1.4999999999999999E-2</v>
      </c>
      <c r="H147" s="71">
        <v>3.5000000000000003E-2</v>
      </c>
      <c r="I147" s="71">
        <v>7.4999999999999997E-2</v>
      </c>
      <c r="J147" s="71">
        <v>1.4999999999999999E-2</v>
      </c>
      <c r="K147" s="71">
        <v>5.0000000000000001E-3</v>
      </c>
      <c r="L147" s="71">
        <v>3.5000000000000003E-2</v>
      </c>
      <c r="M147" s="71">
        <v>5.0000000000000001E-3</v>
      </c>
      <c r="N147" s="71">
        <v>5.0000000000000001E-3</v>
      </c>
      <c r="O147" s="486">
        <v>1.4999999999999999E-2</v>
      </c>
      <c r="P147" s="30"/>
      <c r="Q147" s="1"/>
      <c r="R147" s="1"/>
      <c r="S147" s="1"/>
      <c r="T147" s="1"/>
      <c r="U147" s="1"/>
      <c r="W147" s="38"/>
    </row>
    <row r="148" spans="1:26" ht="15.75" customHeight="1" x14ac:dyDescent="0.25">
      <c r="A148" s="21"/>
      <c r="B148" s="492" t="s">
        <v>124</v>
      </c>
      <c r="C148" s="74">
        <v>1</v>
      </c>
      <c r="D148" s="73" t="s">
        <v>21</v>
      </c>
      <c r="E148" s="71"/>
      <c r="F148" s="71"/>
      <c r="G148" s="71"/>
      <c r="H148" s="71"/>
      <c r="I148" s="71">
        <v>3.5000000000000003E-2</v>
      </c>
      <c r="J148" s="71">
        <v>7.4999999999999997E-2</v>
      </c>
      <c r="K148" s="71">
        <v>7.4999999999999997E-2</v>
      </c>
      <c r="L148" s="71">
        <v>7.4999999999999997E-2</v>
      </c>
      <c r="M148" s="71">
        <v>0.17499999999999999</v>
      </c>
      <c r="N148" s="71">
        <v>0.17499999999999999</v>
      </c>
      <c r="O148" s="486">
        <v>0.17499999999999999</v>
      </c>
      <c r="P148" s="30"/>
      <c r="Q148" s="1"/>
      <c r="R148" s="1"/>
      <c r="S148" s="1"/>
      <c r="T148" s="1"/>
      <c r="U148" s="1"/>
      <c r="W148" s="38"/>
    </row>
    <row r="149" spans="1:26" ht="15.75" customHeight="1" x14ac:dyDescent="0.25">
      <c r="A149" s="21"/>
      <c r="B149" s="492" t="s">
        <v>125</v>
      </c>
      <c r="C149" s="74">
        <v>1</v>
      </c>
      <c r="D149" s="73" t="s">
        <v>23</v>
      </c>
      <c r="E149" s="71"/>
      <c r="F149" s="71"/>
      <c r="G149" s="71"/>
      <c r="H149" s="71"/>
      <c r="I149" s="71"/>
      <c r="J149" s="71">
        <v>5.0000000000000001E-3</v>
      </c>
      <c r="K149" s="71">
        <v>5.0000000000000001E-3</v>
      </c>
      <c r="L149" s="71">
        <v>5.0000000000000001E-3</v>
      </c>
      <c r="M149" s="71">
        <v>5.0000000000000001E-3</v>
      </c>
      <c r="N149" s="71"/>
      <c r="O149" s="486"/>
      <c r="P149" s="30"/>
      <c r="Q149" s="1"/>
      <c r="R149" s="1"/>
      <c r="S149" s="1"/>
      <c r="T149" s="1"/>
      <c r="U149" s="1"/>
      <c r="W149" s="38"/>
    </row>
    <row r="150" spans="1:26" ht="15.75" customHeight="1" x14ac:dyDescent="0.25">
      <c r="A150" s="21"/>
      <c r="B150" s="492" t="s">
        <v>126</v>
      </c>
      <c r="C150" s="74">
        <v>3</v>
      </c>
      <c r="D150" s="73" t="s">
        <v>23</v>
      </c>
      <c r="E150" s="71">
        <v>1E-4</v>
      </c>
      <c r="F150" s="71">
        <v>5.0000000000000001E-3</v>
      </c>
      <c r="G150" s="71">
        <v>1.4999999999999999E-2</v>
      </c>
      <c r="H150" s="71">
        <v>1.4999999999999999E-2</v>
      </c>
      <c r="I150" s="71">
        <v>1.4999999999999999E-2</v>
      </c>
      <c r="J150" s="71">
        <v>5.0000000000000001E-3</v>
      </c>
      <c r="K150" s="71">
        <v>1E-4</v>
      </c>
      <c r="L150" s="71">
        <v>5.0000000000000001E-3</v>
      </c>
      <c r="M150" s="71">
        <v>5.0000000000000001E-3</v>
      </c>
      <c r="N150" s="71">
        <v>5.0000000000000001E-3</v>
      </c>
      <c r="O150" s="486">
        <v>5.0000000000000001E-3</v>
      </c>
      <c r="P150" s="30"/>
      <c r="Q150" s="1"/>
      <c r="R150" s="1"/>
      <c r="S150" s="1"/>
      <c r="T150" s="1"/>
      <c r="U150" s="1"/>
      <c r="W150" s="38"/>
    </row>
    <row r="151" spans="1:26" ht="15.75" customHeight="1" x14ac:dyDescent="0.25">
      <c r="A151" s="21"/>
      <c r="B151" s="492" t="s">
        <v>156</v>
      </c>
      <c r="C151" s="74">
        <v>6</v>
      </c>
      <c r="D151" s="73" t="s">
        <v>21</v>
      </c>
      <c r="E151" s="71"/>
      <c r="F151" s="71"/>
      <c r="G151" s="71"/>
      <c r="H151" s="71"/>
      <c r="I151" s="71">
        <v>5.0000000000000001E-3</v>
      </c>
      <c r="J151" s="71">
        <v>1E-4</v>
      </c>
      <c r="K151" s="71">
        <v>1E-4</v>
      </c>
      <c r="L151" s="71">
        <v>5.0000000000000001E-3</v>
      </c>
      <c r="M151" s="71">
        <v>1.4999999999999999E-2</v>
      </c>
      <c r="N151" s="71">
        <v>5.0000000000000001E-3</v>
      </c>
      <c r="O151" s="486">
        <v>1.4999999999999999E-2</v>
      </c>
      <c r="P151" s="30"/>
      <c r="Q151" s="1"/>
      <c r="R151" s="1"/>
      <c r="S151" s="1"/>
      <c r="T151" s="1"/>
      <c r="U151" s="1"/>
      <c r="W151" s="38"/>
    </row>
    <row r="152" spans="1:26" ht="15.75" customHeight="1" x14ac:dyDescent="0.25">
      <c r="A152" s="21"/>
      <c r="B152" s="492" t="s">
        <v>157</v>
      </c>
      <c r="C152" s="74">
        <v>0</v>
      </c>
      <c r="D152" s="73" t="s">
        <v>82</v>
      </c>
      <c r="E152" s="71"/>
      <c r="F152" s="71"/>
      <c r="G152" s="71"/>
      <c r="H152" s="71"/>
      <c r="I152" s="71"/>
      <c r="J152" s="71"/>
      <c r="K152" s="71">
        <v>1E-4</v>
      </c>
      <c r="L152" s="71"/>
      <c r="M152" s="71"/>
      <c r="N152" s="71"/>
      <c r="O152" s="486"/>
      <c r="P152" s="30"/>
      <c r="Q152" s="1"/>
      <c r="R152" s="1"/>
      <c r="S152" s="1"/>
      <c r="T152" s="1"/>
      <c r="U152" s="1"/>
      <c r="W152" s="38"/>
    </row>
    <row r="153" spans="1:26" ht="15.75" customHeight="1" x14ac:dyDescent="0.25">
      <c r="A153" s="21"/>
      <c r="B153" s="492" t="s">
        <v>128</v>
      </c>
      <c r="C153" s="74">
        <v>6</v>
      </c>
      <c r="D153" s="73" t="s">
        <v>21</v>
      </c>
      <c r="E153" s="71">
        <v>5.0000000000000001E-3</v>
      </c>
      <c r="F153" s="71">
        <v>5.0000000000000001E-3</v>
      </c>
      <c r="G153" s="71">
        <v>5.0000000000000001E-3</v>
      </c>
      <c r="H153" s="71">
        <v>1.4999999999999999E-2</v>
      </c>
      <c r="I153" s="71">
        <v>5.0000000000000001E-3</v>
      </c>
      <c r="J153" s="71">
        <v>5.0000000000000001E-3</v>
      </c>
      <c r="K153" s="71">
        <v>1E-4</v>
      </c>
      <c r="L153" s="71"/>
      <c r="M153" s="71">
        <v>1E-4</v>
      </c>
      <c r="N153" s="71">
        <v>5.0000000000000001E-3</v>
      </c>
      <c r="O153" s="486"/>
      <c r="P153" s="30"/>
      <c r="Q153" s="1"/>
      <c r="R153" s="1"/>
      <c r="S153" s="1"/>
      <c r="T153" s="1"/>
      <c r="U153" s="1"/>
      <c r="W153" s="38"/>
    </row>
    <row r="154" spans="1:26" ht="15.75" customHeight="1" x14ac:dyDescent="0.25">
      <c r="A154" s="21"/>
      <c r="B154" s="492" t="s">
        <v>129</v>
      </c>
      <c r="C154" s="74">
        <v>2</v>
      </c>
      <c r="D154" s="73" t="s">
        <v>36</v>
      </c>
      <c r="E154" s="71">
        <v>5.0000000000000001E-3</v>
      </c>
      <c r="F154" s="71">
        <v>5.0000000000000001E-3</v>
      </c>
      <c r="G154" s="71"/>
      <c r="H154" s="71">
        <v>5.0000000000000001E-3</v>
      </c>
      <c r="I154" s="71">
        <v>5.0000000000000001E-3</v>
      </c>
      <c r="J154" s="71"/>
      <c r="K154" s="71"/>
      <c r="L154" s="71"/>
      <c r="M154" s="71">
        <v>5.0000000000000001E-3</v>
      </c>
      <c r="N154" s="71"/>
      <c r="O154" s="486">
        <v>5.0000000000000001E-3</v>
      </c>
      <c r="P154" s="30"/>
      <c r="Q154" s="1"/>
      <c r="R154" s="1"/>
      <c r="S154" s="1"/>
      <c r="T154" s="1"/>
      <c r="U154" s="1"/>
      <c r="W154" s="38"/>
    </row>
    <row r="155" spans="1:26" ht="15.75" customHeight="1" x14ac:dyDescent="0.25">
      <c r="A155" s="21"/>
      <c r="B155" s="493" t="s">
        <v>411</v>
      </c>
      <c r="C155" s="74">
        <v>4</v>
      </c>
      <c r="D155" s="73" t="s">
        <v>21</v>
      </c>
      <c r="E155" s="71"/>
      <c r="F155" s="71"/>
      <c r="G155" s="71"/>
      <c r="H155" s="71"/>
      <c r="I155" s="71"/>
      <c r="J155" s="71"/>
      <c r="K155" s="71"/>
      <c r="L155" s="71"/>
      <c r="M155" s="71">
        <v>5.0000000000000001E-3</v>
      </c>
      <c r="N155" s="71">
        <v>5.0000000000000001E-3</v>
      </c>
      <c r="O155" s="486">
        <v>5.0000000000000001E-3</v>
      </c>
      <c r="P155" s="30"/>
      <c r="Q155" s="1"/>
      <c r="R155" s="1"/>
      <c r="S155" s="1"/>
      <c r="T155" s="1"/>
      <c r="U155" s="1"/>
      <c r="W155" s="38"/>
    </row>
    <row r="156" spans="1:26" ht="15.75" customHeight="1" x14ac:dyDescent="0.25">
      <c r="A156" s="21"/>
      <c r="B156" s="492" t="s">
        <v>29</v>
      </c>
      <c r="C156" s="74">
        <v>7</v>
      </c>
      <c r="D156" s="73" t="s">
        <v>21</v>
      </c>
      <c r="E156" s="71">
        <v>7.4999999999999997E-2</v>
      </c>
      <c r="F156" s="71">
        <v>3.5000000000000003E-2</v>
      </c>
      <c r="G156" s="71">
        <v>0.17499999999999999</v>
      </c>
      <c r="H156" s="71">
        <v>7.4999999999999997E-2</v>
      </c>
      <c r="I156" s="71">
        <v>0.17499999999999999</v>
      </c>
      <c r="J156" s="71">
        <v>0.17499999999999999</v>
      </c>
      <c r="K156" s="71">
        <v>0.17499999999999999</v>
      </c>
      <c r="L156" s="71">
        <v>0.17499999999999999</v>
      </c>
      <c r="M156" s="71">
        <v>7.4999999999999997E-2</v>
      </c>
      <c r="N156" s="71">
        <v>7.4999999999999997E-2</v>
      </c>
      <c r="O156" s="486">
        <v>0.17499999999999999</v>
      </c>
      <c r="P156" s="30"/>
      <c r="Q156" s="1"/>
      <c r="R156" s="1"/>
      <c r="S156" s="1"/>
      <c r="T156" s="1"/>
      <c r="U156" s="1"/>
      <c r="W156" s="38"/>
    </row>
    <row r="157" spans="1:26" ht="15.75" customHeight="1" x14ac:dyDescent="0.25">
      <c r="A157" s="21"/>
      <c r="B157" s="492" t="s">
        <v>158</v>
      </c>
      <c r="C157" s="74">
        <v>6</v>
      </c>
      <c r="D157" s="73" t="s">
        <v>23</v>
      </c>
      <c r="E157" s="71">
        <v>1E-4</v>
      </c>
      <c r="F157" s="71"/>
      <c r="G157" s="71"/>
      <c r="H157" s="71"/>
      <c r="I157" s="71">
        <v>5.0000000000000001E-3</v>
      </c>
      <c r="J157" s="71">
        <v>5.0000000000000001E-3</v>
      </c>
      <c r="K157" s="71">
        <v>1.4999999999999999E-2</v>
      </c>
      <c r="L157" s="71">
        <v>5.0000000000000001E-3</v>
      </c>
      <c r="M157" s="71">
        <v>3.5000000000000003E-2</v>
      </c>
      <c r="N157" s="71">
        <v>7.4999999999999997E-2</v>
      </c>
      <c r="O157" s="486">
        <v>3.5000000000000003E-2</v>
      </c>
      <c r="P157" s="30"/>
      <c r="Q157" s="1"/>
      <c r="R157" s="1"/>
      <c r="S157" s="1"/>
      <c r="T157" s="1"/>
      <c r="U157" s="1"/>
      <c r="W157" s="38"/>
    </row>
    <row r="158" spans="1:26" ht="15.75" customHeight="1" x14ac:dyDescent="0.25">
      <c r="A158" s="21"/>
      <c r="B158" s="492" t="s">
        <v>133</v>
      </c>
      <c r="C158" s="74">
        <v>1</v>
      </c>
      <c r="D158" s="73" t="s">
        <v>36</v>
      </c>
      <c r="E158" s="71"/>
      <c r="F158" s="71"/>
      <c r="G158" s="71">
        <v>5.0000000000000001E-3</v>
      </c>
      <c r="H158" s="71">
        <v>5.0000000000000001E-3</v>
      </c>
      <c r="I158" s="71"/>
      <c r="J158" s="71"/>
      <c r="K158" s="71">
        <v>5.0000000000000001E-3</v>
      </c>
      <c r="L158" s="71">
        <v>5.0000000000000001E-3</v>
      </c>
      <c r="M158" s="71"/>
      <c r="N158" s="71">
        <v>5.0000000000000001E-3</v>
      </c>
      <c r="O158" s="486">
        <v>3.5000000000000003E-2</v>
      </c>
      <c r="P158" s="30"/>
      <c r="Q158" s="1"/>
      <c r="R158" s="1"/>
      <c r="S158" s="1"/>
      <c r="T158" s="1"/>
      <c r="U158" s="1"/>
      <c r="W158" s="38"/>
    </row>
    <row r="159" spans="1:26" ht="15.75" customHeight="1" x14ac:dyDescent="0.25">
      <c r="A159" s="21"/>
      <c r="B159" s="492" t="s">
        <v>34</v>
      </c>
      <c r="C159" s="74">
        <v>7</v>
      </c>
      <c r="D159" s="73" t="s">
        <v>21</v>
      </c>
      <c r="E159" s="71">
        <v>5.0000000000000001E-3</v>
      </c>
      <c r="F159" s="71">
        <v>5.0000000000000001E-3</v>
      </c>
      <c r="G159" s="71">
        <v>5.0000000000000001E-3</v>
      </c>
      <c r="H159" s="71">
        <v>1.4999999999999999E-2</v>
      </c>
      <c r="I159" s="71">
        <v>5.0000000000000001E-3</v>
      </c>
      <c r="J159" s="71">
        <v>5.0000000000000001E-3</v>
      </c>
      <c r="K159" s="71">
        <v>3.5000000000000003E-2</v>
      </c>
      <c r="L159" s="71">
        <v>1.4999999999999999E-2</v>
      </c>
      <c r="M159" s="71">
        <v>3.5000000000000003E-2</v>
      </c>
      <c r="N159" s="71">
        <v>3.5000000000000003E-2</v>
      </c>
      <c r="O159" s="486">
        <v>1.4999999999999999E-2</v>
      </c>
      <c r="P159" s="30"/>
      <c r="Q159" s="1"/>
      <c r="R159" s="1"/>
      <c r="S159" s="1"/>
      <c r="T159" s="1"/>
      <c r="U159" s="1"/>
      <c r="W159" s="38"/>
    </row>
    <row r="160" spans="1:26" ht="15.75" customHeight="1" x14ac:dyDescent="0.25">
      <c r="A160" s="21"/>
      <c r="B160" s="492" t="s">
        <v>87</v>
      </c>
      <c r="C160" s="74">
        <v>2</v>
      </c>
      <c r="D160" s="73" t="s">
        <v>39</v>
      </c>
      <c r="E160" s="71">
        <v>1E-4</v>
      </c>
      <c r="F160" s="71">
        <v>5.0000000000000001E-3</v>
      </c>
      <c r="G160" s="71"/>
      <c r="H160" s="71">
        <v>5.0000000000000001E-3</v>
      </c>
      <c r="I160" s="71">
        <v>5.0000000000000001E-3</v>
      </c>
      <c r="J160" s="71">
        <v>1.4999999999999999E-2</v>
      </c>
      <c r="K160" s="71">
        <v>5.0000000000000001E-3</v>
      </c>
      <c r="L160" s="71">
        <v>5.0000000000000001E-3</v>
      </c>
      <c r="M160" s="71"/>
      <c r="N160" s="71"/>
      <c r="O160" s="486">
        <v>5.0000000000000001E-3</v>
      </c>
      <c r="P160" s="30"/>
      <c r="Q160" s="1"/>
      <c r="R160" s="1"/>
      <c r="S160" s="1"/>
      <c r="T160" s="1"/>
      <c r="U160" s="1"/>
      <c r="W160" s="38"/>
    </row>
    <row r="161" spans="1:23" ht="15.75" customHeight="1" x14ac:dyDescent="0.25">
      <c r="A161" s="21">
        <v>53</v>
      </c>
      <c r="B161" s="492" t="s">
        <v>48</v>
      </c>
      <c r="C161" s="74">
        <v>6</v>
      </c>
      <c r="D161" s="73" t="s">
        <v>39</v>
      </c>
      <c r="E161" s="71"/>
      <c r="F161" s="71">
        <v>1E-4</v>
      </c>
      <c r="G161" s="71">
        <v>7.4999999999999997E-2</v>
      </c>
      <c r="H161" s="71">
        <v>7.4999999999999997E-2</v>
      </c>
      <c r="I161" s="71"/>
      <c r="J161" s="71">
        <v>5.0000000000000001E-3</v>
      </c>
      <c r="K161" s="71">
        <v>7.4999999999999997E-2</v>
      </c>
      <c r="L161" s="71">
        <v>7.4999999999999997E-2</v>
      </c>
      <c r="M161" s="71">
        <v>3.5000000000000003E-2</v>
      </c>
      <c r="N161" s="488">
        <v>3.5000000000000003E-2</v>
      </c>
      <c r="O161" s="486">
        <v>7.4999999999999997E-2</v>
      </c>
      <c r="P161" s="30"/>
      <c r="Q161" s="1"/>
      <c r="R161" s="1"/>
      <c r="S161" s="1"/>
      <c r="T161" s="1"/>
      <c r="U161" s="1"/>
    </row>
    <row r="162" spans="1:23" ht="15.75" customHeight="1" x14ac:dyDescent="0.25">
      <c r="A162" s="21"/>
      <c r="B162" s="492" t="s">
        <v>159</v>
      </c>
      <c r="C162" s="74">
        <v>5</v>
      </c>
      <c r="D162" s="73" t="s">
        <v>13</v>
      </c>
      <c r="E162" s="71">
        <v>7.4999999999999997E-2</v>
      </c>
      <c r="F162" s="71">
        <v>0.17499999999999999</v>
      </c>
      <c r="G162" s="71">
        <v>3.5000000000000003E-2</v>
      </c>
      <c r="H162" s="71">
        <v>3.5000000000000003E-2</v>
      </c>
      <c r="I162" s="71">
        <v>7.4999999999999997E-2</v>
      </c>
      <c r="J162" s="71">
        <v>7.4999999999999997E-2</v>
      </c>
      <c r="K162" s="71">
        <v>3.5000000000000003E-2</v>
      </c>
      <c r="L162" s="71">
        <v>3.5000000000000003E-2</v>
      </c>
      <c r="M162" s="71">
        <v>5.0000000000000001E-3</v>
      </c>
      <c r="N162" s="71">
        <v>3.5000000000000003E-2</v>
      </c>
      <c r="O162" s="486">
        <v>5.0000000000000001E-3</v>
      </c>
      <c r="P162" s="30"/>
      <c r="Q162" s="1"/>
      <c r="R162" s="1"/>
      <c r="S162" s="1"/>
      <c r="T162" s="1"/>
      <c r="U162" s="1"/>
      <c r="W162" s="38"/>
    </row>
    <row r="163" spans="1:23" ht="15.75" customHeight="1" x14ac:dyDescent="0.25">
      <c r="A163" s="21"/>
      <c r="B163" s="492" t="s">
        <v>134</v>
      </c>
      <c r="C163" s="74">
        <v>2</v>
      </c>
      <c r="D163" s="73" t="s">
        <v>36</v>
      </c>
      <c r="E163" s="71">
        <v>3.5000000000000003E-2</v>
      </c>
      <c r="F163" s="71">
        <v>3.5000000000000003E-2</v>
      </c>
      <c r="G163" s="71"/>
      <c r="H163" s="71"/>
      <c r="I163" s="71">
        <v>3.5000000000000003E-2</v>
      </c>
      <c r="J163" s="71">
        <v>3.5000000000000003E-2</v>
      </c>
      <c r="K163" s="71">
        <v>1.4999999999999999E-2</v>
      </c>
      <c r="L163" s="71"/>
      <c r="M163" s="71">
        <v>5.0000000000000001E-3</v>
      </c>
      <c r="N163" s="71">
        <v>5.0000000000000001E-3</v>
      </c>
      <c r="O163" s="486">
        <v>5.0000000000000001E-3</v>
      </c>
      <c r="P163" s="30"/>
      <c r="Q163" s="1"/>
      <c r="R163" s="1"/>
      <c r="S163" s="1"/>
      <c r="T163" s="1"/>
      <c r="U163" s="1"/>
    </row>
    <row r="164" spans="1:23" ht="15.75" customHeight="1" x14ac:dyDescent="0.25">
      <c r="A164" s="21"/>
      <c r="B164" s="492" t="s">
        <v>412</v>
      </c>
      <c r="C164" s="74">
        <v>7</v>
      </c>
      <c r="D164" s="73" t="s">
        <v>13</v>
      </c>
      <c r="E164" s="71">
        <v>1E-4</v>
      </c>
      <c r="F164" s="71">
        <v>5.0000000000000001E-3</v>
      </c>
      <c r="G164" s="71"/>
      <c r="H164" s="71"/>
      <c r="I164" s="71">
        <v>5.0000000000000001E-3</v>
      </c>
      <c r="J164" s="71">
        <v>1E-4</v>
      </c>
      <c r="K164" s="71"/>
      <c r="L164" s="73"/>
      <c r="M164" s="71"/>
      <c r="N164" s="71"/>
      <c r="O164" s="486"/>
      <c r="P164" s="30"/>
      <c r="Q164" s="1"/>
      <c r="R164" s="1"/>
      <c r="S164" s="1"/>
      <c r="T164" s="1"/>
      <c r="U164" s="1"/>
      <c r="W164" s="38"/>
    </row>
    <row r="165" spans="1:23" ht="15.75" customHeight="1" x14ac:dyDescent="0.25">
      <c r="A165" s="21"/>
      <c r="B165" s="492" t="s">
        <v>179</v>
      </c>
      <c r="C165" s="74">
        <v>1</v>
      </c>
      <c r="D165" s="73" t="s">
        <v>82</v>
      </c>
      <c r="E165" s="71">
        <v>1E-4</v>
      </c>
      <c r="F165" s="71">
        <v>5.0000000000000001E-3</v>
      </c>
      <c r="G165" s="71">
        <v>5.0000000000000001E-3</v>
      </c>
      <c r="H165" s="71">
        <v>5.0000000000000001E-3</v>
      </c>
      <c r="I165" s="71">
        <v>5.0000000000000001E-3</v>
      </c>
      <c r="J165" s="71">
        <v>1E-4</v>
      </c>
      <c r="K165" s="71">
        <v>1.4999999999999999E-2</v>
      </c>
      <c r="L165" s="71">
        <v>1E-4</v>
      </c>
      <c r="M165" s="71">
        <v>5.0000000000000001E-3</v>
      </c>
      <c r="N165" s="71">
        <v>5.0000000000000001E-3</v>
      </c>
      <c r="O165" s="486">
        <v>5.0000000000000001E-3</v>
      </c>
      <c r="P165" s="30"/>
      <c r="Q165" s="1"/>
      <c r="R165" s="1"/>
      <c r="S165" s="1"/>
      <c r="T165" s="1"/>
      <c r="U165" s="1"/>
      <c r="W165" s="38"/>
    </row>
    <row r="166" spans="1:23" ht="15.75" customHeight="1" x14ac:dyDescent="0.25">
      <c r="A166" s="21"/>
      <c r="B166" s="495" t="s">
        <v>414</v>
      </c>
      <c r="C166" s="491">
        <v>3</v>
      </c>
      <c r="D166" s="490" t="s">
        <v>13</v>
      </c>
      <c r="E166" s="71"/>
      <c r="F166" s="71"/>
      <c r="G166" s="71"/>
      <c r="H166" s="71"/>
      <c r="I166" s="71"/>
      <c r="J166" s="71"/>
      <c r="K166" s="71"/>
      <c r="L166" s="488"/>
      <c r="M166" s="71"/>
      <c r="N166" s="71"/>
      <c r="O166" s="486">
        <v>5.0000000000000001E-3</v>
      </c>
      <c r="P166" s="30"/>
      <c r="Q166" s="1"/>
      <c r="R166" s="1"/>
      <c r="S166" s="1"/>
      <c r="T166" s="1"/>
      <c r="U166" s="1"/>
      <c r="W166" s="38"/>
    </row>
    <row r="167" spans="1:23" ht="15.75" customHeight="1" x14ac:dyDescent="0.3">
      <c r="A167" s="21"/>
      <c r="B167" s="28"/>
      <c r="C167" s="28"/>
      <c r="D167" s="28"/>
      <c r="E167" s="28"/>
      <c r="F167" s="30"/>
      <c r="G167" s="31"/>
      <c r="H167" s="30"/>
      <c r="I167" s="30"/>
      <c r="J167" s="30"/>
      <c r="K167" s="30"/>
      <c r="L167" s="30"/>
      <c r="M167" s="30"/>
      <c r="N167" s="30"/>
      <c r="O167" s="30"/>
      <c r="P167" s="30"/>
      <c r="Q167" s="1"/>
      <c r="R167" s="1"/>
      <c r="S167" s="1"/>
      <c r="T167" s="1"/>
      <c r="U167" s="1"/>
      <c r="W167" s="38"/>
    </row>
    <row r="168" spans="1:23" ht="15.75" customHeight="1" x14ac:dyDescent="0.3">
      <c r="A168" s="21"/>
      <c r="B168" s="28"/>
      <c r="C168" s="28"/>
      <c r="D168" s="28"/>
      <c r="E168" s="28"/>
      <c r="F168" s="30"/>
      <c r="G168" s="31"/>
      <c r="H168" s="30"/>
      <c r="I168" s="30"/>
      <c r="J168" s="30"/>
      <c r="K168" s="30"/>
      <c r="L168" s="30"/>
      <c r="M168" s="30"/>
      <c r="N168" s="30"/>
      <c r="O168" s="30"/>
      <c r="P168" s="30"/>
      <c r="Q168" s="1"/>
      <c r="R168" s="1"/>
      <c r="S168" s="1"/>
      <c r="T168" s="1"/>
      <c r="U168" s="1"/>
      <c r="W168" s="38"/>
    </row>
    <row r="169" spans="1:23" ht="15.75" customHeight="1" x14ac:dyDescent="0.3">
      <c r="A169" s="21"/>
      <c r="B169" s="28"/>
      <c r="C169" s="28"/>
      <c r="D169" s="28"/>
      <c r="E169" s="28"/>
      <c r="F169" s="30"/>
      <c r="G169" s="31"/>
      <c r="H169" s="30"/>
      <c r="I169" s="30"/>
      <c r="J169" s="30"/>
      <c r="K169" s="30"/>
      <c r="L169" s="30"/>
      <c r="M169" s="30"/>
      <c r="N169" s="30"/>
      <c r="O169" s="30"/>
      <c r="P169" s="30"/>
      <c r="Q169" s="1"/>
      <c r="R169" s="1"/>
      <c r="S169" s="1"/>
      <c r="T169" s="1"/>
      <c r="U169" s="1"/>
      <c r="W169" s="38"/>
    </row>
    <row r="170" spans="1:23" ht="15.75" customHeight="1" x14ac:dyDescent="0.3">
      <c r="A170" s="21"/>
      <c r="B170" s="28"/>
      <c r="C170" s="28"/>
      <c r="D170" s="28"/>
      <c r="E170" s="28"/>
      <c r="F170" s="30"/>
      <c r="G170" s="31"/>
      <c r="H170" s="30"/>
      <c r="I170" s="30"/>
      <c r="J170" s="30"/>
      <c r="K170" s="30"/>
      <c r="L170" s="30"/>
      <c r="M170" s="30"/>
      <c r="N170" s="30"/>
      <c r="O170" s="30"/>
      <c r="P170" s="30"/>
      <c r="Q170" s="1"/>
      <c r="R170" s="1"/>
      <c r="S170" s="1"/>
      <c r="T170" s="1"/>
      <c r="U170" s="1"/>
      <c r="W170" s="38"/>
    </row>
    <row r="171" spans="1:23" ht="15.75" customHeight="1" x14ac:dyDescent="0.3">
      <c r="A171" s="21"/>
      <c r="B171" s="28"/>
      <c r="C171" s="28"/>
      <c r="D171" s="28"/>
      <c r="E171" s="28"/>
      <c r="F171" s="30"/>
      <c r="G171" s="31"/>
      <c r="H171" s="30"/>
      <c r="I171" s="30"/>
      <c r="J171" s="30"/>
      <c r="K171" s="30"/>
      <c r="L171" s="30"/>
      <c r="M171" s="30"/>
      <c r="N171" s="30"/>
      <c r="O171" s="30"/>
      <c r="P171" s="30"/>
      <c r="Q171" s="1"/>
      <c r="R171" s="1"/>
      <c r="S171" s="1"/>
      <c r="T171" s="1"/>
      <c r="U171" s="1"/>
      <c r="W171" s="38"/>
    </row>
    <row r="172" spans="1:23" ht="15.75" customHeight="1" x14ac:dyDescent="0.3">
      <c r="A172" s="21"/>
      <c r="B172" s="28"/>
      <c r="C172" s="28"/>
      <c r="D172" s="28"/>
      <c r="E172" s="28"/>
      <c r="F172" s="30"/>
      <c r="G172" s="31"/>
      <c r="H172" s="30"/>
      <c r="I172" s="30"/>
      <c r="J172" s="30"/>
      <c r="K172" s="30"/>
      <c r="L172" s="30"/>
      <c r="M172" s="30"/>
      <c r="N172" s="30"/>
      <c r="O172" s="30"/>
      <c r="P172" s="30"/>
      <c r="Q172" s="1"/>
      <c r="R172" s="1"/>
      <c r="S172" s="1"/>
      <c r="T172" s="1"/>
      <c r="U172" s="1"/>
      <c r="W172" s="38"/>
    </row>
    <row r="173" spans="1:23" ht="15.75" customHeight="1" x14ac:dyDescent="0.3">
      <c r="A173" s="21"/>
      <c r="B173" s="28"/>
      <c r="C173" s="28"/>
      <c r="D173" s="28"/>
      <c r="E173" s="28"/>
      <c r="F173" s="30"/>
      <c r="G173" s="31"/>
      <c r="H173" s="30"/>
      <c r="I173" s="30"/>
      <c r="J173" s="30"/>
      <c r="K173" s="30"/>
      <c r="L173" s="30"/>
      <c r="M173" s="30"/>
      <c r="N173" s="30"/>
      <c r="O173" s="30"/>
      <c r="P173" s="30"/>
      <c r="Q173" s="1"/>
      <c r="R173" s="1"/>
      <c r="S173" s="1"/>
      <c r="T173" s="1"/>
      <c r="U173" s="1"/>
      <c r="W173" s="38"/>
    </row>
    <row r="174" spans="1:23" ht="15.75" customHeight="1" x14ac:dyDescent="0.3">
      <c r="A174" s="21"/>
      <c r="B174" s="28"/>
      <c r="C174" s="28"/>
      <c r="D174" s="28"/>
      <c r="E174" s="28"/>
      <c r="F174" s="30"/>
      <c r="G174" s="31"/>
      <c r="H174" s="30"/>
      <c r="I174" s="30"/>
      <c r="J174" s="30"/>
      <c r="K174" s="30"/>
      <c r="L174" s="30"/>
      <c r="M174" s="30"/>
      <c r="N174" s="30"/>
      <c r="O174" s="30"/>
      <c r="P174" s="30"/>
      <c r="Q174" s="1"/>
      <c r="R174" s="1"/>
      <c r="S174" s="1"/>
      <c r="T174" s="1"/>
      <c r="U174" s="1"/>
      <c r="W174" s="38"/>
    </row>
    <row r="175" spans="1:23" ht="15.75" customHeight="1" x14ac:dyDescent="0.3">
      <c r="A175" s="21"/>
      <c r="B175" s="28"/>
      <c r="C175" s="28"/>
      <c r="D175" s="28"/>
      <c r="E175" s="28"/>
      <c r="F175" s="30"/>
      <c r="G175" s="31"/>
      <c r="H175" s="30"/>
      <c r="I175" s="30"/>
      <c r="J175" s="30"/>
      <c r="K175" s="30"/>
      <c r="L175" s="30"/>
      <c r="M175" s="30"/>
      <c r="N175" s="30"/>
      <c r="O175" s="30"/>
      <c r="P175" s="30"/>
      <c r="Q175" s="1"/>
      <c r="R175" s="1"/>
      <c r="S175" s="1"/>
      <c r="T175" s="1"/>
      <c r="U175" s="1"/>
      <c r="W175" s="38"/>
    </row>
    <row r="176" spans="1:23" ht="15.75" customHeight="1" x14ac:dyDescent="0.3">
      <c r="A176" s="21"/>
      <c r="B176" s="28"/>
      <c r="C176" s="28"/>
      <c r="D176" s="28"/>
      <c r="E176" s="28"/>
      <c r="F176" s="30"/>
      <c r="G176" s="31"/>
      <c r="H176" s="30"/>
      <c r="I176" s="30"/>
      <c r="J176" s="30"/>
      <c r="K176" s="30"/>
      <c r="L176" s="30"/>
      <c r="M176" s="30"/>
      <c r="N176" s="30"/>
      <c r="O176" s="30"/>
      <c r="P176" s="30"/>
      <c r="Q176" s="1"/>
      <c r="R176" s="1"/>
      <c r="S176" s="1"/>
      <c r="T176" s="1"/>
      <c r="U176" s="1"/>
      <c r="W176" s="38"/>
    </row>
    <row r="177" spans="1:23" ht="15.75" customHeight="1" x14ac:dyDescent="0.3">
      <c r="A177" s="21"/>
      <c r="B177" s="28"/>
      <c r="C177" s="28"/>
      <c r="D177" s="28"/>
      <c r="E177" s="28"/>
      <c r="F177" s="30"/>
      <c r="G177" s="31"/>
      <c r="H177" s="30"/>
      <c r="I177" s="30"/>
      <c r="J177" s="30"/>
      <c r="K177" s="30"/>
      <c r="L177" s="30"/>
      <c r="M177" s="30"/>
      <c r="N177" s="30"/>
      <c r="O177" s="30"/>
      <c r="P177" s="30"/>
      <c r="Q177" s="1"/>
      <c r="R177" s="1"/>
      <c r="S177" s="1"/>
      <c r="T177" s="1"/>
      <c r="U177" s="1"/>
      <c r="W177" s="38"/>
    </row>
    <row r="178" spans="1:23" ht="15.75" customHeight="1" x14ac:dyDescent="0.3">
      <c r="A178" s="21"/>
      <c r="B178" s="28"/>
      <c r="C178" s="28"/>
      <c r="D178" s="28"/>
      <c r="E178" s="28"/>
      <c r="F178" s="30"/>
      <c r="G178" s="31"/>
      <c r="H178" s="30"/>
      <c r="I178" s="30"/>
      <c r="J178" s="30"/>
      <c r="K178" s="30"/>
      <c r="L178" s="30"/>
      <c r="M178" s="30"/>
      <c r="N178" s="30"/>
      <c r="O178" s="30"/>
      <c r="P178" s="30"/>
      <c r="Q178" s="1"/>
      <c r="R178" s="1"/>
      <c r="S178" s="1"/>
      <c r="T178" s="1"/>
      <c r="U178" s="1"/>
      <c r="W178" s="38"/>
    </row>
    <row r="179" spans="1:23" ht="15.75" customHeight="1" x14ac:dyDescent="0.3">
      <c r="A179" s="21"/>
      <c r="B179" s="28"/>
      <c r="C179" s="28"/>
      <c r="D179" s="28"/>
      <c r="E179" s="28"/>
      <c r="F179" s="30"/>
      <c r="G179" s="31"/>
      <c r="H179" s="30"/>
      <c r="I179" s="30"/>
      <c r="J179" s="30"/>
      <c r="K179" s="30"/>
      <c r="L179" s="30"/>
      <c r="M179" s="30"/>
      <c r="N179" s="30"/>
      <c r="O179" s="30"/>
      <c r="P179" s="30"/>
      <c r="Q179" s="1"/>
      <c r="R179" s="1"/>
      <c r="S179" s="1"/>
      <c r="T179" s="1"/>
      <c r="U179" s="1"/>
      <c r="W179" s="38"/>
    </row>
    <row r="180" spans="1:23" ht="15.75" customHeight="1" x14ac:dyDescent="0.3">
      <c r="A180" s="21"/>
      <c r="B180" s="28"/>
      <c r="C180" s="28"/>
      <c r="D180" s="28"/>
      <c r="E180" s="28"/>
      <c r="F180" s="30"/>
      <c r="G180" s="31"/>
      <c r="H180" s="30"/>
      <c r="I180" s="30"/>
      <c r="J180" s="30"/>
      <c r="K180" s="30"/>
      <c r="L180" s="30"/>
      <c r="M180" s="30"/>
      <c r="N180" s="30"/>
      <c r="O180" s="30"/>
      <c r="P180" s="30"/>
      <c r="Q180" s="1"/>
      <c r="R180" s="1"/>
      <c r="S180" s="1"/>
      <c r="T180" s="1"/>
      <c r="U180" s="1"/>
      <c r="W180" s="38"/>
    </row>
    <row r="181" spans="1:23" ht="15.75" customHeight="1" x14ac:dyDescent="0.3">
      <c r="A181" s="21"/>
      <c r="B181" s="28"/>
      <c r="C181" s="28"/>
      <c r="D181" s="28"/>
      <c r="E181" s="28"/>
      <c r="F181" s="30"/>
      <c r="G181" s="31"/>
      <c r="H181" s="30"/>
      <c r="I181" s="30"/>
      <c r="J181" s="30"/>
      <c r="K181" s="30"/>
      <c r="L181" s="30"/>
      <c r="M181" s="30"/>
      <c r="N181" s="30"/>
      <c r="O181" s="30"/>
      <c r="P181" s="30"/>
      <c r="Q181" s="1"/>
      <c r="R181" s="1"/>
      <c r="S181" s="1"/>
      <c r="T181" s="1"/>
      <c r="U181" s="1"/>
      <c r="W181" s="38"/>
    </row>
    <row r="182" spans="1:23" ht="15.75" customHeight="1" x14ac:dyDescent="0.3">
      <c r="A182" s="21"/>
      <c r="B182" s="28"/>
      <c r="C182" s="28"/>
      <c r="D182" s="28"/>
      <c r="E182" s="28"/>
      <c r="F182" s="30"/>
      <c r="G182" s="31"/>
      <c r="H182" s="30"/>
      <c r="I182" s="30"/>
      <c r="J182" s="30"/>
      <c r="K182" s="30"/>
      <c r="L182" s="30"/>
      <c r="M182" s="30"/>
      <c r="N182" s="30"/>
      <c r="O182" s="30"/>
      <c r="P182" s="30"/>
      <c r="Q182" s="1"/>
      <c r="R182" s="1"/>
      <c r="S182" s="1"/>
      <c r="T182" s="1"/>
      <c r="U182" s="1"/>
      <c r="W182" s="38"/>
    </row>
    <row r="183" spans="1:23" ht="15.75" customHeight="1" x14ac:dyDescent="0.3">
      <c r="A183" s="21"/>
      <c r="B183" s="28"/>
      <c r="C183" s="28"/>
      <c r="D183" s="28"/>
      <c r="E183" s="28"/>
      <c r="F183" s="30"/>
      <c r="G183" s="31"/>
      <c r="H183" s="30"/>
      <c r="I183" s="30"/>
      <c r="J183" s="30"/>
      <c r="K183" s="30"/>
      <c r="L183" s="30"/>
      <c r="M183" s="30"/>
      <c r="N183" s="30"/>
      <c r="O183" s="30"/>
      <c r="P183" s="30"/>
      <c r="Q183" s="1"/>
      <c r="R183" s="1"/>
      <c r="S183" s="1"/>
      <c r="T183" s="1"/>
      <c r="U183" s="1"/>
      <c r="W183" s="38"/>
    </row>
    <row r="184" spans="1:23" ht="15.75" customHeight="1" x14ac:dyDescent="0.3">
      <c r="A184" s="21"/>
      <c r="B184" s="28"/>
      <c r="C184" s="28"/>
      <c r="D184" s="28"/>
      <c r="E184" s="28"/>
      <c r="F184" s="30"/>
      <c r="G184" s="31"/>
      <c r="H184" s="30"/>
      <c r="I184" s="30"/>
      <c r="J184" s="30"/>
      <c r="K184" s="30"/>
      <c r="L184" s="30"/>
      <c r="M184" s="30"/>
      <c r="N184" s="30"/>
      <c r="O184" s="30"/>
      <c r="P184" s="30"/>
      <c r="Q184" s="1"/>
      <c r="R184" s="1"/>
      <c r="S184" s="1"/>
      <c r="T184" s="1"/>
      <c r="U184" s="1"/>
      <c r="W184" s="38"/>
    </row>
    <row r="185" spans="1:23" ht="15.75" customHeight="1" x14ac:dyDescent="0.3">
      <c r="A185" s="21"/>
      <c r="B185" s="28"/>
      <c r="C185" s="28"/>
      <c r="D185" s="28"/>
      <c r="E185" s="28"/>
      <c r="F185" s="30"/>
      <c r="G185" s="31"/>
      <c r="H185" s="30"/>
      <c r="I185" s="30"/>
      <c r="J185" s="30"/>
      <c r="K185" s="30"/>
      <c r="L185" s="30"/>
      <c r="M185" s="30"/>
      <c r="N185" s="30"/>
      <c r="O185" s="30"/>
      <c r="P185" s="30"/>
      <c r="Q185" s="1"/>
      <c r="R185" s="1"/>
      <c r="S185" s="1"/>
      <c r="T185" s="1"/>
      <c r="U185" s="1"/>
      <c r="W185" s="38"/>
    </row>
    <row r="186" spans="1:23" ht="15.75" customHeight="1" x14ac:dyDescent="0.3">
      <c r="A186" s="21"/>
      <c r="B186" s="28"/>
      <c r="C186" s="28"/>
      <c r="D186" s="28"/>
      <c r="E186" s="28"/>
      <c r="F186" s="30"/>
      <c r="G186" s="31"/>
      <c r="H186" s="30"/>
      <c r="I186" s="30"/>
      <c r="J186" s="30"/>
      <c r="K186" s="30"/>
      <c r="L186" s="30"/>
      <c r="M186" s="30"/>
      <c r="N186" s="30"/>
      <c r="O186" s="30"/>
      <c r="P186" s="30"/>
      <c r="Q186" s="1"/>
      <c r="R186" s="1"/>
      <c r="S186" s="1"/>
      <c r="T186" s="1"/>
      <c r="U186" s="1"/>
      <c r="W186" s="38"/>
    </row>
    <row r="187" spans="1:23" ht="15.75" customHeight="1" x14ac:dyDescent="0.25">
      <c r="A187" s="21"/>
      <c r="G187" s="48"/>
      <c r="H187" s="49"/>
      <c r="W187" s="38"/>
    </row>
    <row r="188" spans="1:23" ht="15.75" customHeight="1" x14ac:dyDescent="0.25">
      <c r="A188" s="21"/>
      <c r="G188" s="32"/>
      <c r="H188" s="12"/>
      <c r="W188" s="38"/>
    </row>
    <row r="189" spans="1:23" ht="15.75" customHeight="1" x14ac:dyDescent="0.25">
      <c r="A189" s="21"/>
      <c r="G189" s="32"/>
      <c r="H189" s="12"/>
      <c r="W189" s="38"/>
    </row>
    <row r="190" spans="1:23" ht="15.75" customHeight="1" x14ac:dyDescent="0.25">
      <c r="A190" s="21"/>
      <c r="G190" s="32"/>
      <c r="H190" s="12"/>
      <c r="W190" s="38"/>
    </row>
    <row r="191" spans="1:23" ht="15.75" customHeight="1" x14ac:dyDescent="0.25">
      <c r="A191" s="21"/>
      <c r="G191" s="32"/>
      <c r="H191" s="12"/>
      <c r="W191" s="38"/>
    </row>
    <row r="192" spans="1:23" ht="15.75" customHeight="1" x14ac:dyDescent="0.25">
      <c r="A192" s="21"/>
      <c r="G192" s="32"/>
      <c r="H192" s="12"/>
      <c r="W192" s="38"/>
    </row>
    <row r="193" spans="1:23" ht="15.75" customHeight="1" x14ac:dyDescent="0.25">
      <c r="A193" s="21"/>
      <c r="G193" s="32"/>
      <c r="H193" s="12"/>
      <c r="R193" s="1"/>
      <c r="S193" s="1"/>
      <c r="W193" s="38"/>
    </row>
    <row r="194" spans="1:23" ht="15.75" customHeight="1" x14ac:dyDescent="0.25">
      <c r="A194" s="21"/>
      <c r="G194" s="32"/>
      <c r="H194" s="12"/>
      <c r="R194" s="47"/>
      <c r="S194" s="1"/>
      <c r="W194" s="38"/>
    </row>
    <row r="195" spans="1:23" ht="15.75" customHeight="1" x14ac:dyDescent="0.25">
      <c r="A195" s="21"/>
      <c r="G195" s="32"/>
      <c r="H195" s="12"/>
      <c r="R195" s="1"/>
      <c r="S195" s="1"/>
      <c r="W195" s="38"/>
    </row>
    <row r="196" spans="1:23" ht="15.75" customHeight="1" x14ac:dyDescent="0.25">
      <c r="A196" s="21"/>
      <c r="B196" s="1" t="s">
        <v>351</v>
      </c>
      <c r="G196" s="11"/>
      <c r="R196" s="1"/>
      <c r="S196" s="1"/>
      <c r="W196" s="38"/>
    </row>
    <row r="197" spans="1:23" ht="15.75" customHeight="1" x14ac:dyDescent="0.25">
      <c r="A197" s="21"/>
      <c r="G197" s="11"/>
      <c r="W197" s="38"/>
    </row>
    <row r="198" spans="1:23" ht="15.75" customHeight="1" x14ac:dyDescent="0.25">
      <c r="A198" s="21"/>
      <c r="G198" s="11"/>
      <c r="R198" s="1"/>
      <c r="S198" s="1"/>
      <c r="W198" s="38"/>
    </row>
    <row r="199" spans="1:23" ht="15.75" customHeight="1" x14ac:dyDescent="0.25">
      <c r="A199" s="21"/>
      <c r="G199" s="11"/>
      <c r="W199" s="38"/>
    </row>
    <row r="200" spans="1:23" ht="15.75" customHeight="1" x14ac:dyDescent="0.25">
      <c r="A200" s="21"/>
      <c r="G200" s="11"/>
      <c r="W200" s="38"/>
    </row>
    <row r="201" spans="1:23" ht="15.75" customHeight="1" x14ac:dyDescent="0.25">
      <c r="A201" s="21"/>
      <c r="G201" s="11"/>
      <c r="W201" s="38"/>
    </row>
    <row r="202" spans="1:23" ht="15.75" customHeight="1" x14ac:dyDescent="0.25">
      <c r="A202" s="21"/>
      <c r="G202" s="11"/>
      <c r="W202" s="38"/>
    </row>
    <row r="203" spans="1:23" ht="15.75" customHeight="1" x14ac:dyDescent="0.25">
      <c r="A203" s="21"/>
      <c r="G203" s="11"/>
      <c r="R203" s="1"/>
      <c r="S203" s="1"/>
      <c r="W203" s="38"/>
    </row>
    <row r="204" spans="1:23" ht="15.75" customHeight="1" x14ac:dyDescent="0.25">
      <c r="A204" s="21"/>
      <c r="G204" s="11"/>
      <c r="R204" s="1"/>
      <c r="S204" s="1"/>
      <c r="W204" s="38"/>
    </row>
    <row r="205" spans="1:23" ht="15.75" customHeight="1" x14ac:dyDescent="0.25">
      <c r="A205" s="21"/>
      <c r="G205" s="11"/>
      <c r="W205" s="38"/>
    </row>
    <row r="206" spans="1:23" ht="15.75" customHeight="1" x14ac:dyDescent="0.25">
      <c r="A206" s="21"/>
      <c r="G206" s="11"/>
      <c r="W206" s="38"/>
    </row>
    <row r="207" spans="1:23" ht="15.75" customHeight="1" x14ac:dyDescent="0.25">
      <c r="A207" s="21"/>
      <c r="G207" s="11"/>
      <c r="W207" s="38"/>
    </row>
    <row r="208" spans="1:23" ht="15.75" customHeight="1" x14ac:dyDescent="0.25">
      <c r="A208" s="21"/>
      <c r="G208" s="11"/>
      <c r="W208" s="38"/>
    </row>
    <row r="209" spans="1:23" ht="15.75" customHeight="1" x14ac:dyDescent="0.25">
      <c r="A209" s="21"/>
      <c r="G209" s="11"/>
      <c r="W209" s="38"/>
    </row>
    <row r="210" spans="1:23" ht="15.75" customHeight="1" x14ac:dyDescent="0.25">
      <c r="A210" s="21"/>
      <c r="G210" s="11"/>
      <c r="W210" s="38"/>
    </row>
    <row r="211" spans="1:23" ht="15.75" customHeight="1" x14ac:dyDescent="0.25">
      <c r="A211" s="21"/>
      <c r="G211" s="11"/>
      <c r="W211" s="38"/>
    </row>
    <row r="212" spans="1:23" ht="15.75" customHeight="1" x14ac:dyDescent="0.25">
      <c r="A212" s="21"/>
      <c r="G212" s="11"/>
      <c r="W212" s="38"/>
    </row>
    <row r="213" spans="1:23" ht="15.75" customHeight="1" x14ac:dyDescent="0.25">
      <c r="A213" s="21"/>
      <c r="G213" s="11"/>
      <c r="W213" s="38"/>
    </row>
    <row r="214" spans="1:23" ht="15.75" customHeight="1" x14ac:dyDescent="0.25">
      <c r="A214" s="21"/>
      <c r="G214" s="11"/>
      <c r="W214" s="38"/>
    </row>
    <row r="215" spans="1:23" ht="15.75" customHeight="1" x14ac:dyDescent="0.25">
      <c r="A215" s="21"/>
      <c r="G215" s="11"/>
      <c r="W215" s="38"/>
    </row>
    <row r="216" spans="1:23" ht="15.75" customHeight="1" x14ac:dyDescent="0.25">
      <c r="A216" s="21"/>
      <c r="G216" s="11"/>
      <c r="W216" s="38"/>
    </row>
    <row r="217" spans="1:23" ht="15.75" customHeight="1" x14ac:dyDescent="0.25">
      <c r="A217" s="21"/>
      <c r="G217" s="11"/>
      <c r="W217" s="38"/>
    </row>
    <row r="218" spans="1:23" ht="15.75" customHeight="1" x14ac:dyDescent="0.25">
      <c r="A218" s="21"/>
      <c r="G218" s="11"/>
      <c r="W218" s="38"/>
    </row>
    <row r="219" spans="1:23" ht="15.75" customHeight="1" x14ac:dyDescent="0.25">
      <c r="A219" s="21"/>
      <c r="G219" s="11"/>
      <c r="W219" s="1"/>
    </row>
    <row r="220" spans="1:23" ht="15.75" customHeight="1" x14ac:dyDescent="0.25">
      <c r="A220" s="21"/>
      <c r="G220" s="11"/>
      <c r="W220" s="38"/>
    </row>
    <row r="221" spans="1:23" ht="15.75" customHeight="1" x14ac:dyDescent="0.25">
      <c r="A221" s="21"/>
      <c r="G221" s="11"/>
      <c r="W221" s="38"/>
    </row>
    <row r="222" spans="1:23" ht="15.75" customHeight="1" x14ac:dyDescent="0.25">
      <c r="A222" s="21"/>
      <c r="G222" s="11"/>
      <c r="W222" s="38"/>
    </row>
    <row r="223" spans="1:23" ht="15.75" customHeight="1" x14ac:dyDescent="0.25">
      <c r="A223" s="21"/>
      <c r="G223" s="11"/>
      <c r="W223" s="38"/>
    </row>
    <row r="224" spans="1:23" ht="15.75" customHeight="1" x14ac:dyDescent="0.25">
      <c r="A224" s="21"/>
      <c r="G224" s="11"/>
      <c r="W224" s="38"/>
    </row>
    <row r="225" spans="1:23" ht="15.75" customHeight="1" x14ac:dyDescent="0.25">
      <c r="A225" s="21"/>
      <c r="G225" s="11"/>
      <c r="W225" s="38"/>
    </row>
    <row r="226" spans="1:23" ht="15.75" customHeight="1" x14ac:dyDescent="0.25">
      <c r="A226" s="21"/>
      <c r="G226" s="11"/>
      <c r="W226" s="38"/>
    </row>
    <row r="227" spans="1:23" ht="15.75" customHeight="1" x14ac:dyDescent="0.25">
      <c r="A227" s="21"/>
      <c r="G227" s="11"/>
      <c r="W227" s="38"/>
    </row>
    <row r="228" spans="1:23" ht="15.75" customHeight="1" x14ac:dyDescent="0.25">
      <c r="A228" s="21"/>
      <c r="G228" s="11"/>
      <c r="W228" s="38"/>
    </row>
    <row r="229" spans="1:23" ht="15.75" customHeight="1" x14ac:dyDescent="0.25">
      <c r="A229" s="21"/>
      <c r="G229" s="11"/>
      <c r="W229" s="38"/>
    </row>
    <row r="230" spans="1:23" ht="15.75" customHeight="1" x14ac:dyDescent="0.25">
      <c r="A230" s="21"/>
      <c r="G230" s="11"/>
      <c r="W230" s="38"/>
    </row>
    <row r="231" spans="1:23" ht="15.75" customHeight="1" x14ac:dyDescent="0.25">
      <c r="A231" s="21"/>
      <c r="G231" s="11"/>
      <c r="W231" s="38"/>
    </row>
    <row r="232" spans="1:23" ht="15.75" customHeight="1" x14ac:dyDescent="0.25">
      <c r="A232" s="21"/>
      <c r="G232" s="11"/>
      <c r="W232" s="38"/>
    </row>
    <row r="233" spans="1:23" ht="15.75" customHeight="1" x14ac:dyDescent="0.25">
      <c r="A233" s="21"/>
      <c r="G233" s="11"/>
      <c r="W233" s="38"/>
    </row>
    <row r="234" spans="1:23" ht="15.75" customHeight="1" x14ac:dyDescent="0.25">
      <c r="A234" s="21"/>
      <c r="G234" s="11"/>
      <c r="W234" s="1"/>
    </row>
    <row r="235" spans="1:23" ht="15.75" customHeight="1" x14ac:dyDescent="0.25">
      <c r="A235" s="21"/>
      <c r="G235" s="11"/>
      <c r="W235" s="1"/>
    </row>
    <row r="236" spans="1:23" ht="15.75" customHeight="1" x14ac:dyDescent="0.25">
      <c r="A236" s="21"/>
      <c r="G236" s="11"/>
      <c r="W236" s="1"/>
    </row>
    <row r="237" spans="1:23" ht="15.75" customHeight="1" x14ac:dyDescent="0.25">
      <c r="A237" s="21"/>
      <c r="G237" s="11"/>
      <c r="W237" s="1"/>
    </row>
    <row r="238" spans="1:23" ht="15.75" customHeight="1" x14ac:dyDescent="0.25">
      <c r="A238" s="21"/>
      <c r="G238" s="11"/>
      <c r="W238" s="1"/>
    </row>
    <row r="239" spans="1:23" ht="15.75" customHeight="1" x14ac:dyDescent="0.25">
      <c r="A239" s="21"/>
      <c r="G239" s="11"/>
      <c r="W239" s="1"/>
    </row>
    <row r="240" spans="1:23" ht="15.75" customHeight="1" x14ac:dyDescent="0.25">
      <c r="A240" s="21"/>
      <c r="G240" s="11"/>
      <c r="W240" s="1"/>
    </row>
    <row r="241" spans="1:23" ht="15.75" customHeight="1" x14ac:dyDescent="0.25">
      <c r="A241" s="21"/>
      <c r="G241" s="11"/>
      <c r="W241" s="1"/>
    </row>
    <row r="242" spans="1:23" ht="15.75" customHeight="1" x14ac:dyDescent="0.25">
      <c r="A242" s="21"/>
      <c r="G242" s="11"/>
      <c r="W242" s="1"/>
    </row>
    <row r="243" spans="1:23" ht="15.75" customHeight="1" x14ac:dyDescent="0.25">
      <c r="A243" s="21"/>
      <c r="G243" s="11"/>
      <c r="W243" s="1"/>
    </row>
    <row r="244" spans="1:23" ht="15.75" customHeight="1" x14ac:dyDescent="0.25">
      <c r="A244" s="21"/>
      <c r="G244" s="11"/>
      <c r="W244" s="1"/>
    </row>
    <row r="245" spans="1:23" ht="15.75" customHeight="1" x14ac:dyDescent="0.25">
      <c r="A245" s="21"/>
      <c r="G245" s="11"/>
      <c r="W245" s="1"/>
    </row>
    <row r="246" spans="1:23" ht="15.75" customHeight="1" x14ac:dyDescent="0.25">
      <c r="A246" s="21"/>
      <c r="G246" s="11"/>
      <c r="W246" s="1"/>
    </row>
    <row r="247" spans="1:23" ht="15.75" customHeight="1" x14ac:dyDescent="0.25">
      <c r="A247" s="21"/>
      <c r="G247" s="11"/>
      <c r="W247" s="1"/>
    </row>
    <row r="248" spans="1:23" ht="15.75" customHeight="1" x14ac:dyDescent="0.25">
      <c r="A248" s="21"/>
      <c r="G248" s="11"/>
      <c r="W248" s="1"/>
    </row>
    <row r="249" spans="1:23" ht="15.75" customHeight="1" x14ac:dyDescent="0.25">
      <c r="A249" s="21"/>
      <c r="G249" s="11"/>
      <c r="W249" s="1"/>
    </row>
    <row r="250" spans="1:23" ht="15.75" customHeight="1" x14ac:dyDescent="0.25">
      <c r="A250" s="21"/>
      <c r="G250" s="11"/>
      <c r="W250" s="1"/>
    </row>
    <row r="251" spans="1:23" ht="15.75" customHeight="1" x14ac:dyDescent="0.25">
      <c r="A251" s="21"/>
      <c r="G251" s="11"/>
      <c r="W251" s="1"/>
    </row>
    <row r="252" spans="1:23" ht="15.75" customHeight="1" x14ac:dyDescent="0.25">
      <c r="A252" s="21"/>
      <c r="G252" s="11"/>
      <c r="W252" s="1"/>
    </row>
    <row r="253" spans="1:23" ht="15.75" customHeight="1" x14ac:dyDescent="0.25">
      <c r="A253" s="21"/>
      <c r="G253" s="11"/>
      <c r="W253" s="1"/>
    </row>
    <row r="254" spans="1:23" ht="15.75" customHeight="1" x14ac:dyDescent="0.25">
      <c r="A254" s="21"/>
      <c r="G254" s="11"/>
      <c r="W254" s="13"/>
    </row>
    <row r="255" spans="1:23" ht="15.75" customHeight="1" x14ac:dyDescent="0.25">
      <c r="A255" s="21"/>
      <c r="G255" s="11"/>
      <c r="W255" s="13"/>
    </row>
    <row r="256" spans="1:23" ht="15.75" customHeight="1" x14ac:dyDescent="0.25">
      <c r="A256" s="21"/>
      <c r="G256" s="11"/>
      <c r="W256" s="13"/>
    </row>
    <row r="257" spans="1:23" ht="15.75" customHeight="1" x14ac:dyDescent="0.25">
      <c r="A257" s="21"/>
      <c r="G257" s="11"/>
      <c r="W257" s="13"/>
    </row>
    <row r="258" spans="1:23" ht="15.75" customHeight="1" x14ac:dyDescent="0.25">
      <c r="A258" s="21"/>
      <c r="G258" s="11"/>
      <c r="W258" s="13"/>
    </row>
    <row r="259" spans="1:23" ht="15.75" customHeight="1" x14ac:dyDescent="0.25">
      <c r="A259" s="21"/>
      <c r="G259" s="11"/>
      <c r="W259" s="13"/>
    </row>
    <row r="260" spans="1:23" ht="15.75" customHeight="1" x14ac:dyDescent="0.25">
      <c r="A260" s="21"/>
      <c r="G260" s="11"/>
      <c r="W260" s="13"/>
    </row>
    <row r="261" spans="1:23" ht="15.75" customHeight="1" x14ac:dyDescent="0.25">
      <c r="A261" s="21"/>
      <c r="G261" s="11"/>
    </row>
    <row r="262" spans="1:23" ht="15.75" customHeight="1" x14ac:dyDescent="0.25">
      <c r="A262" s="21"/>
      <c r="G262" s="11"/>
    </row>
    <row r="263" spans="1:23" ht="15.75" customHeight="1" x14ac:dyDescent="0.25">
      <c r="A263" s="21"/>
      <c r="G263" s="11"/>
    </row>
    <row r="264" spans="1:23" ht="15.75" customHeight="1" x14ac:dyDescent="0.25">
      <c r="A264" s="21"/>
      <c r="G264" s="11"/>
    </row>
    <row r="265" spans="1:23" ht="15.75" customHeight="1" x14ac:dyDescent="0.25">
      <c r="A265" s="21"/>
      <c r="G265" s="11"/>
    </row>
    <row r="266" spans="1:23" ht="15.75" customHeight="1" x14ac:dyDescent="0.25">
      <c r="A266" s="21"/>
      <c r="G266" s="11"/>
    </row>
    <row r="267" spans="1:23" ht="15.75" customHeight="1" x14ac:dyDescent="0.25">
      <c r="A267" s="21"/>
      <c r="G267" s="11"/>
    </row>
    <row r="268" spans="1:23" ht="15.75" customHeight="1" x14ac:dyDescent="0.25">
      <c r="A268" s="21"/>
      <c r="G268" s="11"/>
    </row>
    <row r="269" spans="1:23" ht="15.75" customHeight="1" x14ac:dyDescent="0.25">
      <c r="A269" s="21"/>
      <c r="G269" s="11"/>
    </row>
    <row r="270" spans="1:23" ht="15.75" customHeight="1" x14ac:dyDescent="0.25">
      <c r="A270" s="21"/>
      <c r="G270" s="11"/>
    </row>
    <row r="271" spans="1:23" ht="15.75" customHeight="1" x14ac:dyDescent="0.25">
      <c r="A271" s="21"/>
      <c r="G271" s="11"/>
    </row>
    <row r="272" spans="1:23" ht="15.75" customHeight="1" x14ac:dyDescent="0.25">
      <c r="A272" s="21"/>
      <c r="G272" s="11"/>
    </row>
    <row r="273" spans="1:7" ht="15.75" customHeight="1" x14ac:dyDescent="0.25">
      <c r="A273" s="21"/>
      <c r="G273" s="11"/>
    </row>
    <row r="274" spans="1:7" ht="15.75" customHeight="1" x14ac:dyDescent="0.25">
      <c r="A274" s="21"/>
      <c r="G274" s="11"/>
    </row>
    <row r="275" spans="1:7" ht="15.75" customHeight="1" x14ac:dyDescent="0.25">
      <c r="A275" s="21"/>
      <c r="G275" s="11"/>
    </row>
    <row r="276" spans="1:7" ht="15.75" customHeight="1" x14ac:dyDescent="0.25">
      <c r="A276" s="21"/>
      <c r="G276" s="11"/>
    </row>
    <row r="277" spans="1:7" ht="15.75" customHeight="1" x14ac:dyDescent="0.25">
      <c r="A277" s="21"/>
      <c r="G277" s="11"/>
    </row>
    <row r="278" spans="1:7" ht="15.75" customHeight="1" x14ac:dyDescent="0.25">
      <c r="A278" s="21"/>
      <c r="G278" s="11"/>
    </row>
    <row r="279" spans="1:7" ht="15.75" customHeight="1" x14ac:dyDescent="0.25">
      <c r="A279" s="21"/>
      <c r="G279" s="11"/>
    </row>
    <row r="280" spans="1:7" ht="15.75" customHeight="1" x14ac:dyDescent="0.25">
      <c r="A280" s="21"/>
      <c r="G280" s="11"/>
    </row>
    <row r="281" spans="1:7" ht="15.75" customHeight="1" x14ac:dyDescent="0.25">
      <c r="A281" s="21"/>
      <c r="G281" s="11"/>
    </row>
    <row r="282" spans="1:7" ht="15.75" customHeight="1" x14ac:dyDescent="0.25">
      <c r="A282" s="21"/>
      <c r="G282" s="11"/>
    </row>
    <row r="283" spans="1:7" ht="15.75" customHeight="1" x14ac:dyDescent="0.25">
      <c r="A283" s="21"/>
      <c r="G283" s="11"/>
    </row>
    <row r="284" spans="1:7" ht="15.75" customHeight="1" x14ac:dyDescent="0.25">
      <c r="A284" s="21"/>
      <c r="G284" s="11"/>
    </row>
    <row r="285" spans="1:7" ht="15.75" customHeight="1" x14ac:dyDescent="0.25">
      <c r="A285" s="21"/>
      <c r="G285" s="11"/>
    </row>
    <row r="286" spans="1:7" ht="15.75" customHeight="1" x14ac:dyDescent="0.25">
      <c r="A286" s="21"/>
      <c r="G286" s="11"/>
    </row>
    <row r="287" spans="1:7" ht="15.75" customHeight="1" x14ac:dyDescent="0.25">
      <c r="A287" s="21"/>
      <c r="G287" s="11"/>
    </row>
    <row r="288" spans="1:7" ht="15.75" customHeight="1" x14ac:dyDescent="0.25">
      <c r="A288" s="21"/>
      <c r="G288" s="11"/>
    </row>
    <row r="289" spans="1:7" ht="15.75" customHeight="1" x14ac:dyDescent="0.25">
      <c r="A289" s="21"/>
      <c r="G289" s="11"/>
    </row>
    <row r="290" spans="1:7" ht="15.75" customHeight="1" x14ac:dyDescent="0.25">
      <c r="A290" s="21"/>
      <c r="G290" s="11"/>
    </row>
    <row r="291" spans="1:7" ht="15.75" customHeight="1" x14ac:dyDescent="0.25">
      <c r="A291" s="21"/>
      <c r="G291" s="11"/>
    </row>
    <row r="292" spans="1:7" ht="15.75" customHeight="1" x14ac:dyDescent="0.25">
      <c r="A292" s="21"/>
      <c r="G292" s="11"/>
    </row>
    <row r="293" spans="1:7" ht="15.75" customHeight="1" x14ac:dyDescent="0.25">
      <c r="A293" s="21"/>
      <c r="G293" s="11"/>
    </row>
    <row r="294" spans="1:7" ht="15.75" customHeight="1" x14ac:dyDescent="0.25">
      <c r="A294" s="21"/>
      <c r="G294" s="11"/>
    </row>
    <row r="295" spans="1:7" ht="15.75" customHeight="1" x14ac:dyDescent="0.25">
      <c r="A295" s="21"/>
      <c r="G295" s="11"/>
    </row>
    <row r="296" spans="1:7" ht="15.75" customHeight="1" x14ac:dyDescent="0.25">
      <c r="A296" s="21"/>
      <c r="G296" s="11"/>
    </row>
    <row r="297" spans="1:7" ht="15.75" customHeight="1" x14ac:dyDescent="0.25">
      <c r="A297" s="21"/>
      <c r="G297" s="11"/>
    </row>
    <row r="298" spans="1:7" ht="15.75" customHeight="1" x14ac:dyDescent="0.25">
      <c r="A298" s="21"/>
      <c r="G298" s="11"/>
    </row>
    <row r="299" spans="1:7" ht="15.75" customHeight="1" x14ac:dyDescent="0.25">
      <c r="A299" s="21"/>
      <c r="G299" s="11"/>
    </row>
    <row r="300" spans="1:7" ht="15.75" customHeight="1" x14ac:dyDescent="0.25">
      <c r="A300" s="21"/>
      <c r="G300" s="11"/>
    </row>
    <row r="301" spans="1:7" ht="15.75" customHeight="1" x14ac:dyDescent="0.25">
      <c r="A301" s="21"/>
      <c r="G301" s="11"/>
    </row>
    <row r="302" spans="1:7" ht="15.75" customHeight="1" x14ac:dyDescent="0.25">
      <c r="A302" s="21"/>
      <c r="G302" s="11"/>
    </row>
    <row r="303" spans="1:7" ht="15.75" customHeight="1" x14ac:dyDescent="0.25">
      <c r="A303" s="21"/>
      <c r="G303" s="11"/>
    </row>
    <row r="304" spans="1:7" ht="15.75" customHeight="1" x14ac:dyDescent="0.25">
      <c r="A304" s="21"/>
      <c r="G304" s="11"/>
    </row>
    <row r="305" spans="1:7" ht="15.75" customHeight="1" x14ac:dyDescent="0.25">
      <c r="A305" s="21"/>
      <c r="G305" s="11"/>
    </row>
    <row r="306" spans="1:7" ht="15.75" customHeight="1" x14ac:dyDescent="0.25">
      <c r="A306" s="21"/>
      <c r="G306" s="11"/>
    </row>
    <row r="307" spans="1:7" ht="15.75" customHeight="1" x14ac:dyDescent="0.25">
      <c r="A307" s="21"/>
      <c r="G307" s="11"/>
    </row>
    <row r="308" spans="1:7" ht="15.75" customHeight="1" x14ac:dyDescent="0.25">
      <c r="A308" s="21"/>
      <c r="G308" s="11"/>
    </row>
    <row r="309" spans="1:7" ht="15.75" customHeight="1" x14ac:dyDescent="0.25">
      <c r="A309" s="21"/>
      <c r="G309" s="11"/>
    </row>
    <row r="310" spans="1:7" ht="15.75" customHeight="1" x14ac:dyDescent="0.25">
      <c r="A310" s="21"/>
      <c r="G310" s="11"/>
    </row>
    <row r="311" spans="1:7" ht="15.75" customHeight="1" x14ac:dyDescent="0.25">
      <c r="A311" s="21"/>
      <c r="G311" s="11"/>
    </row>
    <row r="312" spans="1:7" ht="15.75" customHeight="1" x14ac:dyDescent="0.25">
      <c r="A312" s="21"/>
      <c r="G312" s="11"/>
    </row>
    <row r="313" spans="1:7" ht="15.75" customHeight="1" x14ac:dyDescent="0.25">
      <c r="A313" s="21"/>
      <c r="G313" s="11"/>
    </row>
    <row r="314" spans="1:7" ht="15.75" customHeight="1" x14ac:dyDescent="0.25">
      <c r="A314" s="21"/>
      <c r="G314" s="11"/>
    </row>
    <row r="315" spans="1:7" ht="15.75" customHeight="1" x14ac:dyDescent="0.25">
      <c r="A315" s="21"/>
      <c r="G315" s="11"/>
    </row>
    <row r="316" spans="1:7" ht="15.75" customHeight="1" x14ac:dyDescent="0.25">
      <c r="A316" s="21"/>
      <c r="G316" s="11"/>
    </row>
    <row r="317" spans="1:7" ht="15.75" customHeight="1" x14ac:dyDescent="0.25">
      <c r="A317" s="21"/>
      <c r="G317" s="11"/>
    </row>
    <row r="318" spans="1:7" ht="15.75" customHeight="1" x14ac:dyDescent="0.25">
      <c r="A318" s="21"/>
      <c r="G318" s="11"/>
    </row>
    <row r="319" spans="1:7" ht="15.75" customHeight="1" x14ac:dyDescent="0.25">
      <c r="A319" s="21"/>
      <c r="G319" s="11"/>
    </row>
    <row r="320" spans="1:7" ht="15.75" customHeight="1" x14ac:dyDescent="0.25">
      <c r="A320" s="21"/>
      <c r="G320" s="11"/>
    </row>
    <row r="321" spans="1:7" ht="15.75" customHeight="1" x14ac:dyDescent="0.25">
      <c r="A321" s="21"/>
      <c r="G321" s="11"/>
    </row>
    <row r="322" spans="1:7" ht="15.75" customHeight="1" x14ac:dyDescent="0.25">
      <c r="A322" s="21"/>
      <c r="G322" s="11"/>
    </row>
    <row r="323" spans="1:7" ht="15.75" customHeight="1" x14ac:dyDescent="0.25">
      <c r="A323" s="21"/>
      <c r="G323" s="11"/>
    </row>
    <row r="324" spans="1:7" ht="15.75" customHeight="1" x14ac:dyDescent="0.25">
      <c r="A324" s="21"/>
      <c r="G324" s="11"/>
    </row>
    <row r="325" spans="1:7" ht="15.75" customHeight="1" x14ac:dyDescent="0.25">
      <c r="A325" s="21"/>
      <c r="G325" s="11"/>
    </row>
    <row r="326" spans="1:7" ht="15.75" customHeight="1" x14ac:dyDescent="0.25">
      <c r="A326" s="21"/>
      <c r="G326" s="11"/>
    </row>
    <row r="327" spans="1:7" ht="15.75" customHeight="1" x14ac:dyDescent="0.25">
      <c r="A327" s="21"/>
      <c r="G327" s="11"/>
    </row>
    <row r="328" spans="1:7" ht="15.75" customHeight="1" x14ac:dyDescent="0.25">
      <c r="A328" s="21"/>
      <c r="G328" s="11"/>
    </row>
    <row r="329" spans="1:7" ht="15.75" customHeight="1" x14ac:dyDescent="0.25">
      <c r="A329" s="21"/>
      <c r="G329" s="11"/>
    </row>
    <row r="330" spans="1:7" ht="15.75" customHeight="1" x14ac:dyDescent="0.25">
      <c r="A330" s="21"/>
      <c r="G330" s="11"/>
    </row>
    <row r="331" spans="1:7" ht="15.75" customHeight="1" x14ac:dyDescent="0.25">
      <c r="A331" s="21"/>
      <c r="G331" s="11"/>
    </row>
    <row r="332" spans="1:7" ht="15.75" customHeight="1" x14ac:dyDescent="0.25">
      <c r="A332" s="21"/>
      <c r="G332" s="11"/>
    </row>
    <row r="333" spans="1:7" ht="15.75" customHeight="1" x14ac:dyDescent="0.25">
      <c r="A333" s="21"/>
      <c r="G333" s="11"/>
    </row>
    <row r="334" spans="1:7" ht="15.75" customHeight="1" x14ac:dyDescent="0.25">
      <c r="A334" s="21"/>
      <c r="G334" s="11"/>
    </row>
    <row r="335" spans="1:7" ht="15.75" customHeight="1" x14ac:dyDescent="0.25">
      <c r="A335" s="21"/>
      <c r="G335" s="11"/>
    </row>
    <row r="336" spans="1:7" ht="15.75" customHeight="1" x14ac:dyDescent="0.25">
      <c r="A336" s="21"/>
      <c r="G336" s="11"/>
    </row>
    <row r="337" spans="1:7" ht="15.75" customHeight="1" x14ac:dyDescent="0.25">
      <c r="A337" s="21"/>
      <c r="G337" s="11"/>
    </row>
    <row r="338" spans="1:7" ht="15.75" customHeight="1" x14ac:dyDescent="0.25">
      <c r="A338" s="21"/>
      <c r="G338" s="11"/>
    </row>
    <row r="339" spans="1:7" ht="15.75" customHeight="1" x14ac:dyDescent="0.25">
      <c r="A339" s="21"/>
      <c r="G339" s="11"/>
    </row>
    <row r="340" spans="1:7" ht="15.75" customHeight="1" x14ac:dyDescent="0.25">
      <c r="A340" s="21"/>
      <c r="G340" s="11"/>
    </row>
    <row r="341" spans="1:7" ht="15.75" customHeight="1" x14ac:dyDescent="0.25">
      <c r="A341" s="21"/>
      <c r="G341" s="11"/>
    </row>
    <row r="342" spans="1:7" ht="15.75" customHeight="1" x14ac:dyDescent="0.25">
      <c r="A342" s="21"/>
      <c r="G342" s="11"/>
    </row>
    <row r="343" spans="1:7" ht="15.75" customHeight="1" x14ac:dyDescent="0.25">
      <c r="A343" s="21"/>
      <c r="G343" s="11"/>
    </row>
    <row r="344" spans="1:7" ht="15.75" customHeight="1" x14ac:dyDescent="0.25">
      <c r="A344" s="21"/>
      <c r="G344" s="11"/>
    </row>
    <row r="345" spans="1:7" ht="15.75" customHeight="1" x14ac:dyDescent="0.25">
      <c r="A345" s="21"/>
      <c r="G345" s="11"/>
    </row>
    <row r="346" spans="1:7" ht="15.75" customHeight="1" x14ac:dyDescent="0.25">
      <c r="A346" s="21"/>
      <c r="G346" s="11"/>
    </row>
    <row r="347" spans="1:7" ht="15.75" customHeight="1" x14ac:dyDescent="0.25">
      <c r="A347" s="21"/>
      <c r="G347" s="11"/>
    </row>
    <row r="348" spans="1:7" ht="15.75" customHeight="1" x14ac:dyDescent="0.25">
      <c r="A348" s="21"/>
      <c r="G348" s="11"/>
    </row>
    <row r="349" spans="1:7" ht="15.75" customHeight="1" x14ac:dyDescent="0.25">
      <c r="A349" s="21"/>
      <c r="G349" s="11"/>
    </row>
    <row r="350" spans="1:7" ht="15.75" customHeight="1" x14ac:dyDescent="0.25">
      <c r="A350" s="21"/>
      <c r="G350" s="11"/>
    </row>
    <row r="351" spans="1:7" ht="15.75" customHeight="1" x14ac:dyDescent="0.25">
      <c r="A351" s="21"/>
      <c r="G351" s="11"/>
    </row>
    <row r="352" spans="1:7" ht="15.75" customHeight="1" x14ac:dyDescent="0.25">
      <c r="A352" s="21"/>
      <c r="G352" s="11"/>
    </row>
    <row r="353" spans="1:7" ht="15.75" customHeight="1" x14ac:dyDescent="0.25">
      <c r="A353" s="21"/>
      <c r="G353" s="11"/>
    </row>
    <row r="354" spans="1:7" ht="15.75" customHeight="1" x14ac:dyDescent="0.25">
      <c r="A354" s="21"/>
      <c r="G354" s="11"/>
    </row>
    <row r="355" spans="1:7" ht="15.75" customHeight="1" x14ac:dyDescent="0.25">
      <c r="A355" s="21"/>
      <c r="G355" s="11"/>
    </row>
    <row r="356" spans="1:7" ht="15.75" customHeight="1" x14ac:dyDescent="0.25">
      <c r="A356" s="21"/>
      <c r="G356" s="11"/>
    </row>
    <row r="357" spans="1:7" ht="15.75" customHeight="1" x14ac:dyDescent="0.25">
      <c r="A357" s="21"/>
      <c r="G357" s="11"/>
    </row>
    <row r="358" spans="1:7" ht="15.75" customHeight="1" x14ac:dyDescent="0.25">
      <c r="A358" s="21"/>
      <c r="G358" s="11"/>
    </row>
    <row r="359" spans="1:7" ht="15.75" customHeight="1" x14ac:dyDescent="0.25">
      <c r="A359" s="21"/>
      <c r="G359" s="11"/>
    </row>
    <row r="360" spans="1:7" ht="15.75" customHeight="1" x14ac:dyDescent="0.25">
      <c r="A360" s="21"/>
      <c r="G360" s="11"/>
    </row>
    <row r="361" spans="1:7" ht="15.75" customHeight="1" x14ac:dyDescent="0.25">
      <c r="A361" s="21"/>
      <c r="G361" s="11"/>
    </row>
    <row r="362" spans="1:7" ht="15.75" customHeight="1" x14ac:dyDescent="0.25">
      <c r="A362" s="21"/>
      <c r="G362" s="11"/>
    </row>
    <row r="363" spans="1:7" ht="15.75" customHeight="1" x14ac:dyDescent="0.25">
      <c r="A363" s="21"/>
      <c r="G363" s="11"/>
    </row>
    <row r="364" spans="1:7" ht="15.75" customHeight="1" x14ac:dyDescent="0.25">
      <c r="A364" s="21"/>
      <c r="G364" s="11"/>
    </row>
    <row r="365" spans="1:7" ht="15.75" customHeight="1" x14ac:dyDescent="0.25">
      <c r="A365" s="21"/>
      <c r="G365" s="11"/>
    </row>
    <row r="366" spans="1:7" ht="15.75" customHeight="1" x14ac:dyDescent="0.25">
      <c r="A366" s="21"/>
      <c r="G366" s="11"/>
    </row>
    <row r="367" spans="1:7" ht="15.75" customHeight="1" x14ac:dyDescent="0.25">
      <c r="A367" s="21"/>
      <c r="G367" s="11"/>
    </row>
    <row r="368" spans="1:7" ht="15.75" customHeight="1" x14ac:dyDescent="0.25">
      <c r="A368" s="21"/>
      <c r="G368" s="11"/>
    </row>
    <row r="369" spans="1:7" ht="15.75" customHeight="1" x14ac:dyDescent="0.25">
      <c r="A369" s="21"/>
      <c r="G369" s="11"/>
    </row>
    <row r="370" spans="1:7" ht="15.75" customHeight="1" x14ac:dyDescent="0.25">
      <c r="A370" s="21"/>
      <c r="G370" s="11"/>
    </row>
    <row r="371" spans="1:7" ht="15.75" customHeight="1" x14ac:dyDescent="0.25">
      <c r="A371" s="21"/>
      <c r="G371" s="11"/>
    </row>
    <row r="372" spans="1:7" ht="15.75" customHeight="1" x14ac:dyDescent="0.25">
      <c r="A372" s="21"/>
      <c r="G372" s="11"/>
    </row>
    <row r="373" spans="1:7" ht="15.75" customHeight="1" x14ac:dyDescent="0.25">
      <c r="A373" s="21"/>
      <c r="G373" s="11"/>
    </row>
    <row r="374" spans="1:7" ht="15.75" customHeight="1" x14ac:dyDescent="0.25">
      <c r="A374" s="21"/>
      <c r="G374" s="11"/>
    </row>
    <row r="375" spans="1:7" ht="15.75" customHeight="1" x14ac:dyDescent="0.25">
      <c r="A375" s="21"/>
      <c r="G375" s="11"/>
    </row>
    <row r="376" spans="1:7" ht="15.75" customHeight="1" x14ac:dyDescent="0.25">
      <c r="A376" s="21"/>
      <c r="G376" s="11"/>
    </row>
    <row r="377" spans="1:7" ht="15.75" customHeight="1" x14ac:dyDescent="0.25">
      <c r="A377" s="21"/>
      <c r="G377" s="11"/>
    </row>
    <row r="378" spans="1:7" ht="15.75" customHeight="1" x14ac:dyDescent="0.25">
      <c r="A378" s="21"/>
      <c r="G378" s="11"/>
    </row>
    <row r="379" spans="1:7" ht="15.75" customHeight="1" x14ac:dyDescent="0.25">
      <c r="A379" s="21"/>
      <c r="G379" s="11"/>
    </row>
    <row r="380" spans="1:7" ht="15.75" customHeight="1" x14ac:dyDescent="0.25">
      <c r="A380" s="21"/>
      <c r="G380" s="11"/>
    </row>
    <row r="381" spans="1:7" ht="15.75" customHeight="1" x14ac:dyDescent="0.25">
      <c r="A381" s="21"/>
      <c r="G381" s="11"/>
    </row>
    <row r="382" spans="1:7" ht="15.75" customHeight="1" x14ac:dyDescent="0.25">
      <c r="A382" s="21"/>
      <c r="G382" s="11"/>
    </row>
    <row r="383" spans="1:7" ht="15.75" customHeight="1" x14ac:dyDescent="0.25">
      <c r="A383" s="21"/>
      <c r="G383" s="11"/>
    </row>
    <row r="384" spans="1:7" ht="15.75" customHeight="1" x14ac:dyDescent="0.25">
      <c r="A384" s="21"/>
      <c r="G384" s="11"/>
    </row>
    <row r="385" spans="1:7" ht="15.75" customHeight="1" x14ac:dyDescent="0.25">
      <c r="A385" s="21"/>
      <c r="G385" s="11"/>
    </row>
    <row r="386" spans="1:7" ht="15.75" customHeight="1" x14ac:dyDescent="0.25">
      <c r="A386" s="21"/>
      <c r="G386" s="11"/>
    </row>
    <row r="387" spans="1:7" ht="15.75" customHeight="1" x14ac:dyDescent="0.25">
      <c r="A387" s="21"/>
      <c r="G387" s="11"/>
    </row>
    <row r="388" spans="1:7" ht="15.75" customHeight="1" x14ac:dyDescent="0.25">
      <c r="A388" s="21"/>
      <c r="G388" s="11"/>
    </row>
    <row r="389" spans="1:7" ht="15.75" customHeight="1" x14ac:dyDescent="0.25">
      <c r="A389" s="21"/>
      <c r="G389" s="11"/>
    </row>
    <row r="390" spans="1:7" ht="15.75" customHeight="1" x14ac:dyDescent="0.25">
      <c r="A390" s="21"/>
      <c r="G390" s="11"/>
    </row>
    <row r="391" spans="1:7" ht="15.75" customHeight="1" x14ac:dyDescent="0.25">
      <c r="A391" s="21"/>
      <c r="G391" s="11"/>
    </row>
    <row r="392" spans="1:7" ht="15.75" customHeight="1" x14ac:dyDescent="0.25">
      <c r="A392" s="21"/>
      <c r="G392" s="11"/>
    </row>
    <row r="393" spans="1:7" ht="15.75" customHeight="1" x14ac:dyDescent="0.25">
      <c r="A393" s="21"/>
      <c r="G393" s="11"/>
    </row>
    <row r="394" spans="1:7" ht="15.75" customHeight="1" x14ac:dyDescent="0.25">
      <c r="A394" s="21"/>
      <c r="G394" s="11"/>
    </row>
    <row r="395" spans="1:7" ht="15.75" customHeight="1" x14ac:dyDescent="0.25">
      <c r="A395" s="21"/>
      <c r="G395" s="11"/>
    </row>
    <row r="396" spans="1:7" ht="15.75" customHeight="1" x14ac:dyDescent="0.25">
      <c r="A396" s="21"/>
      <c r="G396" s="11"/>
    </row>
    <row r="397" spans="1:7" ht="15.75" customHeight="1" x14ac:dyDescent="0.25">
      <c r="A397" s="21"/>
      <c r="G397" s="11"/>
    </row>
    <row r="398" spans="1:7" ht="15.75" customHeight="1" x14ac:dyDescent="0.25">
      <c r="A398" s="21"/>
      <c r="G398" s="11"/>
    </row>
    <row r="399" spans="1:7" ht="15.75" customHeight="1" x14ac:dyDescent="0.25">
      <c r="A399" s="21"/>
      <c r="G399" s="11"/>
    </row>
    <row r="400" spans="1:7" ht="15.75" customHeight="1" x14ac:dyDescent="0.25">
      <c r="A400" s="21"/>
      <c r="G400" s="11"/>
    </row>
    <row r="401" spans="1:7" ht="15.75" customHeight="1" x14ac:dyDescent="0.25">
      <c r="A401" s="21"/>
      <c r="G401" s="11"/>
    </row>
    <row r="402" spans="1:7" ht="15.75" customHeight="1" x14ac:dyDescent="0.25">
      <c r="A402" s="21"/>
      <c r="G402" s="11"/>
    </row>
    <row r="403" spans="1:7" ht="15.75" customHeight="1" x14ac:dyDescent="0.25">
      <c r="A403" s="21"/>
      <c r="G403" s="11"/>
    </row>
    <row r="404" spans="1:7" ht="15.75" customHeight="1" x14ac:dyDescent="0.25">
      <c r="A404" s="21"/>
      <c r="G404" s="11"/>
    </row>
    <row r="405" spans="1:7" ht="15.75" customHeight="1" x14ac:dyDescent="0.25">
      <c r="A405" s="21"/>
      <c r="G405" s="11"/>
    </row>
    <row r="406" spans="1:7" ht="15.75" customHeight="1" x14ac:dyDescent="0.25">
      <c r="A406" s="21"/>
      <c r="G406" s="11"/>
    </row>
    <row r="407" spans="1:7" ht="15.75" customHeight="1" x14ac:dyDescent="0.25">
      <c r="A407" s="21"/>
      <c r="G407" s="11"/>
    </row>
    <row r="408" spans="1:7" ht="15.75" customHeight="1" x14ac:dyDescent="0.25">
      <c r="A408" s="21"/>
      <c r="G408" s="11"/>
    </row>
    <row r="409" spans="1:7" ht="15.75" customHeight="1" x14ac:dyDescent="0.25">
      <c r="A409" s="21"/>
      <c r="G409" s="11"/>
    </row>
    <row r="410" spans="1:7" ht="15.75" customHeight="1" x14ac:dyDescent="0.25">
      <c r="A410" s="21"/>
      <c r="G410" s="11"/>
    </row>
    <row r="411" spans="1:7" ht="15.75" customHeight="1" x14ac:dyDescent="0.25">
      <c r="A411" s="21"/>
      <c r="G411" s="11"/>
    </row>
    <row r="412" spans="1:7" ht="15.75" customHeight="1" x14ac:dyDescent="0.25">
      <c r="A412" s="21"/>
      <c r="G412" s="11"/>
    </row>
    <row r="413" spans="1:7" ht="15.75" customHeight="1" x14ac:dyDescent="0.25">
      <c r="A413" s="21"/>
      <c r="G413" s="11"/>
    </row>
    <row r="414" spans="1:7" ht="15.75" customHeight="1" x14ac:dyDescent="0.25">
      <c r="A414" s="21"/>
      <c r="G414" s="11"/>
    </row>
    <row r="415" spans="1:7" ht="15.75" customHeight="1" x14ac:dyDescent="0.25">
      <c r="A415" s="21"/>
      <c r="G415" s="11"/>
    </row>
    <row r="416" spans="1:7" ht="15.75" customHeight="1" x14ac:dyDescent="0.25">
      <c r="A416" s="21"/>
      <c r="G416" s="11"/>
    </row>
    <row r="417" spans="1:7" ht="15.75" customHeight="1" x14ac:dyDescent="0.25">
      <c r="A417" s="21"/>
      <c r="G417" s="11"/>
    </row>
    <row r="418" spans="1:7" ht="15.75" customHeight="1" x14ac:dyDescent="0.25">
      <c r="A418" s="21"/>
      <c r="G418" s="11"/>
    </row>
    <row r="419" spans="1:7" ht="15.75" customHeight="1" x14ac:dyDescent="0.25">
      <c r="A419" s="21"/>
      <c r="G419" s="11"/>
    </row>
    <row r="420" spans="1:7" ht="15.75" customHeight="1" x14ac:dyDescent="0.25">
      <c r="A420" s="21"/>
      <c r="G420" s="11"/>
    </row>
    <row r="421" spans="1:7" ht="15.75" customHeight="1" x14ac:dyDescent="0.25">
      <c r="A421" s="21"/>
      <c r="G421" s="11"/>
    </row>
    <row r="422" spans="1:7" ht="15.75" customHeight="1" x14ac:dyDescent="0.25">
      <c r="A422" s="21"/>
      <c r="G422" s="11"/>
    </row>
    <row r="423" spans="1:7" ht="15.75" customHeight="1" x14ac:dyDescent="0.25">
      <c r="A423" s="21"/>
      <c r="G423" s="11"/>
    </row>
    <row r="424" spans="1:7" ht="15.75" customHeight="1" x14ac:dyDescent="0.25">
      <c r="A424" s="21"/>
      <c r="G424" s="11"/>
    </row>
    <row r="425" spans="1:7" ht="15.75" customHeight="1" x14ac:dyDescent="0.25">
      <c r="A425" s="21"/>
      <c r="G425" s="11"/>
    </row>
    <row r="426" spans="1:7" ht="15.75" customHeight="1" x14ac:dyDescent="0.25">
      <c r="A426" s="21"/>
      <c r="G426" s="11"/>
    </row>
    <row r="427" spans="1:7" ht="15.75" customHeight="1" x14ac:dyDescent="0.25">
      <c r="A427" s="21"/>
      <c r="G427" s="11"/>
    </row>
    <row r="428" spans="1:7" ht="15.75" customHeight="1" x14ac:dyDescent="0.25">
      <c r="A428" s="21"/>
      <c r="G428" s="11"/>
    </row>
    <row r="429" spans="1:7" ht="15.75" customHeight="1" x14ac:dyDescent="0.25">
      <c r="A429" s="21"/>
      <c r="G429" s="11"/>
    </row>
    <row r="430" spans="1:7" ht="15.75" customHeight="1" x14ac:dyDescent="0.25">
      <c r="A430" s="21"/>
      <c r="G430" s="11"/>
    </row>
    <row r="431" spans="1:7" ht="15.75" customHeight="1" x14ac:dyDescent="0.25">
      <c r="A431" s="21"/>
      <c r="G431" s="11"/>
    </row>
    <row r="432" spans="1:7" ht="15.75" customHeight="1" x14ac:dyDescent="0.25">
      <c r="A432" s="21"/>
      <c r="G432" s="11"/>
    </row>
    <row r="433" spans="1:7" ht="15.75" customHeight="1" x14ac:dyDescent="0.25">
      <c r="A433" s="21"/>
      <c r="G433" s="11"/>
    </row>
    <row r="434" spans="1:7" ht="15.75" customHeight="1" x14ac:dyDescent="0.25">
      <c r="A434" s="21"/>
      <c r="G434" s="11"/>
    </row>
    <row r="435" spans="1:7" ht="15.75" customHeight="1" x14ac:dyDescent="0.25">
      <c r="A435" s="21"/>
      <c r="G435" s="11"/>
    </row>
    <row r="436" spans="1:7" ht="15.75" customHeight="1" x14ac:dyDescent="0.25">
      <c r="A436" s="21"/>
      <c r="G436" s="11"/>
    </row>
    <row r="437" spans="1:7" ht="15.75" customHeight="1" x14ac:dyDescent="0.25">
      <c r="A437" s="21"/>
      <c r="G437" s="11"/>
    </row>
    <row r="438" spans="1:7" ht="15.75" customHeight="1" x14ac:dyDescent="0.25">
      <c r="A438" s="21"/>
      <c r="G438" s="11"/>
    </row>
    <row r="439" spans="1:7" ht="15.75" customHeight="1" x14ac:dyDescent="0.25">
      <c r="A439" s="21"/>
      <c r="G439" s="11"/>
    </row>
    <row r="440" spans="1:7" ht="15.75" customHeight="1" x14ac:dyDescent="0.25">
      <c r="A440" s="21"/>
      <c r="G440" s="11"/>
    </row>
    <row r="441" spans="1:7" ht="15.75" customHeight="1" x14ac:dyDescent="0.25">
      <c r="A441" s="21"/>
      <c r="G441" s="11"/>
    </row>
    <row r="442" spans="1:7" ht="15.75" customHeight="1" x14ac:dyDescent="0.25">
      <c r="A442" s="21"/>
      <c r="G442" s="11"/>
    </row>
    <row r="443" spans="1:7" ht="15.75" customHeight="1" x14ac:dyDescent="0.25">
      <c r="A443" s="21"/>
      <c r="G443" s="11"/>
    </row>
    <row r="444" spans="1:7" ht="15.75" customHeight="1" x14ac:dyDescent="0.25">
      <c r="A444" s="21"/>
      <c r="G444" s="11"/>
    </row>
    <row r="445" spans="1:7" ht="15.75" customHeight="1" x14ac:dyDescent="0.25">
      <c r="A445" s="21"/>
      <c r="G445" s="11"/>
    </row>
    <row r="446" spans="1:7" ht="15.75" customHeight="1" x14ac:dyDescent="0.25">
      <c r="A446" s="21"/>
      <c r="G446" s="11"/>
    </row>
    <row r="447" spans="1:7" ht="15.75" customHeight="1" x14ac:dyDescent="0.25">
      <c r="A447" s="21"/>
      <c r="G447" s="11"/>
    </row>
    <row r="448" spans="1:7" ht="15.75" customHeight="1" x14ac:dyDescent="0.25">
      <c r="A448" s="21"/>
      <c r="G448" s="11"/>
    </row>
    <row r="449" spans="1:7" ht="15.75" customHeight="1" x14ac:dyDescent="0.25">
      <c r="A449" s="21"/>
      <c r="G449" s="11"/>
    </row>
    <row r="450" spans="1:7" ht="15.75" customHeight="1" x14ac:dyDescent="0.25">
      <c r="A450" s="21"/>
      <c r="G450" s="11"/>
    </row>
    <row r="451" spans="1:7" ht="15.75" customHeight="1" x14ac:dyDescent="0.25">
      <c r="A451" s="21"/>
      <c r="G451" s="11"/>
    </row>
    <row r="452" spans="1:7" ht="15.75" customHeight="1" x14ac:dyDescent="0.25">
      <c r="A452" s="21"/>
      <c r="G452" s="11"/>
    </row>
    <row r="453" spans="1:7" ht="15.75" customHeight="1" x14ac:dyDescent="0.25">
      <c r="A453" s="21"/>
      <c r="G453" s="11"/>
    </row>
    <row r="454" spans="1:7" ht="15.75" customHeight="1" x14ac:dyDescent="0.25">
      <c r="A454" s="21"/>
      <c r="G454" s="11"/>
    </row>
    <row r="455" spans="1:7" ht="15.75" customHeight="1" x14ac:dyDescent="0.25">
      <c r="A455" s="21"/>
      <c r="G455" s="11"/>
    </row>
    <row r="456" spans="1:7" ht="15.75" customHeight="1" x14ac:dyDescent="0.25">
      <c r="A456" s="21"/>
      <c r="G456" s="11"/>
    </row>
    <row r="457" spans="1:7" ht="15.75" customHeight="1" x14ac:dyDescent="0.25">
      <c r="A457" s="21"/>
      <c r="G457" s="11"/>
    </row>
    <row r="458" spans="1:7" ht="15.75" customHeight="1" x14ac:dyDescent="0.25">
      <c r="A458" s="21"/>
      <c r="G458" s="11"/>
    </row>
    <row r="459" spans="1:7" ht="15.75" customHeight="1" x14ac:dyDescent="0.25">
      <c r="A459" s="21"/>
      <c r="G459" s="11"/>
    </row>
    <row r="460" spans="1:7" ht="15.75" customHeight="1" x14ac:dyDescent="0.25">
      <c r="A460" s="21"/>
      <c r="G460" s="11"/>
    </row>
    <row r="461" spans="1:7" ht="15.75" customHeight="1" x14ac:dyDescent="0.25">
      <c r="A461" s="21"/>
      <c r="G461" s="11"/>
    </row>
    <row r="462" spans="1:7" ht="15.75" customHeight="1" x14ac:dyDescent="0.25">
      <c r="A462" s="21"/>
      <c r="G462" s="11"/>
    </row>
    <row r="463" spans="1:7" ht="15.75" customHeight="1" x14ac:dyDescent="0.25">
      <c r="A463" s="21"/>
      <c r="G463" s="11"/>
    </row>
    <row r="464" spans="1:7" ht="15.75" customHeight="1" x14ac:dyDescent="0.25">
      <c r="A464" s="21"/>
      <c r="G464" s="11"/>
    </row>
    <row r="465" spans="1:7" ht="15.75" customHeight="1" x14ac:dyDescent="0.25">
      <c r="A465" s="21"/>
      <c r="G465" s="11"/>
    </row>
    <row r="466" spans="1:7" ht="15.75" customHeight="1" x14ac:dyDescent="0.25">
      <c r="A466" s="21"/>
      <c r="G466" s="11"/>
    </row>
    <row r="467" spans="1:7" ht="15.75" customHeight="1" x14ac:dyDescent="0.25">
      <c r="A467" s="21"/>
      <c r="G467" s="11"/>
    </row>
    <row r="468" spans="1:7" ht="15.75" customHeight="1" x14ac:dyDescent="0.25">
      <c r="A468" s="21"/>
      <c r="G468" s="11"/>
    </row>
    <row r="469" spans="1:7" ht="15.75" customHeight="1" x14ac:dyDescent="0.25">
      <c r="A469" s="21"/>
      <c r="G469" s="11"/>
    </row>
    <row r="470" spans="1:7" ht="15.75" customHeight="1" x14ac:dyDescent="0.25">
      <c r="A470" s="21"/>
      <c r="G470" s="11"/>
    </row>
    <row r="471" spans="1:7" ht="15.75" customHeight="1" x14ac:dyDescent="0.25">
      <c r="A471" s="21"/>
      <c r="G471" s="11"/>
    </row>
    <row r="472" spans="1:7" ht="15.75" customHeight="1" x14ac:dyDescent="0.25">
      <c r="A472" s="21"/>
      <c r="G472" s="11"/>
    </row>
    <row r="473" spans="1:7" ht="15.75" customHeight="1" x14ac:dyDescent="0.25">
      <c r="A473" s="21"/>
      <c r="G473" s="11"/>
    </row>
    <row r="474" spans="1:7" ht="15.75" customHeight="1" x14ac:dyDescent="0.25">
      <c r="A474" s="21"/>
      <c r="G474" s="11"/>
    </row>
    <row r="475" spans="1:7" ht="15.75" customHeight="1" x14ac:dyDescent="0.25">
      <c r="A475" s="21"/>
      <c r="G475" s="11"/>
    </row>
    <row r="476" spans="1:7" ht="15.75" customHeight="1" x14ac:dyDescent="0.25">
      <c r="A476" s="21"/>
      <c r="G476" s="11"/>
    </row>
    <row r="477" spans="1:7" ht="15.75" customHeight="1" x14ac:dyDescent="0.25">
      <c r="A477" s="21"/>
      <c r="G477" s="11"/>
    </row>
    <row r="478" spans="1:7" ht="15.75" customHeight="1" x14ac:dyDescent="0.25">
      <c r="A478" s="21"/>
      <c r="G478" s="11"/>
    </row>
    <row r="479" spans="1:7" ht="15.75" customHeight="1" x14ac:dyDescent="0.25">
      <c r="A479" s="21"/>
      <c r="G479" s="11"/>
    </row>
    <row r="480" spans="1:7" ht="15.75" customHeight="1" x14ac:dyDescent="0.25">
      <c r="A480" s="21"/>
      <c r="G480" s="11"/>
    </row>
    <row r="481" spans="1:7" ht="15.75" customHeight="1" x14ac:dyDescent="0.25">
      <c r="A481" s="21"/>
      <c r="G481" s="11"/>
    </row>
    <row r="482" spans="1:7" ht="15.75" customHeight="1" x14ac:dyDescent="0.25">
      <c r="A482" s="21"/>
      <c r="G482" s="11"/>
    </row>
    <row r="483" spans="1:7" ht="15.75" customHeight="1" x14ac:dyDescent="0.25">
      <c r="A483" s="21"/>
      <c r="G483" s="11"/>
    </row>
    <row r="484" spans="1:7" ht="15.75" customHeight="1" x14ac:dyDescent="0.25">
      <c r="A484" s="21"/>
      <c r="G484" s="11"/>
    </row>
    <row r="485" spans="1:7" ht="15.75" customHeight="1" x14ac:dyDescent="0.25">
      <c r="A485" s="21"/>
      <c r="G485" s="11"/>
    </row>
    <row r="486" spans="1:7" ht="15.75" customHeight="1" x14ac:dyDescent="0.25">
      <c r="A486" s="21"/>
      <c r="G486" s="11"/>
    </row>
    <row r="487" spans="1:7" ht="15.75" customHeight="1" x14ac:dyDescent="0.25">
      <c r="A487" s="21"/>
      <c r="G487" s="11"/>
    </row>
    <row r="488" spans="1:7" ht="15.75" customHeight="1" x14ac:dyDescent="0.25">
      <c r="A488" s="21"/>
      <c r="G488" s="11"/>
    </row>
    <row r="489" spans="1:7" ht="15.75" customHeight="1" x14ac:dyDescent="0.25">
      <c r="A489" s="21"/>
      <c r="G489" s="11"/>
    </row>
    <row r="490" spans="1:7" ht="15.75" customHeight="1" x14ac:dyDescent="0.25">
      <c r="A490" s="21"/>
      <c r="G490" s="11"/>
    </row>
    <row r="491" spans="1:7" ht="15.75" customHeight="1" x14ac:dyDescent="0.25">
      <c r="A491" s="21"/>
      <c r="G491" s="11"/>
    </row>
    <row r="492" spans="1:7" ht="15.75" customHeight="1" x14ac:dyDescent="0.25">
      <c r="A492" s="21"/>
      <c r="G492" s="11"/>
    </row>
    <row r="493" spans="1:7" ht="15.75" customHeight="1" x14ac:dyDescent="0.25">
      <c r="A493" s="21"/>
      <c r="G493" s="11"/>
    </row>
    <row r="494" spans="1:7" ht="15.75" customHeight="1" x14ac:dyDescent="0.25">
      <c r="A494" s="21"/>
      <c r="G494" s="11"/>
    </row>
    <row r="495" spans="1:7" ht="15.75" customHeight="1" x14ac:dyDescent="0.25">
      <c r="A495" s="21"/>
      <c r="G495" s="11"/>
    </row>
    <row r="496" spans="1:7" ht="15.75" customHeight="1" x14ac:dyDescent="0.25">
      <c r="A496" s="21"/>
      <c r="G496" s="11"/>
    </row>
    <row r="497" spans="1:7" ht="15.75" customHeight="1" x14ac:dyDescent="0.25">
      <c r="A497" s="21"/>
      <c r="G497" s="11"/>
    </row>
    <row r="498" spans="1:7" ht="15.75" customHeight="1" x14ac:dyDescent="0.25">
      <c r="A498" s="21"/>
      <c r="G498" s="11"/>
    </row>
    <row r="499" spans="1:7" ht="15.75" customHeight="1" x14ac:dyDescent="0.25">
      <c r="A499" s="21"/>
      <c r="G499" s="11"/>
    </row>
    <row r="500" spans="1:7" ht="15.75" customHeight="1" x14ac:dyDescent="0.25">
      <c r="A500" s="21"/>
      <c r="G500" s="11"/>
    </row>
    <row r="501" spans="1:7" ht="15.75" customHeight="1" x14ac:dyDescent="0.25">
      <c r="A501" s="21"/>
      <c r="G501" s="11"/>
    </row>
    <row r="502" spans="1:7" ht="15.75" customHeight="1" x14ac:dyDescent="0.25">
      <c r="A502" s="21"/>
      <c r="G502" s="11"/>
    </row>
    <row r="503" spans="1:7" ht="15.75" customHeight="1" x14ac:dyDescent="0.25">
      <c r="A503" s="21"/>
      <c r="G503" s="11"/>
    </row>
    <row r="504" spans="1:7" ht="15.75" customHeight="1" x14ac:dyDescent="0.25">
      <c r="A504" s="21"/>
      <c r="G504" s="11"/>
    </row>
    <row r="505" spans="1:7" ht="15.75" customHeight="1" x14ac:dyDescent="0.25">
      <c r="A505" s="21"/>
      <c r="G505" s="11"/>
    </row>
    <row r="506" spans="1:7" ht="15.75" customHeight="1" x14ac:dyDescent="0.25">
      <c r="A506" s="21"/>
      <c r="G506" s="11"/>
    </row>
    <row r="507" spans="1:7" ht="15.75" customHeight="1" x14ac:dyDescent="0.25">
      <c r="A507" s="21"/>
      <c r="G507" s="11"/>
    </row>
    <row r="508" spans="1:7" ht="15.75" customHeight="1" x14ac:dyDescent="0.25">
      <c r="A508" s="21"/>
      <c r="G508" s="11"/>
    </row>
    <row r="509" spans="1:7" ht="15.75" customHeight="1" x14ac:dyDescent="0.25">
      <c r="A509" s="21"/>
      <c r="G509" s="11"/>
    </row>
    <row r="510" spans="1:7" ht="15.75" customHeight="1" x14ac:dyDescent="0.25">
      <c r="A510" s="21"/>
      <c r="G510" s="11"/>
    </row>
    <row r="511" spans="1:7" ht="15.75" customHeight="1" x14ac:dyDescent="0.25">
      <c r="A511" s="21"/>
      <c r="G511" s="11"/>
    </row>
    <row r="512" spans="1:7" ht="15.75" customHeight="1" x14ac:dyDescent="0.25">
      <c r="A512" s="21"/>
      <c r="G512" s="11"/>
    </row>
    <row r="513" spans="1:7" ht="15.75" customHeight="1" x14ac:dyDescent="0.25">
      <c r="A513" s="21"/>
      <c r="G513" s="11"/>
    </row>
    <row r="514" spans="1:7" ht="15.75" customHeight="1" x14ac:dyDescent="0.25">
      <c r="A514" s="21"/>
      <c r="G514" s="11"/>
    </row>
    <row r="515" spans="1:7" ht="15.75" customHeight="1" x14ac:dyDescent="0.25">
      <c r="A515" s="21"/>
      <c r="G515" s="11"/>
    </row>
    <row r="516" spans="1:7" ht="15.75" customHeight="1" x14ac:dyDescent="0.25">
      <c r="A516" s="21"/>
      <c r="G516" s="11"/>
    </row>
    <row r="517" spans="1:7" ht="15.75" customHeight="1" x14ac:dyDescent="0.25">
      <c r="A517" s="21"/>
      <c r="G517" s="11"/>
    </row>
    <row r="518" spans="1:7" ht="15.75" customHeight="1" x14ac:dyDescent="0.25">
      <c r="A518" s="21"/>
      <c r="G518" s="11"/>
    </row>
    <row r="519" spans="1:7" ht="15.75" customHeight="1" x14ac:dyDescent="0.25">
      <c r="A519" s="21"/>
      <c r="G519" s="11"/>
    </row>
    <row r="520" spans="1:7" ht="15.75" customHeight="1" x14ac:dyDescent="0.25">
      <c r="A520" s="21"/>
      <c r="G520" s="11"/>
    </row>
    <row r="521" spans="1:7" ht="15.75" customHeight="1" x14ac:dyDescent="0.25">
      <c r="A521" s="21"/>
      <c r="G521" s="11"/>
    </row>
    <row r="522" spans="1:7" ht="15.75" customHeight="1" x14ac:dyDescent="0.25">
      <c r="A522" s="21"/>
      <c r="G522" s="11"/>
    </row>
    <row r="523" spans="1:7" ht="15.75" customHeight="1" x14ac:dyDescent="0.25">
      <c r="A523" s="21"/>
      <c r="G523" s="11"/>
    </row>
    <row r="524" spans="1:7" ht="15.75" customHeight="1" x14ac:dyDescent="0.25">
      <c r="A524" s="21"/>
      <c r="G524" s="11"/>
    </row>
    <row r="525" spans="1:7" ht="15.75" customHeight="1" x14ac:dyDescent="0.25">
      <c r="A525" s="21"/>
      <c r="G525" s="11"/>
    </row>
    <row r="526" spans="1:7" ht="15.75" customHeight="1" x14ac:dyDescent="0.25">
      <c r="A526" s="21"/>
      <c r="G526" s="11"/>
    </row>
    <row r="527" spans="1:7" ht="15.75" customHeight="1" x14ac:dyDescent="0.25">
      <c r="A527" s="21"/>
      <c r="G527" s="11"/>
    </row>
    <row r="528" spans="1:7" ht="15.75" customHeight="1" x14ac:dyDescent="0.25">
      <c r="A528" s="21"/>
      <c r="G528" s="11"/>
    </row>
    <row r="529" spans="1:7" ht="15.75" customHeight="1" x14ac:dyDescent="0.25">
      <c r="A529" s="21"/>
      <c r="G529" s="11"/>
    </row>
    <row r="530" spans="1:7" ht="15.75" customHeight="1" x14ac:dyDescent="0.25">
      <c r="A530" s="21"/>
      <c r="G530" s="11"/>
    </row>
    <row r="531" spans="1:7" ht="15.75" customHeight="1" x14ac:dyDescent="0.25">
      <c r="A531" s="21"/>
      <c r="G531" s="11"/>
    </row>
    <row r="532" spans="1:7" ht="15.75" customHeight="1" x14ac:dyDescent="0.25">
      <c r="A532" s="21"/>
      <c r="G532" s="11"/>
    </row>
    <row r="533" spans="1:7" ht="15.75" customHeight="1" x14ac:dyDescent="0.25">
      <c r="A533" s="21"/>
      <c r="G533" s="11"/>
    </row>
    <row r="534" spans="1:7" ht="15.75" customHeight="1" x14ac:dyDescent="0.25">
      <c r="A534" s="21"/>
      <c r="G534" s="11"/>
    </row>
    <row r="535" spans="1:7" ht="15.75" customHeight="1" x14ac:dyDescent="0.25">
      <c r="A535" s="21"/>
      <c r="G535" s="11"/>
    </row>
    <row r="536" spans="1:7" ht="15.75" customHeight="1" x14ac:dyDescent="0.25">
      <c r="A536" s="21"/>
      <c r="G536" s="11"/>
    </row>
    <row r="537" spans="1:7" ht="15.75" customHeight="1" x14ac:dyDescent="0.25">
      <c r="A537" s="21"/>
      <c r="G537" s="11"/>
    </row>
    <row r="538" spans="1:7" ht="15.75" customHeight="1" x14ac:dyDescent="0.25">
      <c r="A538" s="21"/>
      <c r="G538" s="11"/>
    </row>
    <row r="539" spans="1:7" ht="15.75" customHeight="1" x14ac:dyDescent="0.25">
      <c r="A539" s="21"/>
      <c r="G539" s="11"/>
    </row>
    <row r="540" spans="1:7" ht="15.75" customHeight="1" x14ac:dyDescent="0.25">
      <c r="A540" s="21"/>
      <c r="G540" s="11"/>
    </row>
    <row r="541" spans="1:7" ht="15.75" customHeight="1" x14ac:dyDescent="0.25">
      <c r="A541" s="21"/>
      <c r="G541" s="11"/>
    </row>
    <row r="542" spans="1:7" ht="15.75" customHeight="1" x14ac:dyDescent="0.25">
      <c r="A542" s="21"/>
      <c r="G542" s="11"/>
    </row>
    <row r="543" spans="1:7" ht="15.75" customHeight="1" x14ac:dyDescent="0.25">
      <c r="A543" s="21"/>
      <c r="G543" s="11"/>
    </row>
    <row r="544" spans="1:7" ht="15.75" customHeight="1" x14ac:dyDescent="0.25">
      <c r="A544" s="21"/>
      <c r="G544" s="11"/>
    </row>
    <row r="545" spans="1:7" ht="15.75" customHeight="1" x14ac:dyDescent="0.25">
      <c r="A545" s="21"/>
      <c r="G545" s="11"/>
    </row>
    <row r="546" spans="1:7" ht="15.75" customHeight="1" x14ac:dyDescent="0.25">
      <c r="A546" s="21"/>
      <c r="G546" s="11"/>
    </row>
    <row r="547" spans="1:7" ht="15.75" customHeight="1" x14ac:dyDescent="0.25">
      <c r="A547" s="21"/>
      <c r="G547" s="11"/>
    </row>
    <row r="548" spans="1:7" ht="15.75" customHeight="1" x14ac:dyDescent="0.25">
      <c r="A548" s="21"/>
      <c r="G548" s="11"/>
    </row>
    <row r="549" spans="1:7" ht="15.75" customHeight="1" x14ac:dyDescent="0.25">
      <c r="A549" s="21"/>
      <c r="G549" s="11"/>
    </row>
    <row r="550" spans="1:7" ht="15.75" customHeight="1" x14ac:dyDescent="0.25">
      <c r="A550" s="21"/>
      <c r="G550" s="11"/>
    </row>
    <row r="551" spans="1:7" ht="15.75" customHeight="1" x14ac:dyDescent="0.25">
      <c r="A551" s="21"/>
      <c r="G551" s="11"/>
    </row>
    <row r="552" spans="1:7" ht="15.75" customHeight="1" x14ac:dyDescent="0.25">
      <c r="A552" s="21"/>
      <c r="G552" s="11"/>
    </row>
    <row r="553" spans="1:7" ht="15.75" customHeight="1" x14ac:dyDescent="0.25">
      <c r="A553" s="21"/>
      <c r="G553" s="11"/>
    </row>
    <row r="554" spans="1:7" ht="15.75" customHeight="1" x14ac:dyDescent="0.25">
      <c r="A554" s="21"/>
      <c r="G554" s="11"/>
    </row>
    <row r="555" spans="1:7" ht="15.75" customHeight="1" x14ac:dyDescent="0.25">
      <c r="A555" s="21"/>
      <c r="G555" s="11"/>
    </row>
    <row r="556" spans="1:7" ht="15.75" customHeight="1" x14ac:dyDescent="0.25">
      <c r="A556" s="21"/>
      <c r="G556" s="11"/>
    </row>
    <row r="557" spans="1:7" ht="15.75" customHeight="1" x14ac:dyDescent="0.25">
      <c r="A557" s="21"/>
      <c r="G557" s="11"/>
    </row>
    <row r="558" spans="1:7" ht="15.75" customHeight="1" x14ac:dyDescent="0.25">
      <c r="A558" s="21"/>
      <c r="G558" s="11"/>
    </row>
    <row r="559" spans="1:7" ht="15.75" customHeight="1" x14ac:dyDescent="0.25">
      <c r="A559" s="21"/>
      <c r="G559" s="11"/>
    </row>
    <row r="560" spans="1:7" ht="15.75" customHeight="1" x14ac:dyDescent="0.25">
      <c r="A560" s="21"/>
      <c r="G560" s="11"/>
    </row>
    <row r="561" spans="1:7" ht="15.75" customHeight="1" x14ac:dyDescent="0.25">
      <c r="A561" s="21"/>
      <c r="G561" s="11"/>
    </row>
    <row r="562" spans="1:7" ht="15.75" customHeight="1" x14ac:dyDescent="0.25">
      <c r="A562" s="21"/>
      <c r="G562" s="11"/>
    </row>
    <row r="563" spans="1:7" ht="15.75" customHeight="1" x14ac:dyDescent="0.25">
      <c r="A563" s="21"/>
      <c r="G563" s="11"/>
    </row>
    <row r="564" spans="1:7" ht="15.75" customHeight="1" x14ac:dyDescent="0.25">
      <c r="A564" s="21"/>
      <c r="G564" s="11"/>
    </row>
    <row r="565" spans="1:7" ht="15.75" customHeight="1" x14ac:dyDescent="0.25">
      <c r="A565" s="21"/>
      <c r="G565" s="11"/>
    </row>
    <row r="566" spans="1:7" ht="15.75" customHeight="1" x14ac:dyDescent="0.25">
      <c r="A566" s="21"/>
      <c r="G566" s="11"/>
    </row>
    <row r="567" spans="1:7" ht="15.75" customHeight="1" x14ac:dyDescent="0.25">
      <c r="A567" s="21"/>
      <c r="G567" s="11"/>
    </row>
    <row r="568" spans="1:7" ht="15.75" customHeight="1" x14ac:dyDescent="0.25">
      <c r="A568" s="21"/>
      <c r="G568" s="11"/>
    </row>
    <row r="569" spans="1:7" ht="15.75" customHeight="1" x14ac:dyDescent="0.25">
      <c r="A569" s="21"/>
      <c r="G569" s="11"/>
    </row>
    <row r="570" spans="1:7" ht="15.75" customHeight="1" x14ac:dyDescent="0.25">
      <c r="A570" s="21"/>
      <c r="G570" s="11"/>
    </row>
    <row r="571" spans="1:7" ht="15.75" customHeight="1" x14ac:dyDescent="0.25">
      <c r="A571" s="21"/>
      <c r="G571" s="11"/>
    </row>
    <row r="572" spans="1:7" ht="15.75" customHeight="1" x14ac:dyDescent="0.25">
      <c r="A572" s="21"/>
      <c r="G572" s="11"/>
    </row>
    <row r="573" spans="1:7" ht="15.75" customHeight="1" x14ac:dyDescent="0.25">
      <c r="A573" s="21"/>
      <c r="G573" s="11"/>
    </row>
    <row r="574" spans="1:7" ht="15.75" customHeight="1" x14ac:dyDescent="0.25">
      <c r="A574" s="21"/>
      <c r="G574" s="11"/>
    </row>
    <row r="575" spans="1:7" ht="15.75" customHeight="1" x14ac:dyDescent="0.25">
      <c r="A575" s="21"/>
      <c r="G575" s="11"/>
    </row>
    <row r="576" spans="1:7" ht="15.75" customHeight="1" x14ac:dyDescent="0.25">
      <c r="A576" s="21"/>
      <c r="G576" s="11"/>
    </row>
    <row r="577" spans="1:7" ht="15.75" customHeight="1" x14ac:dyDescent="0.25">
      <c r="A577" s="21"/>
      <c r="G577" s="11"/>
    </row>
    <row r="578" spans="1:7" ht="15.75" customHeight="1" x14ac:dyDescent="0.25">
      <c r="A578" s="21"/>
      <c r="G578" s="11"/>
    </row>
    <row r="579" spans="1:7" ht="15.75" customHeight="1" x14ac:dyDescent="0.25">
      <c r="A579" s="21"/>
      <c r="G579" s="11"/>
    </row>
    <row r="580" spans="1:7" ht="15.75" customHeight="1" x14ac:dyDescent="0.25">
      <c r="A580" s="21"/>
      <c r="G580" s="11"/>
    </row>
    <row r="581" spans="1:7" ht="15.75" customHeight="1" x14ac:dyDescent="0.25">
      <c r="A581" s="21"/>
      <c r="G581" s="11"/>
    </row>
    <row r="582" spans="1:7" ht="15.75" customHeight="1" x14ac:dyDescent="0.25">
      <c r="A582" s="21"/>
      <c r="G582" s="11"/>
    </row>
    <row r="583" spans="1:7" ht="15.75" customHeight="1" x14ac:dyDescent="0.25">
      <c r="A583" s="21"/>
      <c r="G583" s="11"/>
    </row>
    <row r="584" spans="1:7" ht="15.75" customHeight="1" x14ac:dyDescent="0.25">
      <c r="A584" s="21"/>
      <c r="G584" s="11"/>
    </row>
    <row r="585" spans="1:7" ht="15.75" customHeight="1" x14ac:dyDescent="0.25">
      <c r="A585" s="21"/>
      <c r="G585" s="11"/>
    </row>
    <row r="586" spans="1:7" ht="15.75" customHeight="1" x14ac:dyDescent="0.25">
      <c r="A586" s="21"/>
      <c r="G586" s="11"/>
    </row>
    <row r="587" spans="1:7" ht="15.75" customHeight="1" x14ac:dyDescent="0.25">
      <c r="A587" s="21"/>
      <c r="G587" s="11"/>
    </row>
    <row r="588" spans="1:7" ht="15.75" customHeight="1" x14ac:dyDescent="0.25">
      <c r="A588" s="21"/>
      <c r="G588" s="11"/>
    </row>
    <row r="589" spans="1:7" ht="15.75" customHeight="1" x14ac:dyDescent="0.25">
      <c r="A589" s="21"/>
      <c r="G589" s="11"/>
    </row>
    <row r="590" spans="1:7" ht="15.75" customHeight="1" x14ac:dyDescent="0.25">
      <c r="A590" s="21"/>
      <c r="G590" s="11"/>
    </row>
    <row r="591" spans="1:7" ht="15.75" customHeight="1" x14ac:dyDescent="0.25">
      <c r="A591" s="21"/>
      <c r="G591" s="11"/>
    </row>
    <row r="592" spans="1:7" ht="15.75" customHeight="1" x14ac:dyDescent="0.25">
      <c r="A592" s="21"/>
      <c r="G592" s="11"/>
    </row>
    <row r="593" spans="1:7" ht="15.75" customHeight="1" x14ac:dyDescent="0.25">
      <c r="A593" s="21"/>
      <c r="G593" s="11"/>
    </row>
    <row r="594" spans="1:7" ht="15.75" customHeight="1" x14ac:dyDescent="0.25">
      <c r="A594" s="21"/>
      <c r="G594" s="11"/>
    </row>
    <row r="595" spans="1:7" ht="15.75" customHeight="1" x14ac:dyDescent="0.25">
      <c r="A595" s="21"/>
      <c r="G595" s="11"/>
    </row>
    <row r="596" spans="1:7" ht="15.75" customHeight="1" x14ac:dyDescent="0.25">
      <c r="A596" s="21"/>
      <c r="G596" s="11"/>
    </row>
    <row r="597" spans="1:7" ht="15.75" customHeight="1" x14ac:dyDescent="0.25">
      <c r="A597" s="21"/>
      <c r="G597" s="11"/>
    </row>
    <row r="598" spans="1:7" ht="15.75" customHeight="1" x14ac:dyDescent="0.25">
      <c r="A598" s="21"/>
      <c r="G598" s="11"/>
    </row>
    <row r="599" spans="1:7" ht="15.75" customHeight="1" x14ac:dyDescent="0.25">
      <c r="A599" s="21"/>
      <c r="G599" s="11"/>
    </row>
    <row r="600" spans="1:7" ht="15.75" customHeight="1" x14ac:dyDescent="0.25">
      <c r="A600" s="21"/>
      <c r="G600" s="11"/>
    </row>
    <row r="601" spans="1:7" ht="15.75" customHeight="1" x14ac:dyDescent="0.25">
      <c r="A601" s="21"/>
      <c r="G601" s="11"/>
    </row>
    <row r="602" spans="1:7" ht="15.75" customHeight="1" x14ac:dyDescent="0.25">
      <c r="A602" s="21"/>
      <c r="G602" s="11"/>
    </row>
    <row r="603" spans="1:7" ht="15.75" customHeight="1" x14ac:dyDescent="0.25">
      <c r="A603" s="21"/>
      <c r="G603" s="11"/>
    </row>
    <row r="604" spans="1:7" ht="15.75" customHeight="1" x14ac:dyDescent="0.25">
      <c r="A604" s="21"/>
      <c r="G604" s="11"/>
    </row>
    <row r="605" spans="1:7" ht="15.75" customHeight="1" x14ac:dyDescent="0.25">
      <c r="A605" s="21"/>
      <c r="G605" s="11"/>
    </row>
    <row r="606" spans="1:7" ht="15.75" customHeight="1" x14ac:dyDescent="0.25">
      <c r="A606" s="21"/>
      <c r="G606" s="11"/>
    </row>
    <row r="607" spans="1:7" ht="15.75" customHeight="1" x14ac:dyDescent="0.25">
      <c r="A607" s="21"/>
      <c r="G607" s="11"/>
    </row>
    <row r="608" spans="1:7" ht="15.75" customHeight="1" x14ac:dyDescent="0.25">
      <c r="A608" s="21"/>
      <c r="G608" s="11"/>
    </row>
    <row r="609" spans="1:7" ht="15.75" customHeight="1" x14ac:dyDescent="0.25">
      <c r="A609" s="21"/>
      <c r="G609" s="11"/>
    </row>
    <row r="610" spans="1:7" ht="15.75" customHeight="1" x14ac:dyDescent="0.25">
      <c r="A610" s="21"/>
      <c r="G610" s="11"/>
    </row>
    <row r="611" spans="1:7" ht="15.75" customHeight="1" x14ac:dyDescent="0.25">
      <c r="A611" s="21"/>
      <c r="G611" s="11"/>
    </row>
    <row r="612" spans="1:7" ht="15.75" customHeight="1" x14ac:dyDescent="0.25">
      <c r="A612" s="21"/>
      <c r="G612" s="11"/>
    </row>
    <row r="613" spans="1:7" ht="15.75" customHeight="1" x14ac:dyDescent="0.25">
      <c r="A613" s="21"/>
      <c r="G613" s="11"/>
    </row>
    <row r="614" spans="1:7" ht="15.75" customHeight="1" x14ac:dyDescent="0.25">
      <c r="A614" s="21"/>
      <c r="G614" s="11"/>
    </row>
    <row r="615" spans="1:7" ht="15.75" customHeight="1" x14ac:dyDescent="0.25">
      <c r="A615" s="21"/>
      <c r="G615" s="11"/>
    </row>
    <row r="616" spans="1:7" ht="15.75" customHeight="1" x14ac:dyDescent="0.25">
      <c r="A616" s="21"/>
      <c r="G616" s="11"/>
    </row>
    <row r="617" spans="1:7" ht="15.75" customHeight="1" x14ac:dyDescent="0.25">
      <c r="A617" s="21"/>
      <c r="G617" s="11"/>
    </row>
    <row r="618" spans="1:7" ht="15.75" customHeight="1" x14ac:dyDescent="0.25">
      <c r="A618" s="21"/>
      <c r="G618" s="11"/>
    </row>
    <row r="619" spans="1:7" ht="15.75" customHeight="1" x14ac:dyDescent="0.25">
      <c r="A619" s="21"/>
      <c r="G619" s="11"/>
    </row>
    <row r="620" spans="1:7" ht="15.75" customHeight="1" x14ac:dyDescent="0.25">
      <c r="A620" s="21"/>
      <c r="G620" s="11"/>
    </row>
    <row r="621" spans="1:7" ht="15.75" customHeight="1" x14ac:dyDescent="0.25">
      <c r="A621" s="21"/>
      <c r="G621" s="11"/>
    </row>
    <row r="622" spans="1:7" ht="15.75" customHeight="1" x14ac:dyDescent="0.25">
      <c r="A622" s="21"/>
      <c r="G622" s="11"/>
    </row>
    <row r="623" spans="1:7" ht="15.75" customHeight="1" x14ac:dyDescent="0.25">
      <c r="A623" s="21"/>
      <c r="G623" s="11"/>
    </row>
    <row r="624" spans="1:7" ht="15.75" customHeight="1" x14ac:dyDescent="0.25">
      <c r="A624" s="21"/>
      <c r="G624" s="11"/>
    </row>
    <row r="625" spans="1:7" ht="15.75" customHeight="1" x14ac:dyDescent="0.25">
      <c r="A625" s="21"/>
      <c r="G625" s="11"/>
    </row>
    <row r="626" spans="1:7" ht="15.75" customHeight="1" x14ac:dyDescent="0.25">
      <c r="A626" s="21"/>
      <c r="G626" s="11"/>
    </row>
    <row r="627" spans="1:7" ht="15.75" customHeight="1" x14ac:dyDescent="0.25">
      <c r="A627" s="21"/>
      <c r="G627" s="11"/>
    </row>
    <row r="628" spans="1:7" ht="15.75" customHeight="1" x14ac:dyDescent="0.25">
      <c r="A628" s="21"/>
      <c r="G628" s="11"/>
    </row>
    <row r="629" spans="1:7" ht="15.75" customHeight="1" x14ac:dyDescent="0.25">
      <c r="A629" s="21"/>
      <c r="G629" s="11"/>
    </row>
    <row r="630" spans="1:7" ht="15.75" customHeight="1" x14ac:dyDescent="0.25">
      <c r="A630" s="21"/>
      <c r="G630" s="11"/>
    </row>
    <row r="631" spans="1:7" ht="15.75" customHeight="1" x14ac:dyDescent="0.25">
      <c r="A631" s="21"/>
      <c r="G631" s="11"/>
    </row>
    <row r="632" spans="1:7" ht="15.75" customHeight="1" x14ac:dyDescent="0.25">
      <c r="A632" s="21"/>
      <c r="G632" s="11"/>
    </row>
    <row r="633" spans="1:7" ht="15.75" customHeight="1" x14ac:dyDescent="0.25">
      <c r="A633" s="21"/>
      <c r="G633" s="11"/>
    </row>
    <row r="634" spans="1:7" ht="15.75" customHeight="1" x14ac:dyDescent="0.25">
      <c r="A634" s="21"/>
      <c r="G634" s="11"/>
    </row>
    <row r="635" spans="1:7" ht="15.75" customHeight="1" x14ac:dyDescent="0.25">
      <c r="A635" s="21"/>
      <c r="G635" s="11"/>
    </row>
    <row r="636" spans="1:7" ht="15.75" customHeight="1" x14ac:dyDescent="0.25">
      <c r="A636" s="21"/>
      <c r="G636" s="11"/>
    </row>
    <row r="637" spans="1:7" ht="15.75" customHeight="1" x14ac:dyDescent="0.25">
      <c r="A637" s="21"/>
      <c r="G637" s="11"/>
    </row>
    <row r="638" spans="1:7" ht="15.75" customHeight="1" x14ac:dyDescent="0.25">
      <c r="A638" s="21"/>
      <c r="G638" s="11"/>
    </row>
    <row r="639" spans="1:7" ht="15.75" customHeight="1" x14ac:dyDescent="0.25">
      <c r="A639" s="21"/>
      <c r="G639" s="11"/>
    </row>
    <row r="640" spans="1:7" ht="15.75" customHeight="1" x14ac:dyDescent="0.25">
      <c r="A640" s="21"/>
      <c r="G640" s="11"/>
    </row>
    <row r="641" spans="1:7" ht="15.75" customHeight="1" x14ac:dyDescent="0.25">
      <c r="A641" s="21"/>
      <c r="G641" s="11"/>
    </row>
    <row r="642" spans="1:7" ht="15.75" customHeight="1" x14ac:dyDescent="0.25">
      <c r="A642" s="21"/>
      <c r="G642" s="11"/>
    </row>
    <row r="643" spans="1:7" ht="15.75" customHeight="1" x14ac:dyDescent="0.25">
      <c r="A643" s="21"/>
      <c r="G643" s="11"/>
    </row>
    <row r="644" spans="1:7" ht="15.75" customHeight="1" x14ac:dyDescent="0.25">
      <c r="A644" s="21"/>
      <c r="G644" s="11"/>
    </row>
    <row r="645" spans="1:7" ht="15.75" customHeight="1" x14ac:dyDescent="0.25">
      <c r="A645" s="21"/>
      <c r="G645" s="11"/>
    </row>
    <row r="646" spans="1:7" ht="15.75" customHeight="1" x14ac:dyDescent="0.25">
      <c r="A646" s="21"/>
      <c r="G646" s="11"/>
    </row>
    <row r="647" spans="1:7" ht="15.75" customHeight="1" x14ac:dyDescent="0.25">
      <c r="A647" s="21"/>
      <c r="G647" s="11"/>
    </row>
    <row r="648" spans="1:7" ht="15.75" customHeight="1" x14ac:dyDescent="0.25">
      <c r="A648" s="21"/>
      <c r="G648" s="11"/>
    </row>
    <row r="649" spans="1:7" ht="15.75" customHeight="1" x14ac:dyDescent="0.25">
      <c r="A649" s="21"/>
      <c r="G649" s="11"/>
    </row>
    <row r="650" spans="1:7" ht="15.75" customHeight="1" x14ac:dyDescent="0.25">
      <c r="A650" s="21"/>
      <c r="G650" s="11"/>
    </row>
    <row r="651" spans="1:7" ht="15.75" customHeight="1" x14ac:dyDescent="0.25">
      <c r="A651" s="21"/>
      <c r="G651" s="11"/>
    </row>
    <row r="652" spans="1:7" ht="15.75" customHeight="1" x14ac:dyDescent="0.25">
      <c r="A652" s="21"/>
      <c r="G652" s="11"/>
    </row>
    <row r="653" spans="1:7" ht="15.75" customHeight="1" x14ac:dyDescent="0.25">
      <c r="A653" s="21"/>
      <c r="G653" s="11"/>
    </row>
    <row r="654" spans="1:7" ht="15.75" customHeight="1" x14ac:dyDescent="0.25">
      <c r="A654" s="21"/>
      <c r="G654" s="11"/>
    </row>
    <row r="655" spans="1:7" ht="15.75" customHeight="1" x14ac:dyDescent="0.25">
      <c r="A655" s="21"/>
      <c r="G655" s="11"/>
    </row>
    <row r="656" spans="1:7" ht="15.75" customHeight="1" x14ac:dyDescent="0.25">
      <c r="A656" s="21"/>
      <c r="G656" s="11"/>
    </row>
    <row r="657" spans="1:7" ht="15.75" customHeight="1" x14ac:dyDescent="0.25">
      <c r="A657" s="21"/>
      <c r="G657" s="11"/>
    </row>
    <row r="658" spans="1:7" ht="15.75" customHeight="1" x14ac:dyDescent="0.25">
      <c r="A658" s="21"/>
      <c r="G658" s="11"/>
    </row>
    <row r="659" spans="1:7" ht="15.75" customHeight="1" x14ac:dyDescent="0.25">
      <c r="A659" s="21"/>
      <c r="G659" s="11"/>
    </row>
    <row r="660" spans="1:7" ht="15.75" customHeight="1" x14ac:dyDescent="0.25">
      <c r="A660" s="21"/>
      <c r="G660" s="11"/>
    </row>
    <row r="661" spans="1:7" ht="15.75" customHeight="1" x14ac:dyDescent="0.25">
      <c r="A661" s="21"/>
      <c r="G661" s="11"/>
    </row>
    <row r="662" spans="1:7" ht="15.75" customHeight="1" x14ac:dyDescent="0.25">
      <c r="A662" s="21"/>
      <c r="G662" s="11"/>
    </row>
    <row r="663" spans="1:7" ht="15.75" customHeight="1" x14ac:dyDescent="0.25">
      <c r="A663" s="21"/>
      <c r="G663" s="11"/>
    </row>
    <row r="664" spans="1:7" ht="15.75" customHeight="1" x14ac:dyDescent="0.25">
      <c r="A664" s="21"/>
      <c r="G664" s="11"/>
    </row>
    <row r="665" spans="1:7" ht="15.75" customHeight="1" x14ac:dyDescent="0.25">
      <c r="A665" s="21"/>
      <c r="G665" s="11"/>
    </row>
    <row r="666" spans="1:7" ht="15.75" customHeight="1" x14ac:dyDescent="0.25">
      <c r="A666" s="21"/>
      <c r="G666" s="11"/>
    </row>
    <row r="667" spans="1:7" ht="15.75" customHeight="1" x14ac:dyDescent="0.25">
      <c r="A667" s="21"/>
      <c r="G667" s="11"/>
    </row>
    <row r="668" spans="1:7" ht="15.75" customHeight="1" x14ac:dyDescent="0.25">
      <c r="A668" s="21"/>
      <c r="G668" s="11"/>
    </row>
    <row r="669" spans="1:7" ht="15.75" customHeight="1" x14ac:dyDescent="0.25">
      <c r="A669" s="21"/>
      <c r="G669" s="11"/>
    </row>
    <row r="670" spans="1:7" ht="15.75" customHeight="1" x14ac:dyDescent="0.25">
      <c r="A670" s="21"/>
      <c r="G670" s="11"/>
    </row>
    <row r="671" spans="1:7" ht="15.75" customHeight="1" x14ac:dyDescent="0.25">
      <c r="A671" s="21"/>
      <c r="G671" s="11"/>
    </row>
    <row r="672" spans="1:7" ht="15.75" customHeight="1" x14ac:dyDescent="0.25">
      <c r="A672" s="21"/>
      <c r="G672" s="11"/>
    </row>
    <row r="673" spans="1:7" ht="15.75" customHeight="1" x14ac:dyDescent="0.25">
      <c r="A673" s="21"/>
      <c r="G673" s="11"/>
    </row>
    <row r="674" spans="1:7" ht="15.75" customHeight="1" x14ac:dyDescent="0.25">
      <c r="A674" s="21"/>
      <c r="G674" s="11"/>
    </row>
    <row r="675" spans="1:7" ht="15.75" customHeight="1" x14ac:dyDescent="0.25">
      <c r="A675" s="21"/>
      <c r="G675" s="11"/>
    </row>
    <row r="676" spans="1:7" ht="15.75" customHeight="1" x14ac:dyDescent="0.25">
      <c r="A676" s="21"/>
      <c r="G676" s="11"/>
    </row>
    <row r="677" spans="1:7" ht="15.75" customHeight="1" x14ac:dyDescent="0.25">
      <c r="A677" s="21"/>
      <c r="G677" s="11"/>
    </row>
    <row r="678" spans="1:7" ht="15.75" customHeight="1" x14ac:dyDescent="0.25">
      <c r="A678" s="21"/>
      <c r="G678" s="11"/>
    </row>
    <row r="679" spans="1:7" ht="15.75" customHeight="1" x14ac:dyDescent="0.25">
      <c r="A679" s="21"/>
      <c r="G679" s="11"/>
    </row>
    <row r="680" spans="1:7" ht="15.75" customHeight="1" x14ac:dyDescent="0.25">
      <c r="A680" s="21"/>
      <c r="G680" s="11"/>
    </row>
    <row r="681" spans="1:7" ht="15.75" customHeight="1" x14ac:dyDescent="0.25">
      <c r="A681" s="21"/>
      <c r="G681" s="11"/>
    </row>
    <row r="682" spans="1:7" ht="15.75" customHeight="1" x14ac:dyDescent="0.25">
      <c r="A682" s="21"/>
      <c r="G682" s="11"/>
    </row>
    <row r="683" spans="1:7" ht="15.75" customHeight="1" x14ac:dyDescent="0.25">
      <c r="A683" s="21"/>
      <c r="G683" s="11"/>
    </row>
    <row r="684" spans="1:7" ht="15.75" customHeight="1" x14ac:dyDescent="0.25">
      <c r="A684" s="21"/>
      <c r="G684" s="11"/>
    </row>
    <row r="685" spans="1:7" ht="15.75" customHeight="1" x14ac:dyDescent="0.25">
      <c r="A685" s="21"/>
      <c r="G685" s="11"/>
    </row>
    <row r="686" spans="1:7" ht="15.75" customHeight="1" x14ac:dyDescent="0.25">
      <c r="A686" s="21"/>
      <c r="G686" s="11"/>
    </row>
    <row r="687" spans="1:7" ht="15.75" customHeight="1" x14ac:dyDescent="0.25">
      <c r="A687" s="21"/>
      <c r="G687" s="11"/>
    </row>
    <row r="688" spans="1:7" ht="15.75" customHeight="1" x14ac:dyDescent="0.25">
      <c r="A688" s="21"/>
      <c r="G688" s="11"/>
    </row>
    <row r="689" spans="1:7" ht="15.75" customHeight="1" x14ac:dyDescent="0.25">
      <c r="A689" s="21"/>
      <c r="G689" s="11"/>
    </row>
    <row r="690" spans="1:7" ht="15.75" customHeight="1" x14ac:dyDescent="0.25">
      <c r="A690" s="21"/>
      <c r="G690" s="11"/>
    </row>
    <row r="691" spans="1:7" ht="15.75" customHeight="1" x14ac:dyDescent="0.25">
      <c r="A691" s="21"/>
      <c r="G691" s="11"/>
    </row>
    <row r="692" spans="1:7" ht="15.75" customHeight="1" x14ac:dyDescent="0.25">
      <c r="A692" s="21"/>
      <c r="G692" s="11"/>
    </row>
    <row r="693" spans="1:7" ht="15.75" customHeight="1" x14ac:dyDescent="0.25">
      <c r="A693" s="21"/>
      <c r="G693" s="11"/>
    </row>
    <row r="694" spans="1:7" ht="15.75" customHeight="1" x14ac:dyDescent="0.25">
      <c r="A694" s="21"/>
      <c r="G694" s="11"/>
    </row>
    <row r="695" spans="1:7" ht="15.75" customHeight="1" x14ac:dyDescent="0.25">
      <c r="A695" s="21"/>
      <c r="G695" s="11"/>
    </row>
    <row r="696" spans="1:7" ht="15.75" customHeight="1" x14ac:dyDescent="0.25">
      <c r="A696" s="21"/>
      <c r="G696" s="11"/>
    </row>
    <row r="697" spans="1:7" ht="15.75" customHeight="1" x14ac:dyDescent="0.25">
      <c r="A697" s="21"/>
      <c r="G697" s="11"/>
    </row>
    <row r="698" spans="1:7" ht="15.75" customHeight="1" x14ac:dyDescent="0.25">
      <c r="A698" s="21"/>
      <c r="G698" s="11"/>
    </row>
    <row r="699" spans="1:7" ht="15.75" customHeight="1" x14ac:dyDescent="0.25">
      <c r="A699" s="21"/>
      <c r="G699" s="11"/>
    </row>
    <row r="700" spans="1:7" ht="15.75" customHeight="1" x14ac:dyDescent="0.25">
      <c r="A700" s="21"/>
      <c r="G700" s="11"/>
    </row>
    <row r="701" spans="1:7" ht="15.75" customHeight="1" x14ac:dyDescent="0.25">
      <c r="A701" s="21"/>
      <c r="G701" s="11"/>
    </row>
    <row r="702" spans="1:7" ht="15.75" customHeight="1" x14ac:dyDescent="0.25">
      <c r="A702" s="21"/>
      <c r="G702" s="11"/>
    </row>
    <row r="703" spans="1:7" ht="15.75" customHeight="1" x14ac:dyDescent="0.25">
      <c r="A703" s="21"/>
      <c r="G703" s="11"/>
    </row>
    <row r="704" spans="1:7" ht="15.75" customHeight="1" x14ac:dyDescent="0.25">
      <c r="A704" s="21"/>
      <c r="G704" s="11"/>
    </row>
    <row r="705" spans="1:7" ht="15.75" customHeight="1" x14ac:dyDescent="0.25">
      <c r="A705" s="21"/>
      <c r="G705" s="11"/>
    </row>
    <row r="706" spans="1:7" ht="15.75" customHeight="1" x14ac:dyDescent="0.25">
      <c r="A706" s="21"/>
      <c r="G706" s="11"/>
    </row>
    <row r="707" spans="1:7" ht="15.75" customHeight="1" x14ac:dyDescent="0.25">
      <c r="A707" s="21"/>
      <c r="G707" s="11"/>
    </row>
    <row r="708" spans="1:7" ht="15.75" customHeight="1" x14ac:dyDescent="0.25">
      <c r="A708" s="21"/>
      <c r="G708" s="11"/>
    </row>
    <row r="709" spans="1:7" ht="15.75" customHeight="1" x14ac:dyDescent="0.25">
      <c r="A709" s="21"/>
      <c r="G709" s="11"/>
    </row>
    <row r="710" spans="1:7" ht="15.75" customHeight="1" x14ac:dyDescent="0.25">
      <c r="A710" s="21"/>
      <c r="G710" s="11"/>
    </row>
    <row r="711" spans="1:7" ht="15.75" customHeight="1" x14ac:dyDescent="0.25">
      <c r="A711" s="21"/>
      <c r="G711" s="11"/>
    </row>
    <row r="712" spans="1:7" ht="15.75" customHeight="1" x14ac:dyDescent="0.25">
      <c r="A712" s="21"/>
      <c r="G712" s="11"/>
    </row>
    <row r="713" spans="1:7" ht="15.75" customHeight="1" x14ac:dyDescent="0.25">
      <c r="A713" s="21"/>
      <c r="G713" s="11"/>
    </row>
    <row r="714" spans="1:7" ht="15.75" customHeight="1" x14ac:dyDescent="0.25">
      <c r="A714" s="21"/>
      <c r="G714" s="11"/>
    </row>
    <row r="715" spans="1:7" ht="15.75" customHeight="1" x14ac:dyDescent="0.25">
      <c r="A715" s="21"/>
      <c r="G715" s="11"/>
    </row>
    <row r="716" spans="1:7" ht="15.75" customHeight="1" x14ac:dyDescent="0.25">
      <c r="A716" s="21"/>
      <c r="G716" s="11"/>
    </row>
    <row r="717" spans="1:7" ht="15.75" customHeight="1" x14ac:dyDescent="0.25">
      <c r="A717" s="21"/>
      <c r="G717" s="11"/>
    </row>
    <row r="718" spans="1:7" ht="15.75" customHeight="1" x14ac:dyDescent="0.25">
      <c r="A718" s="21"/>
      <c r="G718" s="11"/>
    </row>
    <row r="719" spans="1:7" ht="15.75" customHeight="1" x14ac:dyDescent="0.25">
      <c r="A719" s="21"/>
      <c r="G719" s="11"/>
    </row>
    <row r="720" spans="1:7" ht="15.75" customHeight="1" x14ac:dyDescent="0.25">
      <c r="A720" s="21"/>
      <c r="G720" s="11"/>
    </row>
    <row r="721" spans="1:7" ht="15.75" customHeight="1" x14ac:dyDescent="0.25">
      <c r="A721" s="21"/>
      <c r="G721" s="11"/>
    </row>
    <row r="722" spans="1:7" ht="15.75" customHeight="1" x14ac:dyDescent="0.25">
      <c r="A722" s="21"/>
      <c r="G722" s="11"/>
    </row>
    <row r="723" spans="1:7" ht="15.75" customHeight="1" x14ac:dyDescent="0.25">
      <c r="A723" s="21"/>
      <c r="G723" s="11"/>
    </row>
    <row r="724" spans="1:7" ht="15.75" customHeight="1" x14ac:dyDescent="0.25">
      <c r="A724" s="21"/>
      <c r="G724" s="11"/>
    </row>
    <row r="725" spans="1:7" ht="15.75" customHeight="1" x14ac:dyDescent="0.25">
      <c r="A725" s="21"/>
      <c r="G725" s="11"/>
    </row>
    <row r="726" spans="1:7" ht="15.75" customHeight="1" x14ac:dyDescent="0.25">
      <c r="A726" s="21"/>
      <c r="G726" s="11"/>
    </row>
    <row r="727" spans="1:7" ht="15.75" customHeight="1" x14ac:dyDescent="0.25">
      <c r="A727" s="21"/>
      <c r="G727" s="11"/>
    </row>
    <row r="728" spans="1:7" ht="15.75" customHeight="1" x14ac:dyDescent="0.25">
      <c r="A728" s="21"/>
      <c r="G728" s="11"/>
    </row>
    <row r="729" spans="1:7" ht="15.75" customHeight="1" x14ac:dyDescent="0.25">
      <c r="A729" s="21"/>
      <c r="G729" s="11"/>
    </row>
    <row r="730" spans="1:7" ht="15.75" customHeight="1" x14ac:dyDescent="0.25">
      <c r="A730" s="21"/>
      <c r="G730" s="11"/>
    </row>
    <row r="731" spans="1:7" ht="15.75" customHeight="1" x14ac:dyDescent="0.25">
      <c r="A731" s="21"/>
      <c r="G731" s="11"/>
    </row>
    <row r="732" spans="1:7" ht="15.75" customHeight="1" x14ac:dyDescent="0.25">
      <c r="A732" s="21"/>
      <c r="G732" s="11"/>
    </row>
    <row r="733" spans="1:7" ht="15.75" customHeight="1" x14ac:dyDescent="0.25">
      <c r="A733" s="21"/>
      <c r="G733" s="11"/>
    </row>
    <row r="734" spans="1:7" ht="15.75" customHeight="1" x14ac:dyDescent="0.25">
      <c r="A734" s="21"/>
      <c r="G734" s="11"/>
    </row>
    <row r="735" spans="1:7" ht="15.75" customHeight="1" x14ac:dyDescent="0.25">
      <c r="A735" s="21"/>
      <c r="G735" s="11"/>
    </row>
    <row r="736" spans="1:7" ht="15.75" customHeight="1" x14ac:dyDescent="0.25">
      <c r="A736" s="21"/>
      <c r="G736" s="11"/>
    </row>
    <row r="737" spans="1:7" ht="15.75" customHeight="1" x14ac:dyDescent="0.25">
      <c r="A737" s="21"/>
      <c r="G737" s="11"/>
    </row>
    <row r="738" spans="1:7" ht="15.75" customHeight="1" x14ac:dyDescent="0.25">
      <c r="A738" s="21"/>
      <c r="G738" s="11"/>
    </row>
    <row r="739" spans="1:7" ht="15.75" customHeight="1" x14ac:dyDescent="0.25">
      <c r="A739" s="21"/>
      <c r="G739" s="11"/>
    </row>
    <row r="740" spans="1:7" ht="15.75" customHeight="1" x14ac:dyDescent="0.25">
      <c r="A740" s="21"/>
      <c r="G740" s="11"/>
    </row>
    <row r="741" spans="1:7" ht="15.75" customHeight="1" x14ac:dyDescent="0.25">
      <c r="A741" s="21"/>
      <c r="G741" s="11"/>
    </row>
    <row r="742" spans="1:7" ht="15.75" customHeight="1" x14ac:dyDescent="0.25">
      <c r="A742" s="21"/>
      <c r="G742" s="11"/>
    </row>
    <row r="743" spans="1:7" ht="15.75" customHeight="1" x14ac:dyDescent="0.25">
      <c r="A743" s="21"/>
      <c r="G743" s="11"/>
    </row>
    <row r="744" spans="1:7" ht="15.75" customHeight="1" x14ac:dyDescent="0.25">
      <c r="A744" s="21"/>
      <c r="G744" s="11"/>
    </row>
    <row r="745" spans="1:7" ht="15.75" customHeight="1" x14ac:dyDescent="0.25">
      <c r="A745" s="21"/>
      <c r="G745" s="11"/>
    </row>
    <row r="746" spans="1:7" ht="15.75" customHeight="1" x14ac:dyDescent="0.25">
      <c r="A746" s="21"/>
      <c r="G746" s="11"/>
    </row>
    <row r="747" spans="1:7" ht="15.75" customHeight="1" x14ac:dyDescent="0.25">
      <c r="A747" s="21"/>
      <c r="G747" s="11"/>
    </row>
    <row r="748" spans="1:7" ht="15.75" customHeight="1" x14ac:dyDescent="0.25">
      <c r="A748" s="21"/>
      <c r="G748" s="11"/>
    </row>
    <row r="749" spans="1:7" ht="15.75" customHeight="1" x14ac:dyDescent="0.25">
      <c r="A749" s="21"/>
      <c r="G749" s="11"/>
    </row>
    <row r="750" spans="1:7" ht="15.75" customHeight="1" x14ac:dyDescent="0.25">
      <c r="A750" s="21"/>
      <c r="G750" s="11"/>
    </row>
    <row r="751" spans="1:7" ht="15.75" customHeight="1" x14ac:dyDescent="0.25">
      <c r="A751" s="21"/>
      <c r="G751" s="11"/>
    </row>
    <row r="752" spans="1:7" ht="15.75" customHeight="1" x14ac:dyDescent="0.25">
      <c r="A752" s="21"/>
      <c r="G752" s="11"/>
    </row>
    <row r="753" spans="1:7" ht="15.75" customHeight="1" x14ac:dyDescent="0.25">
      <c r="A753" s="21"/>
      <c r="G753" s="11"/>
    </row>
    <row r="754" spans="1:7" ht="15.75" customHeight="1" x14ac:dyDescent="0.25">
      <c r="A754" s="21"/>
      <c r="G754" s="11"/>
    </row>
    <row r="755" spans="1:7" ht="15.75" customHeight="1" x14ac:dyDescent="0.25">
      <c r="A755" s="21"/>
      <c r="G755" s="11"/>
    </row>
    <row r="756" spans="1:7" ht="15.75" customHeight="1" x14ac:dyDescent="0.25">
      <c r="A756" s="21"/>
      <c r="G756" s="11"/>
    </row>
    <row r="757" spans="1:7" ht="15.75" customHeight="1" x14ac:dyDescent="0.25">
      <c r="A757" s="21"/>
      <c r="G757" s="11"/>
    </row>
    <row r="758" spans="1:7" ht="15.75" customHeight="1" x14ac:dyDescent="0.25">
      <c r="A758" s="21"/>
      <c r="G758" s="11"/>
    </row>
    <row r="759" spans="1:7" ht="15.75" customHeight="1" x14ac:dyDescent="0.25">
      <c r="A759" s="21"/>
      <c r="G759" s="11"/>
    </row>
    <row r="760" spans="1:7" ht="15.75" customHeight="1" x14ac:dyDescent="0.25">
      <c r="A760" s="21"/>
      <c r="G760" s="11"/>
    </row>
    <row r="761" spans="1:7" ht="15.75" customHeight="1" x14ac:dyDescent="0.25">
      <c r="A761" s="21"/>
      <c r="G761" s="11"/>
    </row>
    <row r="762" spans="1:7" ht="15.75" customHeight="1" x14ac:dyDescent="0.25">
      <c r="A762" s="21"/>
      <c r="G762" s="11"/>
    </row>
    <row r="763" spans="1:7" ht="15.75" customHeight="1" x14ac:dyDescent="0.25">
      <c r="A763" s="21"/>
      <c r="G763" s="11"/>
    </row>
    <row r="764" spans="1:7" ht="15.75" customHeight="1" x14ac:dyDescent="0.25">
      <c r="A764" s="21"/>
      <c r="G764" s="11"/>
    </row>
    <row r="765" spans="1:7" ht="15.75" customHeight="1" x14ac:dyDescent="0.25">
      <c r="A765" s="21"/>
      <c r="G765" s="11"/>
    </row>
    <row r="766" spans="1:7" ht="15.75" customHeight="1" x14ac:dyDescent="0.25">
      <c r="A766" s="21"/>
      <c r="G766" s="11"/>
    </row>
    <row r="767" spans="1:7" ht="15.75" customHeight="1" x14ac:dyDescent="0.25">
      <c r="A767" s="21"/>
      <c r="G767" s="11"/>
    </row>
    <row r="768" spans="1:7" ht="15.75" customHeight="1" x14ac:dyDescent="0.25">
      <c r="A768" s="21"/>
      <c r="G768" s="11"/>
    </row>
    <row r="769" spans="1:7" ht="15.75" customHeight="1" x14ac:dyDescent="0.25">
      <c r="A769" s="21"/>
      <c r="G769" s="11"/>
    </row>
    <row r="770" spans="1:7" ht="15.75" customHeight="1" x14ac:dyDescent="0.25">
      <c r="A770" s="21"/>
      <c r="G770" s="11"/>
    </row>
    <row r="771" spans="1:7" ht="15.75" customHeight="1" x14ac:dyDescent="0.25">
      <c r="A771" s="21"/>
      <c r="G771" s="11"/>
    </row>
    <row r="772" spans="1:7" ht="15.75" customHeight="1" x14ac:dyDescent="0.25">
      <c r="A772" s="21"/>
      <c r="G772" s="11"/>
    </row>
    <row r="773" spans="1:7" ht="15.75" customHeight="1" x14ac:dyDescent="0.25">
      <c r="A773" s="21"/>
      <c r="G773" s="11"/>
    </row>
    <row r="774" spans="1:7" ht="15.75" customHeight="1" x14ac:dyDescent="0.25">
      <c r="A774" s="21"/>
      <c r="G774" s="11"/>
    </row>
    <row r="775" spans="1:7" ht="15.75" customHeight="1" x14ac:dyDescent="0.25">
      <c r="A775" s="21"/>
      <c r="G775" s="11"/>
    </row>
    <row r="776" spans="1:7" ht="15.75" customHeight="1" x14ac:dyDescent="0.25">
      <c r="A776" s="21"/>
      <c r="G776" s="11"/>
    </row>
    <row r="777" spans="1:7" ht="15.75" customHeight="1" x14ac:dyDescent="0.25">
      <c r="A777" s="21"/>
      <c r="G777" s="11"/>
    </row>
    <row r="778" spans="1:7" ht="15.75" customHeight="1" x14ac:dyDescent="0.25">
      <c r="A778" s="21"/>
      <c r="G778" s="11"/>
    </row>
    <row r="779" spans="1:7" ht="15.75" customHeight="1" x14ac:dyDescent="0.25">
      <c r="A779" s="21"/>
      <c r="G779" s="11"/>
    </row>
    <row r="780" spans="1:7" ht="15.75" customHeight="1" x14ac:dyDescent="0.25">
      <c r="A780" s="21"/>
      <c r="G780" s="11"/>
    </row>
    <row r="781" spans="1:7" ht="15.75" customHeight="1" x14ac:dyDescent="0.25">
      <c r="A781" s="21"/>
      <c r="G781" s="11"/>
    </row>
    <row r="782" spans="1:7" ht="15.75" customHeight="1" x14ac:dyDescent="0.25">
      <c r="A782" s="21"/>
      <c r="G782" s="11"/>
    </row>
    <row r="783" spans="1:7" ht="15.75" customHeight="1" x14ac:dyDescent="0.25">
      <c r="A783" s="21"/>
      <c r="G783" s="11"/>
    </row>
    <row r="784" spans="1:7" ht="15.75" customHeight="1" x14ac:dyDescent="0.25">
      <c r="A784" s="21"/>
      <c r="G784" s="11"/>
    </row>
    <row r="785" spans="1:7" ht="15.75" customHeight="1" x14ac:dyDescent="0.25">
      <c r="A785" s="21"/>
      <c r="G785" s="11"/>
    </row>
    <row r="786" spans="1:7" ht="15.75" customHeight="1" x14ac:dyDescent="0.25">
      <c r="A786" s="21"/>
      <c r="G786" s="11"/>
    </row>
    <row r="787" spans="1:7" ht="15.75" customHeight="1" x14ac:dyDescent="0.25">
      <c r="A787" s="21"/>
      <c r="G787" s="11"/>
    </row>
    <row r="788" spans="1:7" ht="15.75" customHeight="1" x14ac:dyDescent="0.25">
      <c r="A788" s="21"/>
      <c r="G788" s="11"/>
    </row>
    <row r="789" spans="1:7" ht="15.75" customHeight="1" x14ac:dyDescent="0.25">
      <c r="A789" s="21"/>
      <c r="G789" s="11"/>
    </row>
    <row r="790" spans="1:7" ht="15.75" customHeight="1" x14ac:dyDescent="0.25">
      <c r="A790" s="21"/>
      <c r="G790" s="11"/>
    </row>
    <row r="791" spans="1:7" ht="15.75" customHeight="1" x14ac:dyDescent="0.25">
      <c r="A791" s="21"/>
      <c r="G791" s="11"/>
    </row>
    <row r="792" spans="1:7" ht="15.75" customHeight="1" x14ac:dyDescent="0.25">
      <c r="A792" s="21"/>
      <c r="G792" s="11"/>
    </row>
    <row r="793" spans="1:7" ht="15.75" customHeight="1" x14ac:dyDescent="0.25">
      <c r="A793" s="21"/>
      <c r="G793" s="11"/>
    </row>
    <row r="794" spans="1:7" ht="15.75" customHeight="1" x14ac:dyDescent="0.25">
      <c r="A794" s="21"/>
      <c r="G794" s="11"/>
    </row>
    <row r="795" spans="1:7" ht="15.75" customHeight="1" x14ac:dyDescent="0.25">
      <c r="A795" s="21"/>
      <c r="G795" s="11"/>
    </row>
    <row r="796" spans="1:7" ht="15.75" customHeight="1" x14ac:dyDescent="0.25">
      <c r="A796" s="21"/>
      <c r="G796" s="11"/>
    </row>
    <row r="797" spans="1:7" ht="15.75" customHeight="1" x14ac:dyDescent="0.25">
      <c r="A797" s="21"/>
      <c r="G797" s="11"/>
    </row>
    <row r="798" spans="1:7" ht="15.75" customHeight="1" x14ac:dyDescent="0.25">
      <c r="A798" s="21"/>
      <c r="G798" s="11"/>
    </row>
    <row r="799" spans="1:7" ht="15.75" customHeight="1" x14ac:dyDescent="0.25">
      <c r="A799" s="21"/>
      <c r="G799" s="11"/>
    </row>
    <row r="800" spans="1:7" ht="15.75" customHeight="1" x14ac:dyDescent="0.25">
      <c r="A800" s="21"/>
      <c r="G800" s="11"/>
    </row>
    <row r="801" spans="1:7" ht="15.75" customHeight="1" x14ac:dyDescent="0.25">
      <c r="A801" s="21"/>
      <c r="G801" s="11"/>
    </row>
    <row r="802" spans="1:7" ht="15.75" customHeight="1" x14ac:dyDescent="0.25">
      <c r="A802" s="21"/>
      <c r="G802" s="11"/>
    </row>
    <row r="803" spans="1:7" ht="15.75" customHeight="1" x14ac:dyDescent="0.25">
      <c r="A803" s="21"/>
      <c r="G803" s="11"/>
    </row>
    <row r="804" spans="1:7" ht="15.75" customHeight="1" x14ac:dyDescent="0.25">
      <c r="A804" s="21"/>
      <c r="G804" s="11"/>
    </row>
    <row r="805" spans="1:7" ht="15.75" customHeight="1" x14ac:dyDescent="0.25">
      <c r="A805" s="21"/>
      <c r="G805" s="11"/>
    </row>
    <row r="806" spans="1:7" ht="15.75" customHeight="1" x14ac:dyDescent="0.25">
      <c r="A806" s="21"/>
      <c r="G806" s="11"/>
    </row>
    <row r="807" spans="1:7" ht="15.75" customHeight="1" x14ac:dyDescent="0.25">
      <c r="A807" s="21"/>
      <c r="G807" s="11"/>
    </row>
    <row r="808" spans="1:7" ht="15.75" customHeight="1" x14ac:dyDescent="0.25">
      <c r="A808" s="21"/>
      <c r="G808" s="11"/>
    </row>
    <row r="809" spans="1:7" ht="15.75" customHeight="1" x14ac:dyDescent="0.25">
      <c r="A809" s="21"/>
      <c r="G809" s="11"/>
    </row>
    <row r="810" spans="1:7" ht="15.75" customHeight="1" x14ac:dyDescent="0.25">
      <c r="A810" s="21"/>
      <c r="G810" s="11"/>
    </row>
    <row r="811" spans="1:7" ht="15.75" customHeight="1" x14ac:dyDescent="0.25">
      <c r="A811" s="21"/>
      <c r="G811" s="11"/>
    </row>
    <row r="812" spans="1:7" ht="15.75" customHeight="1" x14ac:dyDescent="0.25">
      <c r="A812" s="21"/>
      <c r="G812" s="11"/>
    </row>
    <row r="813" spans="1:7" ht="15.75" customHeight="1" x14ac:dyDescent="0.25">
      <c r="A813" s="21"/>
      <c r="G813" s="11"/>
    </row>
    <row r="814" spans="1:7" ht="15.75" customHeight="1" x14ac:dyDescent="0.25">
      <c r="A814" s="21"/>
      <c r="G814" s="11"/>
    </row>
    <row r="815" spans="1:7" ht="15.75" customHeight="1" x14ac:dyDescent="0.25">
      <c r="A815" s="21"/>
      <c r="G815" s="11"/>
    </row>
    <row r="816" spans="1:7" ht="15.75" customHeight="1" x14ac:dyDescent="0.25">
      <c r="A816" s="21"/>
      <c r="G816" s="11"/>
    </row>
    <row r="817" spans="1:7" ht="15.75" customHeight="1" x14ac:dyDescent="0.25">
      <c r="A817" s="21"/>
      <c r="G817" s="11"/>
    </row>
    <row r="818" spans="1:7" ht="15.75" customHeight="1" x14ac:dyDescent="0.25">
      <c r="A818" s="21"/>
      <c r="G818" s="11"/>
    </row>
    <row r="819" spans="1:7" ht="15.75" customHeight="1" x14ac:dyDescent="0.25">
      <c r="A819" s="21"/>
      <c r="G819" s="11"/>
    </row>
    <row r="820" spans="1:7" ht="15.75" customHeight="1" x14ac:dyDescent="0.25">
      <c r="A820" s="21"/>
      <c r="G820" s="11"/>
    </row>
    <row r="821" spans="1:7" ht="15.75" customHeight="1" x14ac:dyDescent="0.25">
      <c r="A821" s="21"/>
      <c r="G821" s="11"/>
    </row>
    <row r="822" spans="1:7" ht="15.75" customHeight="1" x14ac:dyDescent="0.25">
      <c r="A822" s="21"/>
      <c r="G822" s="11"/>
    </row>
    <row r="823" spans="1:7" ht="15.75" customHeight="1" x14ac:dyDescent="0.25">
      <c r="A823" s="21"/>
      <c r="G823" s="11"/>
    </row>
    <row r="824" spans="1:7" ht="15.75" customHeight="1" x14ac:dyDescent="0.25">
      <c r="A824" s="21"/>
      <c r="G824" s="11"/>
    </row>
    <row r="825" spans="1:7" ht="15.75" customHeight="1" x14ac:dyDescent="0.25">
      <c r="A825" s="21"/>
      <c r="G825" s="11"/>
    </row>
    <row r="826" spans="1:7" ht="15.75" customHeight="1" x14ac:dyDescent="0.25">
      <c r="A826" s="21"/>
      <c r="G826" s="11"/>
    </row>
    <row r="827" spans="1:7" ht="15.75" customHeight="1" x14ac:dyDescent="0.25">
      <c r="A827" s="21"/>
      <c r="G827" s="11"/>
    </row>
    <row r="828" spans="1:7" ht="15.75" customHeight="1" x14ac:dyDescent="0.25">
      <c r="A828" s="21"/>
      <c r="G828" s="11"/>
    </row>
    <row r="829" spans="1:7" ht="15.75" customHeight="1" x14ac:dyDescent="0.25">
      <c r="A829" s="21"/>
      <c r="G829" s="11"/>
    </row>
    <row r="830" spans="1:7" ht="15.75" customHeight="1" x14ac:dyDescent="0.25">
      <c r="A830" s="21"/>
      <c r="G830" s="11"/>
    </row>
    <row r="831" spans="1:7" ht="15.75" customHeight="1" x14ac:dyDescent="0.25">
      <c r="A831" s="21"/>
      <c r="G831" s="11"/>
    </row>
    <row r="832" spans="1:7" ht="15.75" customHeight="1" x14ac:dyDescent="0.25">
      <c r="A832" s="21"/>
      <c r="G832" s="11"/>
    </row>
    <row r="833" spans="1:7" ht="15.75" customHeight="1" x14ac:dyDescent="0.25">
      <c r="A833" s="21"/>
      <c r="G833" s="11"/>
    </row>
    <row r="834" spans="1:7" ht="15.75" customHeight="1" x14ac:dyDescent="0.25">
      <c r="A834" s="21"/>
      <c r="G834" s="11"/>
    </row>
    <row r="835" spans="1:7" ht="15.75" customHeight="1" x14ac:dyDescent="0.25">
      <c r="A835" s="21"/>
      <c r="G835" s="11"/>
    </row>
    <row r="836" spans="1:7" ht="15.75" customHeight="1" x14ac:dyDescent="0.25">
      <c r="A836" s="21"/>
      <c r="G836" s="11"/>
    </row>
    <row r="837" spans="1:7" ht="15.75" customHeight="1" x14ac:dyDescent="0.25">
      <c r="A837" s="21"/>
      <c r="G837" s="11"/>
    </row>
    <row r="838" spans="1:7" ht="15.75" customHeight="1" x14ac:dyDescent="0.25">
      <c r="A838" s="21"/>
      <c r="G838" s="11"/>
    </row>
    <row r="839" spans="1:7" ht="15.75" customHeight="1" x14ac:dyDescent="0.25">
      <c r="A839" s="21"/>
      <c r="G839" s="11"/>
    </row>
    <row r="840" spans="1:7" ht="15.75" customHeight="1" x14ac:dyDescent="0.25">
      <c r="A840" s="21"/>
      <c r="G840" s="11"/>
    </row>
    <row r="841" spans="1:7" ht="15.75" customHeight="1" x14ac:dyDescent="0.25">
      <c r="A841" s="21"/>
      <c r="G841" s="11"/>
    </row>
    <row r="842" spans="1:7" ht="15.75" customHeight="1" x14ac:dyDescent="0.25">
      <c r="A842" s="21"/>
      <c r="G842" s="11"/>
    </row>
    <row r="843" spans="1:7" ht="15.75" customHeight="1" x14ac:dyDescent="0.25">
      <c r="A843" s="21"/>
      <c r="G843" s="11"/>
    </row>
    <row r="844" spans="1:7" ht="15.75" customHeight="1" x14ac:dyDescent="0.25">
      <c r="A844" s="21"/>
      <c r="G844" s="11"/>
    </row>
    <row r="845" spans="1:7" ht="15.75" customHeight="1" x14ac:dyDescent="0.25">
      <c r="A845" s="21"/>
      <c r="G845" s="11"/>
    </row>
    <row r="846" spans="1:7" ht="15.75" customHeight="1" x14ac:dyDescent="0.25">
      <c r="A846" s="21"/>
      <c r="G846" s="11"/>
    </row>
    <row r="847" spans="1:7" ht="15.75" customHeight="1" x14ac:dyDescent="0.25">
      <c r="A847" s="21"/>
      <c r="G847" s="11"/>
    </row>
    <row r="848" spans="1:7" ht="15.75" customHeight="1" x14ac:dyDescent="0.25">
      <c r="A848" s="21"/>
      <c r="G848" s="11"/>
    </row>
    <row r="849" spans="1:7" ht="15.75" customHeight="1" x14ac:dyDescent="0.25">
      <c r="A849" s="21"/>
      <c r="G849" s="11"/>
    </row>
    <row r="850" spans="1:7" ht="15.75" customHeight="1" x14ac:dyDescent="0.25">
      <c r="A850" s="21"/>
      <c r="G850" s="11"/>
    </row>
    <row r="851" spans="1:7" ht="15.75" customHeight="1" x14ac:dyDescent="0.25">
      <c r="A851" s="21"/>
      <c r="G851" s="11"/>
    </row>
    <row r="852" spans="1:7" ht="15.75" customHeight="1" x14ac:dyDescent="0.25">
      <c r="A852" s="21"/>
      <c r="G852" s="11"/>
    </row>
    <row r="853" spans="1:7" ht="15.75" customHeight="1" x14ac:dyDescent="0.25">
      <c r="A853" s="21"/>
      <c r="G853" s="11"/>
    </row>
    <row r="854" spans="1:7" ht="15.75" customHeight="1" x14ac:dyDescent="0.25">
      <c r="A854" s="21"/>
      <c r="G854" s="11"/>
    </row>
    <row r="855" spans="1:7" ht="15.75" customHeight="1" x14ac:dyDescent="0.25">
      <c r="A855" s="21"/>
      <c r="G855" s="11"/>
    </row>
    <row r="856" spans="1:7" ht="15.75" customHeight="1" x14ac:dyDescent="0.25">
      <c r="A856" s="21"/>
      <c r="G856" s="11"/>
    </row>
    <row r="857" spans="1:7" ht="15.75" customHeight="1" x14ac:dyDescent="0.25">
      <c r="A857" s="21"/>
      <c r="G857" s="11"/>
    </row>
    <row r="858" spans="1:7" ht="15.75" customHeight="1" x14ac:dyDescent="0.25">
      <c r="A858" s="21"/>
      <c r="G858" s="11"/>
    </row>
    <row r="859" spans="1:7" ht="15.75" customHeight="1" x14ac:dyDescent="0.25">
      <c r="A859" s="21"/>
      <c r="G859" s="11"/>
    </row>
    <row r="860" spans="1:7" ht="15.75" customHeight="1" x14ac:dyDescent="0.25">
      <c r="A860" s="21"/>
      <c r="G860" s="11"/>
    </row>
    <row r="861" spans="1:7" ht="15.75" customHeight="1" x14ac:dyDescent="0.25">
      <c r="A861" s="21"/>
      <c r="G861" s="11"/>
    </row>
    <row r="862" spans="1:7" ht="15.75" customHeight="1" x14ac:dyDescent="0.25">
      <c r="A862" s="21"/>
      <c r="G862" s="11"/>
    </row>
    <row r="863" spans="1:7" ht="15.75" customHeight="1" x14ac:dyDescent="0.25">
      <c r="A863" s="21"/>
      <c r="G863" s="11"/>
    </row>
    <row r="864" spans="1:7" ht="15.75" customHeight="1" x14ac:dyDescent="0.25">
      <c r="A864" s="21"/>
      <c r="G864" s="11"/>
    </row>
    <row r="865" spans="1:7" ht="15.75" customHeight="1" x14ac:dyDescent="0.25">
      <c r="A865" s="21"/>
      <c r="G865" s="11"/>
    </row>
    <row r="866" spans="1:7" ht="15.75" customHeight="1" x14ac:dyDescent="0.25">
      <c r="A866" s="21"/>
      <c r="G866" s="11"/>
    </row>
    <row r="867" spans="1:7" ht="15.75" customHeight="1" x14ac:dyDescent="0.25">
      <c r="A867" s="21"/>
      <c r="G867" s="11"/>
    </row>
    <row r="868" spans="1:7" ht="15.75" customHeight="1" x14ac:dyDescent="0.25">
      <c r="A868" s="21"/>
      <c r="G868" s="11"/>
    </row>
    <row r="869" spans="1:7" ht="15.75" customHeight="1" x14ac:dyDescent="0.25">
      <c r="A869" s="21"/>
      <c r="G869" s="11"/>
    </row>
    <row r="870" spans="1:7" ht="15.75" customHeight="1" x14ac:dyDescent="0.25">
      <c r="A870" s="21"/>
      <c r="G870" s="11"/>
    </row>
    <row r="871" spans="1:7" ht="15.75" customHeight="1" x14ac:dyDescent="0.25">
      <c r="A871" s="21"/>
      <c r="G871" s="11"/>
    </row>
    <row r="872" spans="1:7" ht="15.75" customHeight="1" x14ac:dyDescent="0.25">
      <c r="A872" s="21"/>
      <c r="G872" s="11"/>
    </row>
    <row r="873" spans="1:7" ht="15.75" customHeight="1" x14ac:dyDescent="0.25">
      <c r="A873" s="21"/>
      <c r="G873" s="11"/>
    </row>
    <row r="874" spans="1:7" ht="15.75" customHeight="1" x14ac:dyDescent="0.25">
      <c r="A874" s="21"/>
      <c r="G874" s="11"/>
    </row>
    <row r="875" spans="1:7" ht="15.75" customHeight="1" x14ac:dyDescent="0.25">
      <c r="A875" s="21"/>
      <c r="G875" s="11"/>
    </row>
    <row r="876" spans="1:7" ht="15.75" customHeight="1" x14ac:dyDescent="0.25">
      <c r="A876" s="21"/>
      <c r="G876" s="11"/>
    </row>
    <row r="877" spans="1:7" ht="15.75" customHeight="1" x14ac:dyDescent="0.25">
      <c r="A877" s="21"/>
      <c r="G877" s="11"/>
    </row>
    <row r="878" spans="1:7" ht="15.75" customHeight="1" x14ac:dyDescent="0.25">
      <c r="A878" s="21"/>
      <c r="G878" s="11"/>
    </row>
    <row r="879" spans="1:7" ht="15.75" customHeight="1" x14ac:dyDescent="0.25">
      <c r="A879" s="21"/>
      <c r="G879" s="11"/>
    </row>
    <row r="880" spans="1:7" ht="15.75" customHeight="1" x14ac:dyDescent="0.25">
      <c r="A880" s="21"/>
      <c r="G880" s="11"/>
    </row>
    <row r="881" spans="1:7" ht="15.75" customHeight="1" x14ac:dyDescent="0.25">
      <c r="A881" s="21"/>
      <c r="G881" s="11"/>
    </row>
    <row r="882" spans="1:7" ht="15.75" customHeight="1" x14ac:dyDescent="0.25">
      <c r="A882" s="21"/>
      <c r="G882" s="11"/>
    </row>
    <row r="883" spans="1:7" ht="15.75" customHeight="1" x14ac:dyDescent="0.25">
      <c r="A883" s="21"/>
      <c r="G883" s="11"/>
    </row>
    <row r="884" spans="1:7" ht="15.75" customHeight="1" x14ac:dyDescent="0.25">
      <c r="A884" s="21"/>
      <c r="G884" s="11"/>
    </row>
    <row r="885" spans="1:7" ht="15.75" customHeight="1" x14ac:dyDescent="0.25">
      <c r="A885" s="21"/>
      <c r="G885" s="11"/>
    </row>
    <row r="886" spans="1:7" ht="15.75" customHeight="1" x14ac:dyDescent="0.25">
      <c r="A886" s="21"/>
      <c r="G886" s="11"/>
    </row>
    <row r="887" spans="1:7" ht="15.75" customHeight="1" x14ac:dyDescent="0.25">
      <c r="A887" s="21"/>
      <c r="G887" s="11"/>
    </row>
    <row r="888" spans="1:7" ht="15.75" customHeight="1" x14ac:dyDescent="0.25">
      <c r="A888" s="21"/>
      <c r="G888" s="11"/>
    </row>
    <row r="889" spans="1:7" ht="15.75" customHeight="1" x14ac:dyDescent="0.25">
      <c r="A889" s="21"/>
      <c r="G889" s="11"/>
    </row>
    <row r="890" spans="1:7" ht="15.75" customHeight="1" x14ac:dyDescent="0.25">
      <c r="A890" s="21"/>
      <c r="G890" s="11"/>
    </row>
    <row r="891" spans="1:7" ht="15.75" customHeight="1" x14ac:dyDescent="0.25">
      <c r="A891" s="21"/>
      <c r="G891" s="11"/>
    </row>
    <row r="892" spans="1:7" ht="15.75" customHeight="1" x14ac:dyDescent="0.25">
      <c r="A892" s="21"/>
      <c r="G892" s="11"/>
    </row>
    <row r="893" spans="1:7" ht="15.75" customHeight="1" x14ac:dyDescent="0.25">
      <c r="A893" s="21"/>
      <c r="G893" s="11"/>
    </row>
    <row r="894" spans="1:7" ht="15.75" customHeight="1" x14ac:dyDescent="0.25">
      <c r="A894" s="21"/>
      <c r="G894" s="11"/>
    </row>
    <row r="895" spans="1:7" ht="15.75" customHeight="1" x14ac:dyDescent="0.25">
      <c r="A895" s="21"/>
      <c r="G895" s="11"/>
    </row>
    <row r="896" spans="1:7" ht="15.75" customHeight="1" x14ac:dyDescent="0.25">
      <c r="A896" s="21"/>
      <c r="G896" s="11"/>
    </row>
    <row r="897" spans="1:7" ht="15.75" customHeight="1" x14ac:dyDescent="0.25">
      <c r="A897" s="21"/>
      <c r="G897" s="11"/>
    </row>
    <row r="898" spans="1:7" ht="15.75" customHeight="1" x14ac:dyDescent="0.25">
      <c r="A898" s="21"/>
      <c r="G898" s="11"/>
    </row>
    <row r="899" spans="1:7" ht="15.75" customHeight="1" x14ac:dyDescent="0.25">
      <c r="A899" s="21"/>
      <c r="G899" s="11"/>
    </row>
    <row r="900" spans="1:7" ht="15.75" customHeight="1" x14ac:dyDescent="0.25">
      <c r="A900" s="21"/>
      <c r="G900" s="11"/>
    </row>
    <row r="901" spans="1:7" ht="15.75" customHeight="1" x14ac:dyDescent="0.25">
      <c r="A901" s="21"/>
      <c r="G901" s="11"/>
    </row>
    <row r="902" spans="1:7" ht="15.75" customHeight="1" x14ac:dyDescent="0.25">
      <c r="A902" s="21"/>
      <c r="G902" s="11"/>
    </row>
    <row r="903" spans="1:7" ht="15.75" customHeight="1" x14ac:dyDescent="0.25">
      <c r="A903" s="21"/>
      <c r="G903" s="11"/>
    </row>
    <row r="904" spans="1:7" ht="15.75" customHeight="1" x14ac:dyDescent="0.25">
      <c r="A904" s="21"/>
      <c r="G904" s="11"/>
    </row>
    <row r="905" spans="1:7" ht="15.75" customHeight="1" x14ac:dyDescent="0.25">
      <c r="A905" s="21"/>
      <c r="G905" s="11"/>
    </row>
    <row r="906" spans="1:7" ht="15.75" customHeight="1" x14ac:dyDescent="0.25">
      <c r="A906" s="21"/>
      <c r="G906" s="11"/>
    </row>
    <row r="907" spans="1:7" ht="15.75" customHeight="1" x14ac:dyDescent="0.25">
      <c r="A907" s="21"/>
      <c r="G907" s="11"/>
    </row>
    <row r="908" spans="1:7" ht="15.75" customHeight="1" x14ac:dyDescent="0.25">
      <c r="A908" s="21"/>
      <c r="G908" s="11"/>
    </row>
    <row r="909" spans="1:7" ht="15.75" customHeight="1" x14ac:dyDescent="0.25">
      <c r="A909" s="21"/>
      <c r="G909" s="11"/>
    </row>
    <row r="910" spans="1:7" ht="15.75" customHeight="1" x14ac:dyDescent="0.25">
      <c r="A910" s="21"/>
      <c r="G910" s="11"/>
    </row>
    <row r="911" spans="1:7" ht="15.75" customHeight="1" x14ac:dyDescent="0.25">
      <c r="A911" s="21"/>
      <c r="G911" s="11"/>
    </row>
    <row r="912" spans="1:7" ht="15.75" customHeight="1" x14ac:dyDescent="0.25">
      <c r="A912" s="21"/>
      <c r="G912" s="11"/>
    </row>
    <row r="913" spans="1:7" ht="15.75" customHeight="1" x14ac:dyDescent="0.25">
      <c r="A913" s="21"/>
      <c r="G913" s="11"/>
    </row>
    <row r="914" spans="1:7" ht="15.75" customHeight="1" x14ac:dyDescent="0.25">
      <c r="A914" s="21"/>
      <c r="G914" s="11"/>
    </row>
    <row r="915" spans="1:7" ht="15.75" customHeight="1" x14ac:dyDescent="0.25">
      <c r="A915" s="21"/>
      <c r="G915" s="11"/>
    </row>
    <row r="916" spans="1:7" ht="15.75" customHeight="1" x14ac:dyDescent="0.25">
      <c r="A916" s="21"/>
      <c r="G916" s="11"/>
    </row>
    <row r="917" spans="1:7" ht="15.75" customHeight="1" x14ac:dyDescent="0.25">
      <c r="A917" s="21"/>
      <c r="G917" s="11"/>
    </row>
    <row r="918" spans="1:7" ht="15.75" customHeight="1" x14ac:dyDescent="0.25">
      <c r="A918" s="21"/>
      <c r="G918" s="11"/>
    </row>
    <row r="919" spans="1:7" ht="15.75" customHeight="1" x14ac:dyDescent="0.25">
      <c r="A919" s="21"/>
      <c r="G919" s="11"/>
    </row>
    <row r="920" spans="1:7" ht="15.75" customHeight="1" x14ac:dyDescent="0.25">
      <c r="A920" s="21"/>
      <c r="G920" s="11"/>
    </row>
    <row r="921" spans="1:7" ht="15.75" customHeight="1" x14ac:dyDescent="0.25">
      <c r="A921" s="21"/>
      <c r="G921" s="11"/>
    </row>
    <row r="922" spans="1:7" ht="15.75" customHeight="1" x14ac:dyDescent="0.25">
      <c r="A922" s="21"/>
      <c r="G922" s="11"/>
    </row>
    <row r="923" spans="1:7" ht="15.75" customHeight="1" x14ac:dyDescent="0.25">
      <c r="A923" s="21"/>
      <c r="G923" s="11"/>
    </row>
    <row r="924" spans="1:7" ht="15.75" customHeight="1" x14ac:dyDescent="0.25">
      <c r="A924" s="21"/>
      <c r="G924" s="11"/>
    </row>
    <row r="925" spans="1:7" ht="15.75" customHeight="1" x14ac:dyDescent="0.25">
      <c r="A925" s="21"/>
      <c r="G925" s="11"/>
    </row>
    <row r="926" spans="1:7" ht="15.75" customHeight="1" x14ac:dyDescent="0.25">
      <c r="A926" s="21"/>
      <c r="G926" s="11"/>
    </row>
    <row r="927" spans="1:7" ht="15.75" customHeight="1" x14ac:dyDescent="0.25">
      <c r="A927" s="21"/>
      <c r="G927" s="11"/>
    </row>
    <row r="928" spans="1:7" ht="15.75" customHeight="1" x14ac:dyDescent="0.25">
      <c r="A928" s="21"/>
      <c r="G928" s="11"/>
    </row>
    <row r="929" spans="1:7" ht="15.75" customHeight="1" x14ac:dyDescent="0.25">
      <c r="A929" s="21"/>
      <c r="G929" s="11"/>
    </row>
    <row r="930" spans="1:7" ht="15.75" customHeight="1" x14ac:dyDescent="0.25">
      <c r="A930" s="21"/>
      <c r="G930" s="11"/>
    </row>
    <row r="931" spans="1:7" ht="15.75" customHeight="1" x14ac:dyDescent="0.25">
      <c r="A931" s="21"/>
      <c r="G931" s="11"/>
    </row>
    <row r="932" spans="1:7" ht="15.75" customHeight="1" x14ac:dyDescent="0.25">
      <c r="A932" s="21"/>
      <c r="G932" s="11"/>
    </row>
    <row r="933" spans="1:7" ht="15.75" customHeight="1" x14ac:dyDescent="0.25">
      <c r="A933" s="21"/>
      <c r="G933" s="11"/>
    </row>
    <row r="934" spans="1:7" ht="15.75" customHeight="1" x14ac:dyDescent="0.25">
      <c r="A934" s="21"/>
      <c r="G934" s="11"/>
    </row>
    <row r="935" spans="1:7" ht="15.75" customHeight="1" x14ac:dyDescent="0.25">
      <c r="A935" s="21"/>
      <c r="G935" s="11"/>
    </row>
    <row r="936" spans="1:7" ht="15.75" customHeight="1" x14ac:dyDescent="0.25">
      <c r="A936" s="21"/>
      <c r="G936" s="11"/>
    </row>
    <row r="937" spans="1:7" ht="15.75" customHeight="1" x14ac:dyDescent="0.25">
      <c r="A937" s="21"/>
      <c r="G937" s="11"/>
    </row>
    <row r="938" spans="1:7" ht="15.75" customHeight="1" x14ac:dyDescent="0.25">
      <c r="A938" s="21"/>
      <c r="G938" s="11"/>
    </row>
    <row r="939" spans="1:7" ht="15.75" customHeight="1" x14ac:dyDescent="0.25">
      <c r="A939" s="21"/>
      <c r="G939" s="11"/>
    </row>
    <row r="940" spans="1:7" ht="15.75" customHeight="1" x14ac:dyDescent="0.25">
      <c r="A940" s="21"/>
      <c r="G940" s="11"/>
    </row>
    <row r="941" spans="1:7" ht="15.75" customHeight="1" x14ac:dyDescent="0.25">
      <c r="A941" s="21"/>
      <c r="G941" s="11"/>
    </row>
    <row r="942" spans="1:7" ht="15.75" customHeight="1" x14ac:dyDescent="0.25">
      <c r="A942" s="21"/>
      <c r="G942" s="11"/>
    </row>
    <row r="943" spans="1:7" ht="15.75" customHeight="1" x14ac:dyDescent="0.25">
      <c r="A943" s="21"/>
      <c r="G943" s="11"/>
    </row>
    <row r="944" spans="1:7" ht="15.75" customHeight="1" x14ac:dyDescent="0.25">
      <c r="A944" s="21"/>
      <c r="G944" s="11"/>
    </row>
    <row r="945" spans="1:7" ht="15.75" customHeight="1" x14ac:dyDescent="0.25">
      <c r="A945" s="21"/>
      <c r="G945" s="11"/>
    </row>
    <row r="946" spans="1:7" ht="15.75" customHeight="1" x14ac:dyDescent="0.25">
      <c r="A946" s="21"/>
      <c r="G946" s="11"/>
    </row>
    <row r="947" spans="1:7" ht="15.75" customHeight="1" x14ac:dyDescent="0.25">
      <c r="A947" s="21"/>
      <c r="G947" s="11"/>
    </row>
    <row r="948" spans="1:7" ht="15.75" customHeight="1" x14ac:dyDescent="0.25">
      <c r="A948" s="21"/>
      <c r="G948" s="11"/>
    </row>
    <row r="949" spans="1:7" ht="15.75" customHeight="1" x14ac:dyDescent="0.25">
      <c r="A949" s="21"/>
      <c r="G949" s="11"/>
    </row>
    <row r="950" spans="1:7" ht="15.75" customHeight="1" x14ac:dyDescent="0.25">
      <c r="A950" s="21"/>
      <c r="G950" s="11"/>
    </row>
    <row r="951" spans="1:7" ht="15.75" customHeight="1" x14ac:dyDescent="0.25">
      <c r="A951" s="21"/>
      <c r="G951" s="11"/>
    </row>
    <row r="952" spans="1:7" ht="15.75" customHeight="1" x14ac:dyDescent="0.25">
      <c r="A952" s="21"/>
      <c r="G952" s="11"/>
    </row>
    <row r="953" spans="1:7" ht="15.75" customHeight="1" x14ac:dyDescent="0.25">
      <c r="A953" s="21"/>
      <c r="G953" s="11"/>
    </row>
    <row r="954" spans="1:7" ht="15.75" customHeight="1" x14ac:dyDescent="0.25">
      <c r="A954" s="21"/>
      <c r="G954" s="11"/>
    </row>
    <row r="955" spans="1:7" ht="15.75" customHeight="1" x14ac:dyDescent="0.25">
      <c r="A955" s="21"/>
      <c r="G955" s="11"/>
    </row>
    <row r="956" spans="1:7" ht="15.75" customHeight="1" x14ac:dyDescent="0.25">
      <c r="A956" s="21"/>
      <c r="G956" s="11"/>
    </row>
    <row r="957" spans="1:7" ht="15.75" customHeight="1" x14ac:dyDescent="0.25">
      <c r="A957" s="21"/>
      <c r="G957" s="11"/>
    </row>
    <row r="958" spans="1:7" ht="15.75" customHeight="1" x14ac:dyDescent="0.25">
      <c r="A958" s="21"/>
      <c r="G958" s="11"/>
    </row>
    <row r="959" spans="1:7" ht="15.75" customHeight="1" x14ac:dyDescent="0.25">
      <c r="A959" s="21"/>
      <c r="G959" s="11"/>
    </row>
    <row r="960" spans="1:7" ht="15.75" customHeight="1" x14ac:dyDescent="0.25">
      <c r="A960" s="21"/>
      <c r="G960" s="11"/>
    </row>
    <row r="961" spans="1:7" ht="15.75" customHeight="1" x14ac:dyDescent="0.25">
      <c r="A961" s="21"/>
      <c r="G961" s="11"/>
    </row>
    <row r="962" spans="1:7" ht="15.75" customHeight="1" x14ac:dyDescent="0.25">
      <c r="A962" s="21"/>
      <c r="G962" s="11"/>
    </row>
    <row r="963" spans="1:7" ht="15.75" customHeight="1" x14ac:dyDescent="0.25">
      <c r="A963" s="21"/>
      <c r="G963" s="11"/>
    </row>
    <row r="964" spans="1:7" ht="15.75" customHeight="1" x14ac:dyDescent="0.25">
      <c r="A964" s="21"/>
      <c r="G964" s="11"/>
    </row>
    <row r="965" spans="1:7" ht="15.75" customHeight="1" x14ac:dyDescent="0.25">
      <c r="A965" s="21"/>
      <c r="G965" s="11"/>
    </row>
    <row r="966" spans="1:7" ht="15.75" customHeight="1" x14ac:dyDescent="0.25">
      <c r="A966" s="21"/>
      <c r="G966" s="11"/>
    </row>
    <row r="967" spans="1:7" ht="15.75" customHeight="1" x14ac:dyDescent="0.25">
      <c r="A967" s="21"/>
      <c r="G967" s="11"/>
    </row>
    <row r="968" spans="1:7" ht="15.75" customHeight="1" x14ac:dyDescent="0.25">
      <c r="A968" s="21"/>
      <c r="G968" s="11"/>
    </row>
    <row r="969" spans="1:7" ht="15.75" customHeight="1" x14ac:dyDescent="0.25">
      <c r="A969" s="21"/>
      <c r="G969" s="11"/>
    </row>
    <row r="970" spans="1:7" ht="15.75" customHeight="1" x14ac:dyDescent="0.25">
      <c r="A970" s="21"/>
      <c r="G970" s="11"/>
    </row>
    <row r="971" spans="1:7" ht="15.75" customHeight="1" x14ac:dyDescent="0.25">
      <c r="A971" s="21"/>
      <c r="G971" s="11"/>
    </row>
    <row r="972" spans="1:7" ht="15.75" customHeight="1" x14ac:dyDescent="0.25">
      <c r="A972" s="21"/>
      <c r="G972" s="11"/>
    </row>
    <row r="973" spans="1:7" ht="15.75" customHeight="1" x14ac:dyDescent="0.25">
      <c r="A973" s="21"/>
      <c r="G973" s="11"/>
    </row>
    <row r="974" spans="1:7" ht="15.75" customHeight="1" x14ac:dyDescent="0.25">
      <c r="A974" s="21"/>
      <c r="G974" s="11"/>
    </row>
    <row r="975" spans="1:7" ht="15.75" customHeight="1" x14ac:dyDescent="0.25">
      <c r="A975" s="21"/>
      <c r="G975" s="11"/>
    </row>
    <row r="976" spans="1:7" ht="15.75" customHeight="1" x14ac:dyDescent="0.25">
      <c r="A976" s="21"/>
      <c r="G976" s="11"/>
    </row>
    <row r="977" spans="1:7" ht="15.75" customHeight="1" x14ac:dyDescent="0.25">
      <c r="A977" s="21"/>
      <c r="G977" s="11"/>
    </row>
    <row r="978" spans="1:7" ht="15.75" customHeight="1" x14ac:dyDescent="0.25">
      <c r="A978" s="21"/>
      <c r="G978" s="11"/>
    </row>
    <row r="979" spans="1:7" ht="15.75" customHeight="1" x14ac:dyDescent="0.25">
      <c r="A979" s="21"/>
      <c r="G979" s="11"/>
    </row>
    <row r="980" spans="1:7" ht="15.75" customHeight="1" x14ac:dyDescent="0.25">
      <c r="A980" s="21"/>
      <c r="G980" s="11"/>
    </row>
    <row r="981" spans="1:7" ht="15.75" customHeight="1" x14ac:dyDescent="0.25">
      <c r="A981" s="21"/>
      <c r="G981" s="11"/>
    </row>
    <row r="982" spans="1:7" ht="15.75" customHeight="1" x14ac:dyDescent="0.25">
      <c r="A982" s="21"/>
      <c r="G982" s="11"/>
    </row>
    <row r="983" spans="1:7" ht="15.75" customHeight="1" x14ac:dyDescent="0.25">
      <c r="A983" s="21"/>
      <c r="G983" s="11"/>
    </row>
    <row r="984" spans="1:7" ht="15.75" customHeight="1" x14ac:dyDescent="0.25">
      <c r="A984" s="21"/>
      <c r="G984" s="11"/>
    </row>
    <row r="985" spans="1:7" ht="15.75" customHeight="1" x14ac:dyDescent="0.25">
      <c r="A985" s="21"/>
      <c r="G985" s="11"/>
    </row>
    <row r="986" spans="1:7" ht="15.75" customHeight="1" x14ac:dyDescent="0.25">
      <c r="A986" s="21"/>
      <c r="G986" s="11"/>
    </row>
    <row r="987" spans="1:7" ht="15.75" customHeight="1" x14ac:dyDescent="0.25">
      <c r="A987" s="21"/>
      <c r="G987" s="11"/>
    </row>
    <row r="988" spans="1:7" ht="15.75" customHeight="1" x14ac:dyDescent="0.25">
      <c r="A988" s="21"/>
      <c r="G988" s="11"/>
    </row>
    <row r="989" spans="1:7" ht="15.75" customHeight="1" x14ac:dyDescent="0.25">
      <c r="A989" s="21"/>
      <c r="G989" s="11"/>
    </row>
    <row r="990" spans="1:7" ht="15.75" customHeight="1" x14ac:dyDescent="0.25">
      <c r="A990" s="21"/>
      <c r="G990" s="11"/>
    </row>
    <row r="991" spans="1:7" ht="15.75" customHeight="1" x14ac:dyDescent="0.25">
      <c r="A991" s="21"/>
      <c r="G991" s="11"/>
    </row>
    <row r="992" spans="1:7" ht="15.75" customHeight="1" x14ac:dyDescent="0.25">
      <c r="A992" s="21"/>
      <c r="G992" s="11"/>
    </row>
    <row r="993" spans="1:7" ht="15.75" customHeight="1" x14ac:dyDescent="0.25">
      <c r="A993" s="21"/>
      <c r="G993" s="11"/>
    </row>
    <row r="994" spans="1:7" ht="15.75" customHeight="1" x14ac:dyDescent="0.25">
      <c r="A994" s="21"/>
      <c r="G994" s="11"/>
    </row>
    <row r="995" spans="1:7" ht="15.75" customHeight="1" x14ac:dyDescent="0.25">
      <c r="A995" s="21"/>
      <c r="G995" s="11"/>
    </row>
    <row r="996" spans="1:7" ht="15.75" customHeight="1" x14ac:dyDescent="0.25">
      <c r="A996" s="21"/>
      <c r="G996" s="11"/>
    </row>
    <row r="997" spans="1:7" ht="15.75" customHeight="1" x14ac:dyDescent="0.25">
      <c r="A997" s="21"/>
      <c r="G997" s="11"/>
    </row>
    <row r="998" spans="1:7" ht="15.75" customHeight="1" x14ac:dyDescent="0.25">
      <c r="A998" s="21"/>
      <c r="G998" s="11"/>
    </row>
    <row r="999" spans="1:7" ht="15.75" customHeight="1" x14ac:dyDescent="0.25">
      <c r="A999" s="21"/>
      <c r="G999" s="11"/>
    </row>
    <row r="1000" spans="1:7" ht="15.75" customHeight="1" x14ac:dyDescent="0.25">
      <c r="A1000" s="21"/>
      <c r="G1000" s="11"/>
    </row>
    <row r="1001" spans="1:7" ht="15.75" customHeight="1" x14ac:dyDescent="0.25">
      <c r="A1001" s="21"/>
      <c r="G1001" s="11"/>
    </row>
    <row r="1002" spans="1:7" ht="15.75" customHeight="1" x14ac:dyDescent="0.25">
      <c r="A1002" s="21"/>
      <c r="G1002" s="11"/>
    </row>
    <row r="1003" spans="1:7" ht="15.75" customHeight="1" x14ac:dyDescent="0.25">
      <c r="A1003" s="21"/>
      <c r="G1003" s="11"/>
    </row>
    <row r="1004" spans="1:7" ht="15.75" customHeight="1" x14ac:dyDescent="0.25">
      <c r="A1004" s="21"/>
      <c r="G1004" s="11"/>
    </row>
    <row r="1005" spans="1:7" ht="15.75" customHeight="1" x14ac:dyDescent="0.25">
      <c r="A1005" s="21"/>
      <c r="G1005" s="11"/>
    </row>
    <row r="1006" spans="1:7" ht="15.75" customHeight="1" x14ac:dyDescent="0.25">
      <c r="A1006" s="45"/>
      <c r="G1006" s="11"/>
    </row>
    <row r="1007" spans="1:7" ht="15.75" customHeight="1" x14ac:dyDescent="0.25">
      <c r="A1007" s="45"/>
      <c r="G1007" s="11"/>
    </row>
    <row r="1008" spans="1:7" ht="15.75" customHeight="1" x14ac:dyDescent="0.25">
      <c r="A1008" s="45"/>
      <c r="G1008" s="11"/>
    </row>
    <row r="1009" spans="1:7" ht="15.75" customHeight="1" x14ac:dyDescent="0.25">
      <c r="A1009" s="45"/>
      <c r="G1009" s="11"/>
    </row>
    <row r="1010" spans="1:7" ht="15.75" customHeight="1" x14ac:dyDescent="0.25">
      <c r="A1010" s="45"/>
      <c r="G1010" s="11"/>
    </row>
    <row r="1011" spans="1:7" ht="15.75" customHeight="1" x14ac:dyDescent="0.25">
      <c r="A1011" s="45"/>
      <c r="G1011" s="11"/>
    </row>
    <row r="1012" spans="1:7" ht="15.75" customHeight="1" x14ac:dyDescent="0.25">
      <c r="A1012" s="45"/>
      <c r="G1012" s="11"/>
    </row>
    <row r="1013" spans="1:7" ht="15.75" customHeight="1" x14ac:dyDescent="0.25">
      <c r="A1013" s="45"/>
      <c r="G1013" s="11"/>
    </row>
    <row r="1014" spans="1:7" ht="15.75" customHeight="1" x14ac:dyDescent="0.25">
      <c r="A1014" s="45"/>
      <c r="G1014" s="11"/>
    </row>
    <row r="1015" spans="1:7" ht="15.75" customHeight="1" x14ac:dyDescent="0.25">
      <c r="A1015" s="45"/>
      <c r="G1015" s="11"/>
    </row>
  </sheetData>
  <dataValidations count="2">
    <dataValidation type="decimal" allowBlank="1" showInputMessage="1" showErrorMessage="1" errorTitle="Incorrect value" error="The cover class midpoint must be decimal between 0 and 1.00" sqref="O82:O126 O129:O134 O136 O138:O166 O59:O80" xr:uid="{7F0A8C00-07F7-4256-8469-9EC58D907BCC}">
      <formula1>0</formula1>
      <formula2>1</formula2>
    </dataValidation>
    <dataValidation allowBlank="1" showInputMessage="1" showErrorMessage="1" sqref="B158" xr:uid="{FA665BDC-2976-48A3-8AD5-439404AD6FF4}"/>
  </dataValidation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1006"/>
  <sheetViews>
    <sheetView topLeftCell="B1" workbookViewId="0">
      <selection activeCell="B1" sqref="B1"/>
    </sheetView>
  </sheetViews>
  <sheetFormatPr defaultColWidth="12.625" defaultRowHeight="15" customHeight="1" x14ac:dyDescent="0.2"/>
  <cols>
    <col min="1" max="1" width="5.125" hidden="1" customWidth="1"/>
    <col min="2" max="2" width="21.625" customWidth="1"/>
    <col min="3" max="3" width="4.875" customWidth="1"/>
    <col min="4" max="4" width="6.375" customWidth="1"/>
    <col min="5" max="5" width="8.5" customWidth="1"/>
    <col min="6" max="6" width="6" customWidth="1"/>
    <col min="7" max="7" width="6.625" customWidth="1"/>
    <col min="8" max="8" width="6" customWidth="1"/>
    <col min="9" max="10" width="6.375" bestFit="1" customWidth="1"/>
    <col min="11" max="16" width="6" customWidth="1"/>
    <col min="17" max="17" width="9.125" customWidth="1"/>
    <col min="18" max="19" width="5.75" customWidth="1"/>
    <col min="20" max="33" width="7.625" customWidth="1"/>
  </cols>
  <sheetData>
    <row r="1" spans="1:33" ht="21" x14ac:dyDescent="0.35">
      <c r="A1" s="21"/>
      <c r="B1" s="22"/>
      <c r="D1" s="22" t="s">
        <v>352</v>
      </c>
      <c r="F1" s="2" t="s">
        <v>353</v>
      </c>
      <c r="G1" s="11"/>
    </row>
    <row r="2" spans="1:33" ht="15.75" x14ac:dyDescent="0.25">
      <c r="A2" s="21"/>
      <c r="B2" s="23" t="s">
        <v>341</v>
      </c>
      <c r="C2" s="24"/>
      <c r="D2" s="50"/>
      <c r="F2" s="24"/>
      <c r="G2" s="25"/>
      <c r="H2" s="24"/>
      <c r="I2" s="24"/>
      <c r="J2" s="24"/>
      <c r="K2" s="24"/>
      <c r="L2" s="24"/>
      <c r="M2" s="24"/>
      <c r="N2" s="24"/>
      <c r="O2" s="24"/>
      <c r="P2" s="24"/>
    </row>
    <row r="3" spans="1:33" ht="15.75" x14ac:dyDescent="0.25">
      <c r="A3" s="21"/>
      <c r="B3" s="16" t="s">
        <v>343</v>
      </c>
      <c r="C3" s="14"/>
      <c r="D3" s="15"/>
      <c r="E3" s="14">
        <v>2013</v>
      </c>
      <c r="F3" s="14">
        <v>2014</v>
      </c>
      <c r="G3" s="14">
        <v>2015</v>
      </c>
      <c r="H3" s="14">
        <v>2016</v>
      </c>
      <c r="I3" s="14">
        <v>2017</v>
      </c>
      <c r="J3" s="14">
        <v>2018</v>
      </c>
      <c r="K3" s="14">
        <v>2019</v>
      </c>
      <c r="L3" s="14">
        <v>2020</v>
      </c>
      <c r="M3" s="14">
        <v>2021</v>
      </c>
      <c r="N3" s="14">
        <v>2022</v>
      </c>
      <c r="O3" s="14">
        <v>2023</v>
      </c>
      <c r="P3" s="24"/>
    </row>
    <row r="4" spans="1:33" ht="15.75" x14ac:dyDescent="0.25">
      <c r="A4" s="21"/>
      <c r="B4" s="18" t="s">
        <v>330</v>
      </c>
      <c r="C4" s="26"/>
      <c r="D4" s="19"/>
      <c r="E4" s="380">
        <v>10</v>
      </c>
      <c r="F4" s="380">
        <v>10</v>
      </c>
      <c r="G4" s="380">
        <v>10</v>
      </c>
      <c r="H4" s="380">
        <v>10</v>
      </c>
      <c r="I4" s="380">
        <v>10</v>
      </c>
      <c r="J4" s="380">
        <v>7</v>
      </c>
      <c r="K4" s="380">
        <v>10</v>
      </c>
      <c r="L4" s="380">
        <v>10</v>
      </c>
      <c r="M4" s="380">
        <v>10</v>
      </c>
      <c r="N4" s="380">
        <v>10</v>
      </c>
      <c r="O4" s="380">
        <v>10</v>
      </c>
      <c r="P4" s="24"/>
    </row>
    <row r="5" spans="1:33" ht="15.75" x14ac:dyDescent="0.25">
      <c r="A5" s="21"/>
      <c r="B5" s="18" t="s">
        <v>331</v>
      </c>
      <c r="C5" s="26"/>
      <c r="D5" s="19"/>
      <c r="E5" s="378">
        <v>10</v>
      </c>
      <c r="F5" s="378">
        <v>10</v>
      </c>
      <c r="G5" s="378">
        <v>10</v>
      </c>
      <c r="H5" s="378">
        <v>10</v>
      </c>
      <c r="I5" s="378">
        <v>10</v>
      </c>
      <c r="J5" s="378">
        <v>10</v>
      </c>
      <c r="K5" s="378">
        <v>10</v>
      </c>
      <c r="L5" s="378">
        <v>10</v>
      </c>
      <c r="M5" s="378">
        <v>10</v>
      </c>
      <c r="N5" s="378">
        <v>10</v>
      </c>
      <c r="O5" s="378">
        <v>10</v>
      </c>
      <c r="P5" s="24"/>
    </row>
    <row r="6" spans="1:33" ht="15.75" x14ac:dyDescent="0.25">
      <c r="A6" s="21"/>
      <c r="B6" s="18" t="s">
        <v>329</v>
      </c>
      <c r="C6" s="26"/>
      <c r="D6" s="19"/>
      <c r="E6" s="378">
        <v>10</v>
      </c>
      <c r="F6" s="378">
        <v>10</v>
      </c>
      <c r="G6" s="378">
        <v>10</v>
      </c>
      <c r="H6" s="378">
        <v>10</v>
      </c>
      <c r="I6" s="378">
        <v>10</v>
      </c>
      <c r="J6" s="378">
        <v>10</v>
      </c>
      <c r="K6" s="378">
        <v>10</v>
      </c>
      <c r="L6" s="378">
        <v>10</v>
      </c>
      <c r="M6" s="378">
        <v>10</v>
      </c>
      <c r="N6" s="378">
        <v>10</v>
      </c>
      <c r="O6" s="378">
        <v>10</v>
      </c>
      <c r="P6" s="24"/>
    </row>
    <row r="7" spans="1:33" ht="15.75" x14ac:dyDescent="0.25">
      <c r="A7" s="21"/>
      <c r="B7" s="18" t="s">
        <v>332</v>
      </c>
      <c r="C7" s="26"/>
      <c r="D7" s="19"/>
      <c r="E7" s="378">
        <v>0</v>
      </c>
      <c r="F7" s="378">
        <v>7</v>
      </c>
      <c r="G7" s="378">
        <v>10</v>
      </c>
      <c r="H7" s="378">
        <v>10</v>
      </c>
      <c r="I7" s="378">
        <v>10</v>
      </c>
      <c r="J7" s="378">
        <v>10</v>
      </c>
      <c r="K7" s="378">
        <v>10</v>
      </c>
      <c r="L7" s="378">
        <v>10</v>
      </c>
      <c r="M7" s="378">
        <v>10</v>
      </c>
      <c r="N7" s="378">
        <v>10</v>
      </c>
      <c r="O7" s="378">
        <v>10</v>
      </c>
      <c r="P7" s="24"/>
    </row>
    <row r="8" spans="1:33" ht="15.75" x14ac:dyDescent="0.25">
      <c r="A8" s="21"/>
      <c r="B8" s="18" t="s">
        <v>333</v>
      </c>
      <c r="C8" s="26"/>
      <c r="D8" s="19"/>
      <c r="E8" s="378">
        <v>10</v>
      </c>
      <c r="F8" s="378">
        <v>10</v>
      </c>
      <c r="G8" s="378">
        <v>7</v>
      </c>
      <c r="H8" s="378">
        <v>7</v>
      </c>
      <c r="I8" s="378">
        <v>7</v>
      </c>
      <c r="J8" s="378">
        <v>7</v>
      </c>
      <c r="K8" s="378">
        <v>7</v>
      </c>
      <c r="L8" s="378">
        <v>7</v>
      </c>
      <c r="M8" s="378">
        <v>10</v>
      </c>
      <c r="N8" s="378">
        <v>7</v>
      </c>
      <c r="O8" s="378">
        <v>7</v>
      </c>
      <c r="P8" s="24"/>
    </row>
    <row r="9" spans="1:33" ht="15.75" x14ac:dyDescent="0.25">
      <c r="A9" s="21"/>
      <c r="B9" s="18" t="s">
        <v>334</v>
      </c>
      <c r="C9" s="26"/>
      <c r="D9" s="19"/>
      <c r="E9" s="378">
        <v>10</v>
      </c>
      <c r="F9" s="378">
        <v>10</v>
      </c>
      <c r="G9" s="378">
        <v>10</v>
      </c>
      <c r="H9" s="378">
        <v>10</v>
      </c>
      <c r="I9" s="378">
        <v>10</v>
      </c>
      <c r="J9" s="378">
        <v>10</v>
      </c>
      <c r="K9" s="378">
        <v>10</v>
      </c>
      <c r="L9" s="378">
        <v>10</v>
      </c>
      <c r="M9" s="378">
        <v>10</v>
      </c>
      <c r="N9" s="378">
        <v>10</v>
      </c>
      <c r="O9" s="378">
        <v>10</v>
      </c>
      <c r="P9" s="24"/>
    </row>
    <row r="10" spans="1:33" ht="15.75" x14ac:dyDescent="0.25">
      <c r="A10" s="21"/>
      <c r="B10" s="18" t="s">
        <v>335</v>
      </c>
      <c r="C10" s="26"/>
      <c r="D10" s="19"/>
      <c r="E10" s="378">
        <v>7</v>
      </c>
      <c r="F10" s="378">
        <v>10</v>
      </c>
      <c r="G10" s="378">
        <v>7</v>
      </c>
      <c r="H10" s="378">
        <v>10</v>
      </c>
      <c r="I10" s="378">
        <v>7</v>
      </c>
      <c r="J10" s="378">
        <v>7</v>
      </c>
      <c r="K10" s="378">
        <v>7</v>
      </c>
      <c r="L10" s="378">
        <v>7</v>
      </c>
      <c r="M10" s="378">
        <v>10</v>
      </c>
      <c r="N10" s="378">
        <v>10</v>
      </c>
      <c r="O10" s="378">
        <v>7</v>
      </c>
      <c r="P10" s="24"/>
    </row>
    <row r="11" spans="1:33" ht="15.75" x14ac:dyDescent="0.25">
      <c r="A11" s="21"/>
      <c r="B11" s="18" t="s">
        <v>336</v>
      </c>
      <c r="C11" s="26"/>
      <c r="D11" s="19"/>
      <c r="E11" s="378">
        <v>0</v>
      </c>
      <c r="F11" s="378">
        <v>0</v>
      </c>
      <c r="G11" s="378">
        <v>0</v>
      </c>
      <c r="H11" s="378">
        <v>0</v>
      </c>
      <c r="I11" s="378">
        <v>0</v>
      </c>
      <c r="J11" s="378">
        <v>10</v>
      </c>
      <c r="K11" s="378">
        <v>10</v>
      </c>
      <c r="L11" s="378">
        <v>10</v>
      </c>
      <c r="M11" s="378">
        <v>0</v>
      </c>
      <c r="N11" s="378">
        <v>0</v>
      </c>
      <c r="O11" s="378">
        <v>0</v>
      </c>
      <c r="P11" s="24"/>
    </row>
    <row r="12" spans="1:33" ht="15.75" x14ac:dyDescent="0.25">
      <c r="A12" s="21"/>
      <c r="B12" s="18" t="s">
        <v>337</v>
      </c>
      <c r="C12" s="26"/>
      <c r="D12" s="19"/>
      <c r="E12" s="378">
        <v>10</v>
      </c>
      <c r="F12" s="378">
        <v>10</v>
      </c>
      <c r="G12" s="378">
        <v>10</v>
      </c>
      <c r="H12" s="378">
        <v>10</v>
      </c>
      <c r="I12" s="378">
        <v>10</v>
      </c>
      <c r="J12" s="378">
        <v>10</v>
      </c>
      <c r="K12" s="378">
        <v>10</v>
      </c>
      <c r="L12" s="378">
        <v>10</v>
      </c>
      <c r="M12" s="378">
        <v>10</v>
      </c>
      <c r="N12" s="378">
        <v>10</v>
      </c>
      <c r="O12" s="378">
        <v>10</v>
      </c>
      <c r="P12" s="24"/>
    </row>
    <row r="13" spans="1:33" ht="15.75" x14ac:dyDescent="0.25">
      <c r="A13" s="21"/>
      <c r="B13" s="18" t="s">
        <v>338</v>
      </c>
      <c r="C13" s="26"/>
      <c r="D13" s="19"/>
      <c r="E13" s="378">
        <v>10</v>
      </c>
      <c r="F13" s="378">
        <v>3</v>
      </c>
      <c r="G13" s="378">
        <v>10</v>
      </c>
      <c r="H13" s="378">
        <v>3</v>
      </c>
      <c r="I13" s="378">
        <v>7</v>
      </c>
      <c r="J13" s="378">
        <v>10</v>
      </c>
      <c r="K13" s="378">
        <v>10</v>
      </c>
      <c r="L13" s="378">
        <v>10</v>
      </c>
      <c r="M13" s="378">
        <v>7</v>
      </c>
      <c r="N13" s="378">
        <v>10</v>
      </c>
      <c r="O13" s="378">
        <v>7</v>
      </c>
      <c r="P13" s="24"/>
    </row>
    <row r="14" spans="1:33" ht="18.75" x14ac:dyDescent="0.3">
      <c r="A14" s="21"/>
      <c r="B14" s="17" t="s">
        <v>282</v>
      </c>
      <c r="C14" s="17"/>
      <c r="D14" s="27"/>
      <c r="E14" s="17">
        <v>77</v>
      </c>
      <c r="F14" s="17">
        <v>80</v>
      </c>
      <c r="G14" s="17">
        <v>84</v>
      </c>
      <c r="H14" s="17">
        <v>80</v>
      </c>
      <c r="I14" s="17">
        <v>81</v>
      </c>
      <c r="J14" s="17">
        <v>91</v>
      </c>
      <c r="K14" s="17">
        <v>94</v>
      </c>
      <c r="L14" s="17">
        <v>94</v>
      </c>
      <c r="M14" s="17">
        <v>87</v>
      </c>
      <c r="N14" s="17">
        <v>87</v>
      </c>
      <c r="O14" s="17">
        <v>81</v>
      </c>
      <c r="P14" s="24"/>
    </row>
    <row r="15" spans="1:33" ht="18.75" x14ac:dyDescent="0.3">
      <c r="A15" s="21"/>
      <c r="B15" s="28"/>
      <c r="C15" s="28"/>
      <c r="D15" s="29"/>
      <c r="E15" s="28"/>
      <c r="F15" s="30"/>
      <c r="G15" s="31"/>
      <c r="H15" s="30"/>
      <c r="I15" s="30"/>
      <c r="J15" s="30"/>
      <c r="K15" s="30"/>
      <c r="L15" s="30"/>
      <c r="M15" s="30"/>
      <c r="N15" s="30"/>
      <c r="O15" s="30"/>
      <c r="P15" s="24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 ht="18.75" x14ac:dyDescent="0.3">
      <c r="A16" s="21"/>
      <c r="B16" s="28"/>
      <c r="C16" s="28"/>
      <c r="D16" s="29"/>
      <c r="E16" s="28"/>
      <c r="F16" s="30"/>
      <c r="G16" s="31"/>
      <c r="H16" s="30"/>
      <c r="I16" s="30"/>
      <c r="J16" s="30"/>
      <c r="K16" s="30"/>
      <c r="L16" s="30"/>
      <c r="M16" s="30"/>
      <c r="N16" s="30"/>
      <c r="O16" s="30"/>
      <c r="P16" s="3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 ht="18.75" x14ac:dyDescent="0.3">
      <c r="A17" s="21"/>
      <c r="B17" s="28"/>
      <c r="C17" s="28"/>
      <c r="D17" s="29"/>
      <c r="E17" s="28"/>
      <c r="F17" s="30"/>
      <c r="G17" s="31"/>
      <c r="H17" s="30"/>
      <c r="I17" s="30"/>
      <c r="J17" s="30"/>
      <c r="K17" s="30"/>
      <c r="L17" s="30"/>
      <c r="M17" s="30"/>
      <c r="N17" s="30"/>
      <c r="O17" s="30"/>
      <c r="P17" s="3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 ht="18.75" x14ac:dyDescent="0.3">
      <c r="A18" s="21"/>
      <c r="B18" s="28"/>
      <c r="C18" s="28"/>
      <c r="D18" s="29"/>
      <c r="E18" s="28"/>
      <c r="F18" s="30"/>
      <c r="G18" s="31"/>
      <c r="H18" s="30"/>
      <c r="I18" s="30"/>
      <c r="J18" s="30"/>
      <c r="K18" s="30"/>
      <c r="L18" s="30"/>
      <c r="M18" s="30"/>
      <c r="N18" s="30"/>
      <c r="O18" s="30"/>
      <c r="P18" s="3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 ht="18.75" x14ac:dyDescent="0.3">
      <c r="A19" s="21"/>
      <c r="B19" s="28"/>
      <c r="C19" s="28"/>
      <c r="D19" s="29"/>
      <c r="E19" s="28"/>
      <c r="F19" s="30"/>
      <c r="G19" s="31"/>
      <c r="H19" s="30"/>
      <c r="I19" s="30"/>
      <c r="J19" s="30"/>
      <c r="K19" s="30"/>
      <c r="L19" s="30"/>
      <c r="M19" s="30"/>
      <c r="N19" s="30"/>
      <c r="O19" s="30"/>
      <c r="P19" s="3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18.75" x14ac:dyDescent="0.3">
      <c r="A20" s="21"/>
      <c r="B20" s="28"/>
      <c r="C20" s="28"/>
      <c r="D20" s="29"/>
      <c r="E20" s="28"/>
      <c r="F20" s="30"/>
      <c r="G20" s="31"/>
      <c r="H20" s="30"/>
      <c r="I20" s="30"/>
      <c r="J20" s="30"/>
      <c r="K20" s="30"/>
      <c r="L20" s="30"/>
      <c r="M20" s="30"/>
      <c r="N20" s="30"/>
      <c r="O20" s="30"/>
      <c r="P20" s="3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15.75" customHeight="1" x14ac:dyDescent="0.3">
      <c r="A21" s="21"/>
      <c r="B21" s="28"/>
      <c r="C21" s="28"/>
      <c r="D21" s="29"/>
      <c r="E21" s="28"/>
      <c r="F21" s="30"/>
      <c r="G21" s="31"/>
      <c r="H21" s="30"/>
      <c r="I21" s="30"/>
      <c r="J21" s="30"/>
      <c r="K21" s="30"/>
      <c r="L21" s="30"/>
      <c r="M21" s="30"/>
      <c r="N21" s="30"/>
      <c r="O21" s="30"/>
      <c r="P21" s="3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15.75" customHeight="1" x14ac:dyDescent="0.3">
      <c r="A22" s="21"/>
      <c r="B22" s="28"/>
      <c r="C22" s="28"/>
      <c r="D22" s="29"/>
      <c r="E22" s="28"/>
      <c r="F22" s="30"/>
      <c r="G22" s="31"/>
      <c r="H22" s="30"/>
      <c r="I22" s="30"/>
      <c r="J22" s="30"/>
      <c r="K22" s="30"/>
      <c r="L22" s="30"/>
      <c r="M22" s="30"/>
      <c r="N22" s="30"/>
      <c r="O22" s="30"/>
      <c r="P22" s="3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15.75" customHeight="1" x14ac:dyDescent="0.3">
      <c r="A23" s="21"/>
      <c r="B23" s="28"/>
      <c r="C23" s="28"/>
      <c r="D23" s="29"/>
      <c r="E23" s="28"/>
      <c r="F23" s="30"/>
      <c r="G23" s="31"/>
      <c r="H23" s="30"/>
      <c r="I23" s="30"/>
      <c r="J23" s="30"/>
      <c r="K23" s="30"/>
      <c r="L23" s="30"/>
      <c r="M23" s="30"/>
      <c r="N23" s="30"/>
      <c r="O23" s="30"/>
      <c r="P23" s="30"/>
      <c r="Q23" s="1"/>
      <c r="R23" s="1"/>
      <c r="S23" s="1"/>
      <c r="T23" s="1"/>
      <c r="U23" s="1"/>
    </row>
    <row r="24" spans="1:33" ht="15.75" customHeight="1" x14ac:dyDescent="0.25">
      <c r="A24" s="21"/>
      <c r="B24" s="397" t="s">
        <v>229</v>
      </c>
      <c r="C24" s="396"/>
      <c r="D24" s="396" t="s">
        <v>230</v>
      </c>
      <c r="E24" s="396" t="s">
        <v>235</v>
      </c>
      <c r="F24" s="396" t="s">
        <v>236</v>
      </c>
      <c r="G24" s="396" t="s">
        <v>236</v>
      </c>
      <c r="H24" s="396" t="s">
        <v>235</v>
      </c>
      <c r="I24" s="396" t="s">
        <v>236</v>
      </c>
      <c r="J24" s="396" t="s">
        <v>236</v>
      </c>
      <c r="K24" s="396" t="s">
        <v>236</v>
      </c>
      <c r="L24" s="396" t="s">
        <v>236</v>
      </c>
      <c r="M24" s="396" t="s">
        <v>236</v>
      </c>
      <c r="N24" s="396" t="s">
        <v>236</v>
      </c>
      <c r="O24" s="396" t="s">
        <v>236</v>
      </c>
      <c r="P24" s="30"/>
      <c r="Q24" s="1"/>
      <c r="R24" s="1"/>
      <c r="S24" s="1"/>
      <c r="T24" s="1"/>
      <c r="U24" s="1"/>
    </row>
    <row r="25" spans="1:33" ht="15.75" customHeight="1" thickBot="1" x14ac:dyDescent="0.3">
      <c r="A25" s="21" t="s">
        <v>344</v>
      </c>
      <c r="B25" s="398" t="s">
        <v>6</v>
      </c>
      <c r="C25" s="398"/>
      <c r="D25" s="398" t="s">
        <v>8</v>
      </c>
      <c r="E25" s="388">
        <v>2013</v>
      </c>
      <c r="F25" s="388">
        <v>2014</v>
      </c>
      <c r="G25" s="388">
        <v>2015</v>
      </c>
      <c r="H25" s="388">
        <v>2016</v>
      </c>
      <c r="I25" s="388">
        <v>2017</v>
      </c>
      <c r="J25" s="388">
        <v>2018</v>
      </c>
      <c r="K25" s="388">
        <v>2019</v>
      </c>
      <c r="L25" s="388">
        <v>2020</v>
      </c>
      <c r="M25" s="388">
        <v>2021</v>
      </c>
      <c r="N25" s="388">
        <v>2022</v>
      </c>
      <c r="O25" s="388">
        <v>2023</v>
      </c>
      <c r="P25" s="30"/>
      <c r="Q25" s="1"/>
      <c r="R25" s="1"/>
      <c r="S25" s="1"/>
      <c r="T25" s="1"/>
      <c r="U25" s="1"/>
    </row>
    <row r="26" spans="1:33" ht="15.75" customHeight="1" x14ac:dyDescent="0.25">
      <c r="A26" s="21"/>
      <c r="B26" s="389" t="s">
        <v>30</v>
      </c>
      <c r="C26" s="390" t="s">
        <v>268</v>
      </c>
      <c r="D26" s="390" t="s">
        <v>36</v>
      </c>
      <c r="E26" s="390"/>
      <c r="F26" s="390"/>
      <c r="G26" s="390"/>
      <c r="H26" s="390"/>
      <c r="I26" s="390"/>
      <c r="J26" s="390"/>
      <c r="K26" s="390"/>
      <c r="L26" s="390">
        <v>600</v>
      </c>
      <c r="M26" s="390"/>
      <c r="N26" s="390"/>
      <c r="O26" s="390"/>
      <c r="P26" s="30"/>
      <c r="Q26" s="1"/>
      <c r="R26" s="1"/>
      <c r="S26" s="1"/>
      <c r="T26" s="1"/>
      <c r="U26" s="1"/>
    </row>
    <row r="27" spans="1:33" ht="15.75" customHeight="1" x14ac:dyDescent="0.25">
      <c r="A27" s="21">
        <v>1</v>
      </c>
      <c r="B27" s="392" t="s">
        <v>22</v>
      </c>
      <c r="C27" s="393" t="s">
        <v>269</v>
      </c>
      <c r="D27" s="393" t="s">
        <v>23</v>
      </c>
      <c r="E27" s="393">
        <v>5000</v>
      </c>
      <c r="F27" s="393">
        <v>6400</v>
      </c>
      <c r="G27" s="393">
        <v>5600</v>
      </c>
      <c r="H27" s="393">
        <v>4200</v>
      </c>
      <c r="I27" s="393">
        <v>5600</v>
      </c>
      <c r="J27" s="393">
        <v>5000</v>
      </c>
      <c r="K27" s="393">
        <v>3600</v>
      </c>
      <c r="L27" s="393">
        <v>10200</v>
      </c>
      <c r="M27" s="393">
        <v>4100</v>
      </c>
      <c r="N27" s="393">
        <v>4900</v>
      </c>
      <c r="O27" s="393">
        <v>6100</v>
      </c>
      <c r="P27" s="30"/>
      <c r="Q27" s="1"/>
      <c r="R27" s="1"/>
      <c r="S27" s="1"/>
      <c r="T27" s="1"/>
      <c r="U27" s="1"/>
    </row>
    <row r="28" spans="1:33" ht="15.75" customHeight="1" x14ac:dyDescent="0.25">
      <c r="A28" s="21">
        <v>7</v>
      </c>
      <c r="B28" s="392" t="s">
        <v>199</v>
      </c>
      <c r="C28" s="393" t="s">
        <v>269</v>
      </c>
      <c r="D28" s="393" t="s">
        <v>36</v>
      </c>
      <c r="E28" s="393"/>
      <c r="F28" s="393">
        <v>100</v>
      </c>
      <c r="G28" s="393"/>
      <c r="H28" s="393"/>
      <c r="I28" s="393"/>
      <c r="J28" s="393"/>
      <c r="K28" s="393"/>
      <c r="L28" s="393"/>
      <c r="M28" s="393"/>
      <c r="N28" s="393"/>
      <c r="O28" s="393"/>
      <c r="P28" s="30"/>
      <c r="Q28" s="1"/>
      <c r="R28" s="1"/>
      <c r="S28" s="1"/>
      <c r="T28" s="1"/>
      <c r="U28" s="1"/>
    </row>
    <row r="29" spans="1:33" ht="15.75" customHeight="1" x14ac:dyDescent="0.25">
      <c r="A29" s="21"/>
      <c r="B29" s="392" t="s">
        <v>161</v>
      </c>
      <c r="C29" s="393" t="s">
        <v>269</v>
      </c>
      <c r="D29" s="393" t="s">
        <v>36</v>
      </c>
      <c r="E29" s="393">
        <v>400</v>
      </c>
      <c r="F29" s="393">
        <v>200</v>
      </c>
      <c r="G29" s="393"/>
      <c r="H29" s="393">
        <v>400</v>
      </c>
      <c r="I29" s="393"/>
      <c r="J29" s="393"/>
      <c r="K29" s="393"/>
      <c r="L29" s="393">
        <v>200</v>
      </c>
      <c r="M29" s="393">
        <v>400</v>
      </c>
      <c r="N29" s="393">
        <v>400</v>
      </c>
      <c r="O29" s="393">
        <v>500</v>
      </c>
      <c r="P29" s="30"/>
      <c r="Q29" s="1"/>
      <c r="R29" s="1"/>
      <c r="S29" s="1"/>
      <c r="T29" s="1"/>
      <c r="U29" s="1"/>
    </row>
    <row r="30" spans="1:33" ht="15.75" customHeight="1" x14ac:dyDescent="0.25">
      <c r="A30" s="21">
        <v>8</v>
      </c>
      <c r="B30" s="392" t="s">
        <v>75</v>
      </c>
      <c r="C30" s="393" t="s">
        <v>269</v>
      </c>
      <c r="D30" s="393" t="s">
        <v>13</v>
      </c>
      <c r="E30" s="393"/>
      <c r="F30" s="399"/>
      <c r="G30" s="400"/>
      <c r="H30" s="393">
        <v>200</v>
      </c>
      <c r="I30" s="393">
        <v>1200</v>
      </c>
      <c r="J30" s="393">
        <v>800</v>
      </c>
      <c r="K30" s="393"/>
      <c r="L30" s="393">
        <v>1000</v>
      </c>
      <c r="M30" s="393">
        <v>100</v>
      </c>
      <c r="N30" s="393">
        <v>400</v>
      </c>
      <c r="O30" s="393">
        <v>200</v>
      </c>
      <c r="P30" s="30"/>
      <c r="Q30" s="1"/>
      <c r="R30" s="1"/>
      <c r="S30" s="1"/>
      <c r="T30" s="1"/>
      <c r="U30" s="1"/>
    </row>
    <row r="31" spans="1:33" ht="15.75" customHeight="1" x14ac:dyDescent="0.25">
      <c r="A31" s="21">
        <v>4</v>
      </c>
      <c r="B31" s="392" t="s">
        <v>42</v>
      </c>
      <c r="C31" s="393" t="s">
        <v>269</v>
      </c>
      <c r="D31" s="393" t="s">
        <v>13</v>
      </c>
      <c r="E31" s="393">
        <v>400</v>
      </c>
      <c r="F31" s="393">
        <v>800</v>
      </c>
      <c r="G31" s="393">
        <v>600</v>
      </c>
      <c r="H31" s="393">
        <v>600</v>
      </c>
      <c r="I31" s="393">
        <v>600</v>
      </c>
      <c r="J31" s="393">
        <v>600</v>
      </c>
      <c r="K31" s="393">
        <v>600</v>
      </c>
      <c r="L31" s="393">
        <v>1000</v>
      </c>
      <c r="M31" s="393">
        <v>500</v>
      </c>
      <c r="N31" s="393">
        <v>400</v>
      </c>
      <c r="O31" s="393">
        <v>700</v>
      </c>
      <c r="P31" s="30"/>
      <c r="Q31" s="1"/>
      <c r="R31" s="1"/>
      <c r="S31" s="1"/>
      <c r="T31" s="1"/>
      <c r="U31" s="1"/>
    </row>
    <row r="32" spans="1:33" ht="15.75" customHeight="1" x14ac:dyDescent="0.25">
      <c r="A32" s="13">
        <v>5</v>
      </c>
      <c r="B32" s="392" t="s">
        <v>52</v>
      </c>
      <c r="C32" s="393" t="s">
        <v>269</v>
      </c>
      <c r="D32" s="393" t="s">
        <v>23</v>
      </c>
      <c r="E32" s="393">
        <v>2800</v>
      </c>
      <c r="F32" s="393">
        <v>4400</v>
      </c>
      <c r="G32" s="393">
        <v>3000</v>
      </c>
      <c r="H32" s="393">
        <v>4200</v>
      </c>
      <c r="I32" s="393">
        <v>800</v>
      </c>
      <c r="J32" s="393">
        <v>600</v>
      </c>
      <c r="K32" s="393">
        <v>3100</v>
      </c>
      <c r="L32" s="393">
        <v>1000</v>
      </c>
      <c r="M32" s="393">
        <v>1100</v>
      </c>
      <c r="N32" s="393">
        <v>1800</v>
      </c>
      <c r="O32" s="393">
        <v>1500</v>
      </c>
      <c r="P32" s="30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5.75" customHeight="1" x14ac:dyDescent="0.25">
      <c r="A33" s="13">
        <v>12</v>
      </c>
      <c r="B33" s="392" t="s">
        <v>41</v>
      </c>
      <c r="C33" s="393" t="s">
        <v>269</v>
      </c>
      <c r="D33" s="393" t="s">
        <v>13</v>
      </c>
      <c r="E33" s="393">
        <v>200</v>
      </c>
      <c r="F33" s="393">
        <v>200</v>
      </c>
      <c r="G33" s="393">
        <v>200</v>
      </c>
      <c r="H33" s="393">
        <v>400</v>
      </c>
      <c r="I33" s="393">
        <v>200</v>
      </c>
      <c r="J33" s="393">
        <v>200</v>
      </c>
      <c r="K33" s="393">
        <v>200</v>
      </c>
      <c r="L33" s="393">
        <v>200</v>
      </c>
      <c r="M33" s="393">
        <v>100</v>
      </c>
      <c r="N33" s="393">
        <v>100</v>
      </c>
      <c r="O33" s="393">
        <v>100</v>
      </c>
      <c r="P33" s="30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5.75" customHeight="1" x14ac:dyDescent="0.25">
      <c r="A34" s="13">
        <v>9</v>
      </c>
      <c r="B34" s="392" t="s">
        <v>25</v>
      </c>
      <c r="C34" s="393" t="s">
        <v>268</v>
      </c>
      <c r="D34" s="393" t="s">
        <v>40</v>
      </c>
      <c r="E34" s="393">
        <v>1400</v>
      </c>
      <c r="F34" s="393">
        <v>2000</v>
      </c>
      <c r="G34" s="393">
        <v>1800</v>
      </c>
      <c r="H34" s="393">
        <v>1800</v>
      </c>
      <c r="I34" s="393">
        <v>3200</v>
      </c>
      <c r="J34" s="393">
        <v>3600</v>
      </c>
      <c r="K34" s="393">
        <v>4500</v>
      </c>
      <c r="L34" s="393">
        <v>1600</v>
      </c>
      <c r="M34" s="393">
        <v>900</v>
      </c>
      <c r="N34" s="393">
        <v>1500</v>
      </c>
      <c r="O34" s="393">
        <v>1200</v>
      </c>
      <c r="P34" s="30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5.75" customHeight="1" x14ac:dyDescent="0.25">
      <c r="A35" s="13">
        <v>2</v>
      </c>
      <c r="B35" s="392" t="s">
        <v>35</v>
      </c>
      <c r="C35" s="393" t="s">
        <v>268</v>
      </c>
      <c r="D35" s="393" t="s">
        <v>36</v>
      </c>
      <c r="E35" s="393">
        <v>3000</v>
      </c>
      <c r="F35" s="393">
        <v>1400</v>
      </c>
      <c r="G35" s="393">
        <v>4000</v>
      </c>
      <c r="H35" s="393">
        <v>2800</v>
      </c>
      <c r="I35" s="393">
        <v>4400</v>
      </c>
      <c r="J35" s="393">
        <v>3400</v>
      </c>
      <c r="K35" s="393">
        <v>3800</v>
      </c>
      <c r="L35" s="393">
        <v>10600</v>
      </c>
      <c r="M35" s="393">
        <v>1800</v>
      </c>
      <c r="N35" s="393">
        <v>4200</v>
      </c>
      <c r="O35" s="393">
        <v>3600</v>
      </c>
      <c r="P35" s="30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5.75" customHeight="1" x14ac:dyDescent="0.25">
      <c r="A36" s="13">
        <v>6</v>
      </c>
      <c r="B36" s="392" t="s">
        <v>45</v>
      </c>
      <c r="C36" s="393" t="s">
        <v>269</v>
      </c>
      <c r="D36" s="393" t="s">
        <v>21</v>
      </c>
      <c r="E36" s="393">
        <v>2800</v>
      </c>
      <c r="F36" s="393">
        <v>2200</v>
      </c>
      <c r="G36" s="393">
        <v>2400</v>
      </c>
      <c r="H36" s="393">
        <v>4200</v>
      </c>
      <c r="I36" s="393">
        <v>2800</v>
      </c>
      <c r="J36" s="393"/>
      <c r="K36" s="393">
        <v>2900</v>
      </c>
      <c r="L36" s="393">
        <v>4600</v>
      </c>
      <c r="M36" s="393">
        <v>2800</v>
      </c>
      <c r="N36" s="393">
        <v>5700</v>
      </c>
      <c r="O36" s="393">
        <v>4600</v>
      </c>
      <c r="P36" s="30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5.75" customHeight="1" x14ac:dyDescent="0.25">
      <c r="A37" s="21">
        <v>11</v>
      </c>
      <c r="B37" s="393" t="s">
        <v>275</v>
      </c>
      <c r="C37" s="393"/>
      <c r="D37" s="393" t="s">
        <v>20</v>
      </c>
      <c r="E37" s="393">
        <v>400</v>
      </c>
      <c r="F37" s="393">
        <v>1400</v>
      </c>
      <c r="G37" s="393">
        <v>1600</v>
      </c>
      <c r="H37" s="393">
        <v>2000</v>
      </c>
      <c r="I37" s="393">
        <v>3000</v>
      </c>
      <c r="J37" s="393">
        <v>1400</v>
      </c>
      <c r="K37" s="393">
        <v>2000</v>
      </c>
      <c r="L37" s="393">
        <v>7800</v>
      </c>
      <c r="M37" s="393">
        <v>2300</v>
      </c>
      <c r="N37" s="393">
        <v>900</v>
      </c>
      <c r="O37" s="393">
        <v>2100</v>
      </c>
      <c r="P37" s="30"/>
      <c r="Q37" s="1"/>
      <c r="R37" s="1"/>
      <c r="S37" s="1"/>
      <c r="T37" s="1"/>
      <c r="U37" s="1"/>
    </row>
    <row r="38" spans="1:33" ht="15.75" customHeight="1" x14ac:dyDescent="0.25">
      <c r="A38" s="21">
        <v>10</v>
      </c>
      <c r="B38" s="392" t="s">
        <v>34</v>
      </c>
      <c r="C38" s="393" t="s">
        <v>269</v>
      </c>
      <c r="D38" s="393" t="s">
        <v>21</v>
      </c>
      <c r="E38" s="393">
        <v>800</v>
      </c>
      <c r="F38" s="393">
        <v>800</v>
      </c>
      <c r="G38" s="393">
        <v>800</v>
      </c>
      <c r="H38" s="393">
        <v>1800</v>
      </c>
      <c r="I38" s="393">
        <v>2000</v>
      </c>
      <c r="J38" s="393">
        <v>2000</v>
      </c>
      <c r="K38" s="393">
        <v>1100</v>
      </c>
      <c r="L38" s="393">
        <v>1000</v>
      </c>
      <c r="M38" s="393">
        <v>0</v>
      </c>
      <c r="N38" s="393">
        <v>1400</v>
      </c>
      <c r="O38" s="393">
        <v>800</v>
      </c>
      <c r="P38" s="30"/>
      <c r="Q38" s="1"/>
      <c r="R38" s="1"/>
      <c r="S38" s="1"/>
      <c r="T38" s="1"/>
      <c r="U38" s="1"/>
    </row>
    <row r="39" spans="1:33" ht="15.75" customHeight="1" x14ac:dyDescent="0.25">
      <c r="A39" s="21"/>
      <c r="B39" s="392" t="s">
        <v>48</v>
      </c>
      <c r="C39" s="393" t="s">
        <v>269</v>
      </c>
      <c r="D39" s="393" t="s">
        <v>39</v>
      </c>
      <c r="E39" s="393">
        <v>5000</v>
      </c>
      <c r="F39" s="393">
        <v>8200</v>
      </c>
      <c r="G39" s="393">
        <v>4600</v>
      </c>
      <c r="H39" s="393">
        <v>6000</v>
      </c>
      <c r="I39" s="393">
        <v>6000</v>
      </c>
      <c r="J39" s="393">
        <v>3000</v>
      </c>
      <c r="K39" s="393">
        <v>5200</v>
      </c>
      <c r="L39" s="393">
        <v>11400</v>
      </c>
      <c r="M39" s="393">
        <v>5000</v>
      </c>
      <c r="N39" s="393">
        <v>4700</v>
      </c>
      <c r="O39" s="393">
        <v>5600</v>
      </c>
      <c r="P39" s="30"/>
      <c r="Q39" s="1"/>
      <c r="R39" s="1"/>
      <c r="S39" s="1"/>
      <c r="T39" s="1"/>
      <c r="U39" s="1"/>
    </row>
    <row r="40" spans="1:33" ht="15.75" customHeight="1" x14ac:dyDescent="0.25">
      <c r="A40" s="21">
        <v>3</v>
      </c>
      <c r="B40" s="392" t="s">
        <v>159</v>
      </c>
      <c r="C40" s="393" t="s">
        <v>269</v>
      </c>
      <c r="D40" s="393"/>
      <c r="E40" s="393">
        <v>800</v>
      </c>
      <c r="F40" s="393"/>
      <c r="G40" s="393"/>
      <c r="H40" s="393">
        <v>1400</v>
      </c>
      <c r="I40" s="393"/>
      <c r="J40" s="393"/>
      <c r="K40" s="393"/>
      <c r="L40" s="393">
        <v>200</v>
      </c>
      <c r="M40" s="393">
        <v>100</v>
      </c>
      <c r="N40" s="393">
        <v>0</v>
      </c>
      <c r="O40" s="393"/>
      <c r="P40" s="30"/>
      <c r="Q40" s="1"/>
      <c r="R40" s="1"/>
      <c r="S40" s="1"/>
      <c r="T40" s="1"/>
      <c r="U40" s="1"/>
    </row>
    <row r="41" spans="1:33" ht="15.75" customHeight="1" x14ac:dyDescent="0.25">
      <c r="A41" s="21"/>
      <c r="B41" s="392" t="s">
        <v>134</v>
      </c>
      <c r="C41" s="393" t="s">
        <v>269</v>
      </c>
      <c r="D41" s="393" t="s">
        <v>36</v>
      </c>
      <c r="E41" s="393"/>
      <c r="F41" s="393">
        <v>400</v>
      </c>
      <c r="G41" s="393">
        <v>200</v>
      </c>
      <c r="H41" s="393">
        <v>200</v>
      </c>
      <c r="I41" s="393"/>
      <c r="J41" s="393"/>
      <c r="K41" s="393"/>
      <c r="L41" s="393"/>
      <c r="M41" s="393"/>
      <c r="N41" s="393"/>
      <c r="O41" s="393"/>
      <c r="P41" s="30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15.75" customHeight="1" x14ac:dyDescent="0.25">
      <c r="A42" s="21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5.75" customHeight="1" x14ac:dyDescent="0.25">
      <c r="A43" s="21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5.75" customHeight="1" x14ac:dyDescent="0.25">
      <c r="A44" s="21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1"/>
      <c r="R44" s="1"/>
      <c r="S44" s="1"/>
      <c r="T44" s="1"/>
      <c r="U44" s="1"/>
    </row>
    <row r="45" spans="1:33" ht="15.75" customHeight="1" x14ac:dyDescent="0.25">
      <c r="A45" s="21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1"/>
      <c r="R45" s="1"/>
      <c r="S45" s="1"/>
      <c r="T45" s="1"/>
      <c r="U45" s="1"/>
    </row>
    <row r="46" spans="1:33" ht="15.75" customHeight="1" x14ac:dyDescent="0.25">
      <c r="A46" s="21" t="s">
        <v>344</v>
      </c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1"/>
      <c r="R46" s="1"/>
      <c r="S46" s="1"/>
      <c r="T46" s="1"/>
      <c r="U46" s="1"/>
    </row>
    <row r="47" spans="1:33" ht="15.75" customHeight="1" x14ac:dyDescent="0.25">
      <c r="A47" s="21">
        <v>1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1"/>
      <c r="R47" s="1"/>
      <c r="S47" s="1"/>
      <c r="T47" s="1"/>
      <c r="U47" s="1"/>
    </row>
    <row r="48" spans="1:33" ht="15.75" customHeight="1" x14ac:dyDescent="0.25">
      <c r="A48" s="21">
        <v>2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1"/>
      <c r="R48" s="1"/>
      <c r="S48" s="1"/>
      <c r="T48" s="1"/>
      <c r="U48" s="1"/>
    </row>
    <row r="49" spans="1:33" ht="15.75" customHeight="1" x14ac:dyDescent="0.25">
      <c r="A49" s="21">
        <v>3</v>
      </c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1"/>
      <c r="R49" s="1"/>
      <c r="S49" s="1"/>
      <c r="T49" s="1"/>
      <c r="U49" s="1"/>
    </row>
    <row r="50" spans="1:33" ht="15.75" customHeight="1" x14ac:dyDescent="0.25">
      <c r="A50" s="21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1"/>
      <c r="R50" s="1"/>
      <c r="S50" s="1"/>
      <c r="T50" s="1"/>
      <c r="U50" s="1"/>
    </row>
    <row r="51" spans="1:33" ht="15.75" customHeight="1" x14ac:dyDescent="0.25">
      <c r="A51" s="21">
        <v>4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1"/>
      <c r="R51" s="1"/>
      <c r="S51" s="1"/>
      <c r="T51" s="1"/>
      <c r="U51" s="1"/>
    </row>
    <row r="52" spans="1:33" ht="15.75" customHeight="1" x14ac:dyDescent="0.25">
      <c r="A52" s="21">
        <v>5</v>
      </c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"/>
      <c r="R52" s="1"/>
      <c r="S52" s="1"/>
      <c r="T52" s="1"/>
      <c r="U52" s="1"/>
    </row>
    <row r="53" spans="1:33" ht="15.75" customHeight="1" x14ac:dyDescent="0.25">
      <c r="A53" s="21">
        <v>6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"/>
      <c r="R53" s="1"/>
      <c r="S53" s="1"/>
      <c r="T53" s="1"/>
      <c r="U53" s="1"/>
    </row>
    <row r="54" spans="1:33" ht="15.75" customHeight="1" x14ac:dyDescent="0.25">
      <c r="A54" s="21">
        <v>55</v>
      </c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"/>
      <c r="R54" s="1"/>
      <c r="S54" s="1"/>
      <c r="T54" s="1"/>
      <c r="U54" s="1"/>
    </row>
    <row r="55" spans="1:33" ht="15.75" customHeight="1" x14ac:dyDescent="0.25">
      <c r="A55" s="21"/>
      <c r="B55" s="467" t="s">
        <v>345</v>
      </c>
      <c r="C55" s="468"/>
      <c r="D55" s="469"/>
      <c r="E55" s="467" t="s">
        <v>346</v>
      </c>
      <c r="F55" s="468"/>
      <c r="G55" s="470"/>
      <c r="H55" s="468"/>
      <c r="I55" s="468"/>
      <c r="J55" s="468"/>
      <c r="K55" s="468"/>
      <c r="L55" s="468"/>
      <c r="M55" s="468"/>
      <c r="N55" s="468"/>
      <c r="O55" s="468"/>
      <c r="P55" s="30"/>
      <c r="Q55" s="1"/>
      <c r="R55" s="1"/>
      <c r="S55" s="1"/>
      <c r="T55" s="1"/>
      <c r="U55" s="1"/>
    </row>
    <row r="56" spans="1:33" ht="15.75" customHeight="1" x14ac:dyDescent="0.25">
      <c r="A56" s="21"/>
      <c r="B56" s="471" t="s">
        <v>6</v>
      </c>
      <c r="C56" s="472" t="s">
        <v>7</v>
      </c>
      <c r="D56" s="473" t="s">
        <v>8</v>
      </c>
      <c r="E56" s="474">
        <v>2013</v>
      </c>
      <c r="F56" s="474">
        <v>2014</v>
      </c>
      <c r="G56" s="475">
        <v>2015</v>
      </c>
      <c r="H56" s="474">
        <v>2016</v>
      </c>
      <c r="I56" s="474">
        <v>2017</v>
      </c>
      <c r="J56" s="474">
        <v>2018</v>
      </c>
      <c r="K56" s="474">
        <v>2019</v>
      </c>
      <c r="L56" s="474">
        <v>2020</v>
      </c>
      <c r="M56" s="474">
        <v>2021</v>
      </c>
      <c r="N56" s="474">
        <v>2022</v>
      </c>
      <c r="O56" s="474">
        <v>2023</v>
      </c>
      <c r="P56" s="30"/>
      <c r="Q56" s="1"/>
      <c r="R56" s="1"/>
      <c r="S56" s="1"/>
      <c r="T56" s="1"/>
      <c r="U56" s="1"/>
    </row>
    <row r="57" spans="1:33" ht="15.75" customHeight="1" x14ac:dyDescent="0.25">
      <c r="A57" s="21">
        <v>7</v>
      </c>
      <c r="B57" s="496" t="s">
        <v>30</v>
      </c>
      <c r="C57" s="497">
        <v>2</v>
      </c>
      <c r="D57" s="498" t="s">
        <v>36</v>
      </c>
      <c r="E57" s="79">
        <v>1.4999999999999999E-2</v>
      </c>
      <c r="F57" s="79">
        <v>5.0000000000000001E-3</v>
      </c>
      <c r="G57" s="80">
        <v>5.0000000000000001E-3</v>
      </c>
      <c r="H57" s="80">
        <v>5.0000000000000001E-3</v>
      </c>
      <c r="I57" s="79">
        <v>1E-4</v>
      </c>
      <c r="J57" s="79">
        <v>5.0000000000000001E-3</v>
      </c>
      <c r="K57" s="80">
        <v>1.4999999999999999E-2</v>
      </c>
      <c r="L57" s="81">
        <v>3.5000000000000003E-2</v>
      </c>
      <c r="M57" s="100">
        <v>5.0000000000000001E-3</v>
      </c>
      <c r="N57" s="486">
        <v>1E-4</v>
      </c>
      <c r="O57" s="486">
        <v>5.0000000000000001E-3</v>
      </c>
      <c r="P57" s="30"/>
      <c r="Q57" s="1"/>
      <c r="R57" s="1"/>
      <c r="S57" s="1"/>
      <c r="T57" s="1"/>
      <c r="U57" s="1"/>
    </row>
    <row r="58" spans="1:33" ht="15.75" customHeight="1" x14ac:dyDescent="0.25">
      <c r="A58" s="21">
        <v>8</v>
      </c>
      <c r="B58" s="496" t="s">
        <v>18</v>
      </c>
      <c r="C58" s="497">
        <v>2</v>
      </c>
      <c r="D58" s="498" t="s">
        <v>21</v>
      </c>
      <c r="E58" s="499"/>
      <c r="F58" s="499"/>
      <c r="G58" s="500"/>
      <c r="H58" s="500"/>
      <c r="I58" s="499"/>
      <c r="J58" s="499"/>
      <c r="K58" s="501">
        <v>5.0000000000000001E-3</v>
      </c>
      <c r="L58" s="502">
        <v>5.0000000000000001E-3</v>
      </c>
      <c r="M58" s="503"/>
      <c r="N58" s="489">
        <v>5.0000000000000001E-3</v>
      </c>
      <c r="O58" s="489">
        <v>5.0000000000000001E-3</v>
      </c>
      <c r="P58" s="30"/>
      <c r="Q58" s="1"/>
      <c r="R58" s="1"/>
      <c r="S58" s="1"/>
      <c r="T58" s="1"/>
      <c r="U58" s="1"/>
    </row>
    <row r="59" spans="1:33" ht="15.75" customHeight="1" x14ac:dyDescent="0.25">
      <c r="A59" s="21"/>
      <c r="B59" s="105" t="s">
        <v>22</v>
      </c>
      <c r="C59" s="77">
        <v>6</v>
      </c>
      <c r="D59" s="78" t="s">
        <v>23</v>
      </c>
      <c r="E59" s="79">
        <v>0.17499999999999999</v>
      </c>
      <c r="F59" s="79">
        <v>0.625</v>
      </c>
      <c r="G59" s="80">
        <v>0.375</v>
      </c>
      <c r="H59" s="80">
        <v>0.375</v>
      </c>
      <c r="I59" s="79">
        <v>0.375</v>
      </c>
      <c r="J59" s="79">
        <v>0.17499999999999999</v>
      </c>
      <c r="K59" s="80">
        <v>0.375</v>
      </c>
      <c r="L59" s="81">
        <v>0.375</v>
      </c>
      <c r="M59" s="100">
        <v>0.375</v>
      </c>
      <c r="N59" s="486">
        <v>0.17499999999999999</v>
      </c>
      <c r="O59" s="486">
        <v>0.375</v>
      </c>
      <c r="P59" s="30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15.75" customHeight="1" x14ac:dyDescent="0.25">
      <c r="A60" s="21">
        <v>9</v>
      </c>
      <c r="B60" s="504" t="s">
        <v>199</v>
      </c>
      <c r="C60" s="74">
        <v>5</v>
      </c>
      <c r="D60" s="73" t="s">
        <v>36</v>
      </c>
      <c r="E60" s="87"/>
      <c r="F60" s="79">
        <v>5.0000000000000001E-3</v>
      </c>
      <c r="G60" s="84"/>
      <c r="H60" s="84"/>
      <c r="I60" s="87"/>
      <c r="J60" s="87"/>
      <c r="K60" s="84"/>
      <c r="L60" s="81"/>
      <c r="M60" s="100"/>
      <c r="N60" s="486">
        <v>1E-4</v>
      </c>
      <c r="O60" s="486"/>
      <c r="P60" s="30"/>
      <c r="Q60" s="1"/>
      <c r="R60" s="1"/>
      <c r="S60" s="1"/>
      <c r="T60" s="1"/>
      <c r="U60" s="1"/>
    </row>
    <row r="61" spans="1:33" ht="15.75" customHeight="1" x14ac:dyDescent="0.25">
      <c r="A61" s="21">
        <v>10</v>
      </c>
      <c r="B61" s="104" t="s">
        <v>32</v>
      </c>
      <c r="C61" s="77">
        <v>3</v>
      </c>
      <c r="D61" s="78" t="s">
        <v>15</v>
      </c>
      <c r="E61" s="79">
        <v>1E-4</v>
      </c>
      <c r="F61" s="79">
        <v>5.0000000000000001E-3</v>
      </c>
      <c r="G61" s="80">
        <v>5.0000000000000001E-3</v>
      </c>
      <c r="H61" s="80">
        <v>5.0000000000000001E-3</v>
      </c>
      <c r="I61" s="79">
        <v>1.4999999999999999E-2</v>
      </c>
      <c r="J61" s="79">
        <v>5.0000000000000001E-3</v>
      </c>
      <c r="K61" s="80">
        <v>1.4999999999999999E-2</v>
      </c>
      <c r="L61" s="81">
        <v>5.0000000000000001E-3</v>
      </c>
      <c r="M61" s="100">
        <v>5.0000000000000001E-3</v>
      </c>
      <c r="N61" s="486">
        <v>5.0000000000000001E-3</v>
      </c>
      <c r="O61" s="486">
        <v>5.0000000000000001E-3</v>
      </c>
      <c r="P61" s="30"/>
      <c r="Q61" s="1"/>
      <c r="R61" s="1"/>
      <c r="S61" s="1"/>
      <c r="T61" s="1"/>
      <c r="U61" s="1"/>
    </row>
    <row r="62" spans="1:33" ht="15.75" customHeight="1" x14ac:dyDescent="0.25">
      <c r="A62" s="21">
        <v>11</v>
      </c>
      <c r="B62" s="105" t="s">
        <v>161</v>
      </c>
      <c r="C62" s="77">
        <v>5</v>
      </c>
      <c r="D62" s="78" t="s">
        <v>36</v>
      </c>
      <c r="E62" s="79">
        <v>3.5000000000000003E-2</v>
      </c>
      <c r="F62" s="79">
        <v>5.0000000000000001E-3</v>
      </c>
      <c r="G62" s="84"/>
      <c r="H62" s="80">
        <v>5.0000000000000001E-3</v>
      </c>
      <c r="I62" s="79">
        <v>1.4999999999999999E-2</v>
      </c>
      <c r="J62" s="87"/>
      <c r="K62" s="80">
        <v>5.0000000000000001E-3</v>
      </c>
      <c r="L62" s="81">
        <v>5.0000000000000001E-3</v>
      </c>
      <c r="M62" s="100">
        <v>5.0000000000000001E-3</v>
      </c>
      <c r="N62" s="486">
        <v>1.4999999999999999E-2</v>
      </c>
      <c r="O62" s="486">
        <v>5.0000000000000001E-3</v>
      </c>
      <c r="P62" s="30"/>
      <c r="Q62" s="1"/>
      <c r="R62" s="1"/>
      <c r="S62" s="1"/>
      <c r="T62" s="1"/>
      <c r="U62" s="1"/>
    </row>
    <row r="63" spans="1:33" ht="15" customHeight="1" x14ac:dyDescent="0.25">
      <c r="A63" s="51"/>
      <c r="B63" s="105" t="s">
        <v>38</v>
      </c>
      <c r="C63" s="77">
        <v>2</v>
      </c>
      <c r="D63" s="78" t="s">
        <v>39</v>
      </c>
      <c r="E63" s="79">
        <v>1E-4</v>
      </c>
      <c r="F63" s="79">
        <v>7.4999999999999997E-2</v>
      </c>
      <c r="G63" s="80">
        <v>3.5000000000000003E-2</v>
      </c>
      <c r="H63" s="84"/>
      <c r="I63" s="87"/>
      <c r="J63" s="87"/>
      <c r="K63" s="80">
        <v>3.5000000000000003E-2</v>
      </c>
      <c r="L63" s="81">
        <v>5.0000000000000001E-3</v>
      </c>
      <c r="M63" s="100">
        <v>5.0000000000000001E-3</v>
      </c>
      <c r="N63" s="486"/>
      <c r="O63" s="486">
        <v>5.0000000000000001E-3</v>
      </c>
      <c r="P63" s="30"/>
      <c r="Q63" s="1"/>
      <c r="R63" s="1"/>
      <c r="S63" s="1"/>
      <c r="T63" s="1"/>
      <c r="U63" s="1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</row>
    <row r="64" spans="1:33" ht="15.75" customHeight="1" x14ac:dyDescent="0.25">
      <c r="A64" s="21">
        <v>13</v>
      </c>
      <c r="B64" s="105" t="s">
        <v>44</v>
      </c>
      <c r="C64" s="77">
        <v>7</v>
      </c>
      <c r="D64" s="78" t="s">
        <v>21</v>
      </c>
      <c r="E64" s="79">
        <v>3.5000000000000003E-2</v>
      </c>
      <c r="F64" s="79">
        <v>7.4999999999999997E-2</v>
      </c>
      <c r="G64" s="84"/>
      <c r="H64" s="80">
        <v>3.5000000000000003E-2</v>
      </c>
      <c r="I64" s="79">
        <v>3.5000000000000003E-2</v>
      </c>
      <c r="J64" s="79">
        <v>1.4999999999999999E-2</v>
      </c>
      <c r="K64" s="80">
        <v>5.0000000000000001E-3</v>
      </c>
      <c r="L64" s="81">
        <v>1.4999999999999999E-2</v>
      </c>
      <c r="M64" s="100">
        <v>1.4999999999999999E-2</v>
      </c>
      <c r="N64" s="486">
        <v>5.0000000000000001E-3</v>
      </c>
      <c r="O64" s="486">
        <v>5.0000000000000001E-3</v>
      </c>
      <c r="P64" s="30"/>
      <c r="Q64" s="1"/>
      <c r="R64" s="1"/>
      <c r="S64" s="1"/>
      <c r="T64" s="1"/>
      <c r="U64" s="1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1"/>
      <c r="AG64" s="1"/>
    </row>
    <row r="65" spans="1:33" ht="15.75" customHeight="1" x14ac:dyDescent="0.25">
      <c r="A65" s="21"/>
      <c r="B65" s="504" t="s">
        <v>382</v>
      </c>
      <c r="C65" s="74">
        <v>2</v>
      </c>
      <c r="D65" s="73" t="s">
        <v>13</v>
      </c>
      <c r="E65" s="87"/>
      <c r="F65" s="79">
        <v>5.0000000000000001E-3</v>
      </c>
      <c r="G65" s="80">
        <v>3.5000000000000003E-2</v>
      </c>
      <c r="H65" s="84"/>
      <c r="I65" s="87"/>
      <c r="J65" s="87"/>
      <c r="K65" s="84"/>
      <c r="L65" s="81"/>
      <c r="M65" s="100"/>
      <c r="N65" s="486"/>
      <c r="O65" s="486"/>
      <c r="P65" s="30"/>
      <c r="Q65" s="1"/>
      <c r="R65" s="1"/>
      <c r="S65" s="1"/>
      <c r="T65" s="1"/>
      <c r="U65" s="1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1"/>
      <c r="AG65" s="1"/>
    </row>
    <row r="66" spans="1:33" ht="15.75" customHeight="1" x14ac:dyDescent="0.25">
      <c r="A66" s="21"/>
      <c r="B66" s="105" t="s">
        <v>47</v>
      </c>
      <c r="C66" s="77">
        <v>3</v>
      </c>
      <c r="D66" s="78" t="s">
        <v>21</v>
      </c>
      <c r="E66" s="87"/>
      <c r="F66" s="79">
        <v>1.4999999999999999E-2</v>
      </c>
      <c r="G66" s="84"/>
      <c r="H66" s="84"/>
      <c r="I66" s="79">
        <v>3.5000000000000003E-2</v>
      </c>
      <c r="J66" s="87"/>
      <c r="K66" s="84"/>
      <c r="L66" s="81">
        <v>5.0000000000000001E-3</v>
      </c>
      <c r="M66" s="100">
        <v>5.0000000000000001E-3</v>
      </c>
      <c r="N66" s="486">
        <v>5.0000000000000001E-3</v>
      </c>
      <c r="O66" s="486"/>
      <c r="P66" s="30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</row>
    <row r="67" spans="1:33" ht="15.75" customHeight="1" x14ac:dyDescent="0.25">
      <c r="A67" s="21"/>
      <c r="B67" s="105" t="s">
        <v>50</v>
      </c>
      <c r="C67" s="77">
        <v>3</v>
      </c>
      <c r="D67" s="78" t="s">
        <v>23</v>
      </c>
      <c r="E67" s="87"/>
      <c r="F67" s="87"/>
      <c r="G67" s="84"/>
      <c r="H67" s="84"/>
      <c r="I67" s="87"/>
      <c r="J67" s="79">
        <v>5.0000000000000001E-3</v>
      </c>
      <c r="K67" s="80">
        <v>5.0000000000000001E-3</v>
      </c>
      <c r="L67" s="81">
        <v>1.4999999999999999E-2</v>
      </c>
      <c r="M67" s="100">
        <v>5.0000000000000001E-3</v>
      </c>
      <c r="N67" s="486">
        <v>5.0000000000000001E-3</v>
      </c>
      <c r="O67" s="486">
        <v>5.0000000000000001E-3</v>
      </c>
      <c r="P67" s="30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5.75" customHeight="1" x14ac:dyDescent="0.25">
      <c r="A68" s="21">
        <v>14</v>
      </c>
      <c r="B68" s="504" t="s">
        <v>53</v>
      </c>
      <c r="C68" s="77">
        <v>2</v>
      </c>
      <c r="D68" s="78" t="s">
        <v>13</v>
      </c>
      <c r="E68" s="87"/>
      <c r="F68" s="87"/>
      <c r="G68" s="84"/>
      <c r="H68" s="84"/>
      <c r="I68" s="87"/>
      <c r="J68" s="79"/>
      <c r="K68" s="80"/>
      <c r="L68" s="81"/>
      <c r="M68" s="100"/>
      <c r="N68" s="486"/>
      <c r="O68" s="486">
        <v>5.0000000000000001E-3</v>
      </c>
      <c r="P68" s="30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5.75" customHeight="1" x14ac:dyDescent="0.25">
      <c r="A69" s="21">
        <v>14</v>
      </c>
      <c r="B69" s="105" t="s">
        <v>54</v>
      </c>
      <c r="C69" s="77">
        <v>4</v>
      </c>
      <c r="D69" s="78" t="s">
        <v>23</v>
      </c>
      <c r="E69" s="87"/>
      <c r="F69" s="87"/>
      <c r="G69" s="80">
        <v>1E-4</v>
      </c>
      <c r="H69" s="80">
        <v>5.0000000000000001E-3</v>
      </c>
      <c r="I69" s="79">
        <v>5.0000000000000001E-3</v>
      </c>
      <c r="J69" s="87"/>
      <c r="K69" s="80">
        <v>5.0000000000000001E-3</v>
      </c>
      <c r="L69" s="81">
        <v>5.0000000000000001E-3</v>
      </c>
      <c r="M69" s="100">
        <v>5.0000000000000001E-3</v>
      </c>
      <c r="N69" s="486">
        <v>5.0000000000000001E-3</v>
      </c>
      <c r="O69" s="486">
        <v>5.0000000000000001E-3</v>
      </c>
      <c r="P69" s="30"/>
      <c r="Q69" s="1"/>
      <c r="R69" s="1"/>
      <c r="S69" s="1"/>
      <c r="T69" s="1"/>
      <c r="U69" s="1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1"/>
      <c r="AG69" s="1"/>
    </row>
    <row r="70" spans="1:33" ht="15.75" customHeight="1" x14ac:dyDescent="0.25">
      <c r="A70" s="21">
        <v>15</v>
      </c>
      <c r="B70" s="105" t="s">
        <v>55</v>
      </c>
      <c r="C70" s="77">
        <v>6</v>
      </c>
      <c r="D70" s="78" t="s">
        <v>21</v>
      </c>
      <c r="E70" s="79">
        <v>1E-4</v>
      </c>
      <c r="F70" s="79">
        <v>1E-4</v>
      </c>
      <c r="G70" s="80">
        <v>5.0000000000000001E-3</v>
      </c>
      <c r="H70" s="80">
        <v>5.0000000000000001E-3</v>
      </c>
      <c r="I70" s="79">
        <v>5.0000000000000001E-3</v>
      </c>
      <c r="J70" s="87"/>
      <c r="K70" s="80">
        <v>5.0000000000000001E-3</v>
      </c>
      <c r="L70" s="81">
        <v>5.0000000000000001E-3</v>
      </c>
      <c r="M70" s="100">
        <v>5.0000000000000001E-3</v>
      </c>
      <c r="N70" s="486">
        <v>5.0000000000000001E-3</v>
      </c>
      <c r="O70" s="486">
        <v>5.0000000000000001E-3</v>
      </c>
      <c r="P70" s="30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5.75" customHeight="1" x14ac:dyDescent="0.25">
      <c r="A71" s="21">
        <v>16</v>
      </c>
      <c r="B71" s="105" t="s">
        <v>51</v>
      </c>
      <c r="C71" s="77">
        <v>9</v>
      </c>
      <c r="D71" s="78" t="s">
        <v>21</v>
      </c>
      <c r="E71" s="87"/>
      <c r="F71" s="87"/>
      <c r="G71" s="80">
        <v>1E-4</v>
      </c>
      <c r="H71" s="80">
        <v>3.5000000000000003E-2</v>
      </c>
      <c r="I71" s="79">
        <v>5.0000000000000001E-3</v>
      </c>
      <c r="J71" s="79">
        <v>3.5000000000000003E-2</v>
      </c>
      <c r="K71" s="80">
        <v>0.17499999999999999</v>
      </c>
      <c r="L71" s="81">
        <v>1.4999999999999999E-2</v>
      </c>
      <c r="M71" s="100">
        <v>3.5000000000000003E-2</v>
      </c>
      <c r="N71" s="486">
        <v>7.4999999999999997E-2</v>
      </c>
      <c r="O71" s="486">
        <v>7.4999999999999997E-2</v>
      </c>
      <c r="P71" s="30"/>
      <c r="Q71" s="1"/>
      <c r="R71" s="1"/>
      <c r="S71" s="1"/>
      <c r="T71" s="1"/>
      <c r="U71" s="1"/>
    </row>
    <row r="72" spans="1:33" ht="15.75" customHeight="1" x14ac:dyDescent="0.25">
      <c r="A72" s="21">
        <v>17</v>
      </c>
      <c r="B72" s="505" t="s">
        <v>56</v>
      </c>
      <c r="C72" s="77">
        <v>7</v>
      </c>
      <c r="D72" s="78" t="s">
        <v>13</v>
      </c>
      <c r="E72" s="87"/>
      <c r="F72" s="87"/>
      <c r="G72" s="80"/>
      <c r="H72" s="80"/>
      <c r="I72" s="79"/>
      <c r="J72" s="79"/>
      <c r="K72" s="80"/>
      <c r="L72" s="81"/>
      <c r="M72" s="100"/>
      <c r="N72" s="486">
        <v>5.0000000000000001E-3</v>
      </c>
      <c r="O72" s="486">
        <v>5.0000000000000001E-3</v>
      </c>
      <c r="P72" s="30"/>
      <c r="Q72" s="1"/>
      <c r="R72" s="1"/>
      <c r="S72" s="1"/>
      <c r="T72" s="1"/>
      <c r="U72" s="1"/>
    </row>
    <row r="73" spans="1:33" ht="15.75" customHeight="1" x14ac:dyDescent="0.25">
      <c r="A73" s="21">
        <v>18</v>
      </c>
      <c r="B73" s="105" t="s">
        <v>138</v>
      </c>
      <c r="C73" s="77">
        <v>2</v>
      </c>
      <c r="D73" s="78" t="s">
        <v>21</v>
      </c>
      <c r="E73" s="79">
        <v>1E-4</v>
      </c>
      <c r="F73" s="79">
        <v>1.4999999999999999E-2</v>
      </c>
      <c r="G73" s="84"/>
      <c r="H73" s="80">
        <v>5.0000000000000001E-3</v>
      </c>
      <c r="I73" s="79">
        <v>3.5000000000000003E-2</v>
      </c>
      <c r="J73" s="79">
        <v>5.0000000000000001E-3</v>
      </c>
      <c r="K73" s="80">
        <v>5.0000000000000001E-3</v>
      </c>
      <c r="L73" s="81">
        <v>5.0000000000000001E-3</v>
      </c>
      <c r="M73" s="100">
        <v>5.0000000000000001E-3</v>
      </c>
      <c r="N73" s="486">
        <v>5.0000000000000001E-3</v>
      </c>
      <c r="O73" s="486">
        <v>5.0000000000000001E-3</v>
      </c>
      <c r="P73" s="30"/>
      <c r="Q73" s="1"/>
      <c r="R73" s="1"/>
      <c r="S73" s="1"/>
      <c r="T73" s="1"/>
      <c r="U73" s="1"/>
    </row>
    <row r="74" spans="1:33" ht="15.75" customHeight="1" x14ac:dyDescent="0.25">
      <c r="A74" s="21">
        <v>19</v>
      </c>
      <c r="B74" s="105" t="s">
        <v>57</v>
      </c>
      <c r="C74" s="77">
        <v>3</v>
      </c>
      <c r="D74" s="78" t="s">
        <v>13</v>
      </c>
      <c r="E74" s="87"/>
      <c r="F74" s="87"/>
      <c r="G74" s="84"/>
      <c r="H74" s="84"/>
      <c r="I74" s="87"/>
      <c r="J74" s="87"/>
      <c r="K74" s="80">
        <v>5.0000000000000001E-3</v>
      </c>
      <c r="L74" s="81"/>
      <c r="M74" s="100"/>
      <c r="N74" s="486"/>
      <c r="O74" s="486"/>
      <c r="P74" s="30"/>
      <c r="Q74" s="1"/>
      <c r="R74" s="1"/>
      <c r="S74" s="1"/>
      <c r="T74" s="1"/>
      <c r="U74" s="1"/>
    </row>
    <row r="75" spans="1:33" ht="15.75" customHeight="1" x14ac:dyDescent="0.25">
      <c r="A75" s="21">
        <v>20</v>
      </c>
      <c r="B75" s="105" t="s">
        <v>141</v>
      </c>
      <c r="C75" s="77">
        <v>7</v>
      </c>
      <c r="D75" s="78" t="s">
        <v>21</v>
      </c>
      <c r="E75" s="79">
        <v>5.0000000000000001E-3</v>
      </c>
      <c r="F75" s="79">
        <v>3.5000000000000003E-2</v>
      </c>
      <c r="G75" s="80">
        <v>5.0000000000000001E-3</v>
      </c>
      <c r="H75" s="80">
        <v>1.4999999999999999E-2</v>
      </c>
      <c r="I75" s="79">
        <v>3.5000000000000003E-2</v>
      </c>
      <c r="J75" s="79">
        <v>5.0000000000000001E-3</v>
      </c>
      <c r="K75" s="80">
        <v>5.0000000000000001E-3</v>
      </c>
      <c r="L75" s="81">
        <v>3.5000000000000003E-2</v>
      </c>
      <c r="M75" s="100">
        <v>3.5000000000000003E-2</v>
      </c>
      <c r="N75" s="486">
        <v>3.5000000000000003E-2</v>
      </c>
      <c r="O75" s="486">
        <v>5.0000000000000001E-3</v>
      </c>
      <c r="P75" s="30"/>
      <c r="Q75" s="1"/>
      <c r="R75" s="1"/>
      <c r="S75" s="1"/>
      <c r="T75" s="1"/>
      <c r="U75" s="1"/>
    </row>
    <row r="76" spans="1:33" ht="15.75" customHeight="1" x14ac:dyDescent="0.25">
      <c r="A76" s="21">
        <v>21</v>
      </c>
      <c r="B76" s="105" t="s">
        <v>59</v>
      </c>
      <c r="C76" s="77">
        <v>3</v>
      </c>
      <c r="D76" s="78" t="s">
        <v>21</v>
      </c>
      <c r="E76" s="87"/>
      <c r="F76" s="87"/>
      <c r="G76" s="84"/>
      <c r="H76" s="84"/>
      <c r="I76" s="87"/>
      <c r="J76" s="79">
        <v>5.0000000000000001E-3</v>
      </c>
      <c r="K76" s="84"/>
      <c r="L76" s="81">
        <v>5.0000000000000001E-3</v>
      </c>
      <c r="M76" s="100">
        <v>5.0000000000000001E-3</v>
      </c>
      <c r="N76" s="486">
        <v>5.0000000000000001E-3</v>
      </c>
      <c r="O76" s="486">
        <v>5.0000000000000001E-3</v>
      </c>
      <c r="P76" s="30"/>
      <c r="Q76" s="1"/>
      <c r="R76" s="1"/>
      <c r="S76" s="1"/>
      <c r="T76" s="1"/>
      <c r="U76" s="1"/>
    </row>
    <row r="77" spans="1:33" ht="15.75" customHeight="1" x14ac:dyDescent="0.25">
      <c r="A77" s="21">
        <v>22</v>
      </c>
      <c r="B77" s="105" t="s">
        <v>61</v>
      </c>
      <c r="C77" s="77">
        <v>7</v>
      </c>
      <c r="D77" s="78" t="s">
        <v>13</v>
      </c>
      <c r="E77" s="79">
        <v>7.4999999999999997E-2</v>
      </c>
      <c r="F77" s="79">
        <v>0.17499999999999999</v>
      </c>
      <c r="G77" s="80">
        <v>3.5000000000000003E-2</v>
      </c>
      <c r="H77" s="80">
        <v>3.5000000000000003E-2</v>
      </c>
      <c r="I77" s="79">
        <v>7.4999999999999997E-2</v>
      </c>
      <c r="J77" s="79">
        <v>3.5000000000000003E-2</v>
      </c>
      <c r="K77" s="80">
        <v>7.4999999999999997E-2</v>
      </c>
      <c r="L77" s="81">
        <v>7.4999999999999997E-2</v>
      </c>
      <c r="M77" s="100">
        <v>0.375</v>
      </c>
      <c r="N77" s="486">
        <v>0.17499999999999999</v>
      </c>
      <c r="O77" s="486">
        <v>3.5000000000000003E-2</v>
      </c>
      <c r="P77" s="30"/>
      <c r="Q77" s="1"/>
      <c r="R77" s="1"/>
      <c r="S77" s="1"/>
      <c r="T77" s="1"/>
      <c r="U77" s="1"/>
    </row>
    <row r="78" spans="1:33" ht="15.75" customHeight="1" x14ac:dyDescent="0.25">
      <c r="A78" s="21">
        <v>23</v>
      </c>
      <c r="B78" s="105" t="s">
        <v>162</v>
      </c>
      <c r="C78" s="77">
        <v>8</v>
      </c>
      <c r="D78" s="78" t="s">
        <v>21</v>
      </c>
      <c r="E78" s="87"/>
      <c r="F78" s="87"/>
      <c r="G78" s="84"/>
      <c r="H78" s="84"/>
      <c r="I78" s="79">
        <v>5.0000000000000001E-3</v>
      </c>
      <c r="J78" s="87"/>
      <c r="K78" s="84"/>
      <c r="L78" s="81"/>
      <c r="M78" s="100"/>
      <c r="N78" s="486"/>
      <c r="O78" s="486"/>
      <c r="P78" s="30"/>
      <c r="Q78" s="1"/>
      <c r="R78" s="1"/>
      <c r="S78" s="1"/>
      <c r="T78" s="1"/>
      <c r="U78" s="1"/>
    </row>
    <row r="79" spans="1:33" ht="15.75" customHeight="1" x14ac:dyDescent="0.25">
      <c r="A79" s="21">
        <v>24</v>
      </c>
      <c r="B79" s="504" t="s">
        <v>72</v>
      </c>
      <c r="C79" s="77">
        <v>6</v>
      </c>
      <c r="D79" s="487" t="s">
        <v>15</v>
      </c>
      <c r="E79" s="87"/>
      <c r="F79" s="87"/>
      <c r="G79" s="84"/>
      <c r="H79" s="84"/>
      <c r="I79" s="79"/>
      <c r="J79" s="87"/>
      <c r="K79" s="84"/>
      <c r="L79" s="81"/>
      <c r="M79" s="100"/>
      <c r="N79" s="489"/>
      <c r="O79" s="489">
        <v>5.0000000000000001E-3</v>
      </c>
      <c r="P79" s="30"/>
      <c r="Q79" s="1"/>
      <c r="R79" s="1"/>
      <c r="S79" s="1"/>
      <c r="T79" s="1"/>
      <c r="U79" s="1"/>
    </row>
    <row r="80" spans="1:33" ht="15.75" customHeight="1" x14ac:dyDescent="0.25">
      <c r="A80" s="21">
        <v>25</v>
      </c>
      <c r="B80" s="105" t="s">
        <v>142</v>
      </c>
      <c r="C80" s="77">
        <v>6</v>
      </c>
      <c r="D80" s="78" t="s">
        <v>21</v>
      </c>
      <c r="E80" s="79">
        <v>5.0000000000000001E-3</v>
      </c>
      <c r="F80" s="79">
        <v>5.0000000000000001E-3</v>
      </c>
      <c r="G80" s="80">
        <v>5.0000000000000001E-3</v>
      </c>
      <c r="H80" s="80">
        <v>5.0000000000000001E-3</v>
      </c>
      <c r="I80" s="121">
        <v>1.4999999999999999E-2</v>
      </c>
      <c r="J80" s="79">
        <v>5.0000000000000001E-3</v>
      </c>
      <c r="K80" s="84"/>
      <c r="L80" s="81"/>
      <c r="M80" s="100"/>
      <c r="N80" s="486">
        <v>5.0000000000000001E-3</v>
      </c>
      <c r="O80" s="486">
        <v>5.0000000000000001E-3</v>
      </c>
      <c r="P80" s="30"/>
      <c r="Q80" s="1"/>
      <c r="R80" s="1"/>
      <c r="S80" s="1"/>
      <c r="T80" s="1"/>
      <c r="U80" s="1"/>
    </row>
    <row r="81" spans="1:33" ht="15.75" customHeight="1" x14ac:dyDescent="0.25">
      <c r="A81" s="21">
        <v>26</v>
      </c>
      <c r="B81" s="105" t="s">
        <v>76</v>
      </c>
      <c r="C81" s="77">
        <v>4</v>
      </c>
      <c r="D81" s="78" t="s">
        <v>13</v>
      </c>
      <c r="E81" s="87"/>
      <c r="F81" s="79">
        <v>5.0000000000000001E-3</v>
      </c>
      <c r="G81" s="80">
        <v>5.0000000000000001E-3</v>
      </c>
      <c r="H81" s="80">
        <v>5.0000000000000001E-3</v>
      </c>
      <c r="I81" s="88">
        <v>5.0000000000000001E-3</v>
      </c>
      <c r="J81" s="79">
        <v>5.0000000000000001E-3</v>
      </c>
      <c r="K81" s="80">
        <v>1E-4</v>
      </c>
      <c r="L81" s="81">
        <v>5.0000000000000001E-3</v>
      </c>
      <c r="M81" s="100">
        <v>5.0000000000000001E-3</v>
      </c>
      <c r="N81" s="486">
        <v>5.0000000000000001E-3</v>
      </c>
      <c r="O81" s="486">
        <v>1.4999999999999999E-2</v>
      </c>
      <c r="P81" s="30"/>
      <c r="Q81" s="1"/>
      <c r="R81" s="1"/>
      <c r="S81" s="1"/>
      <c r="T81" s="1"/>
      <c r="U81" s="1"/>
    </row>
    <row r="82" spans="1:33" ht="15.75" customHeight="1" x14ac:dyDescent="0.25">
      <c r="A82" s="21">
        <v>27</v>
      </c>
      <c r="B82" s="105" t="s">
        <v>78</v>
      </c>
      <c r="C82" s="77">
        <v>3</v>
      </c>
      <c r="D82" s="78" t="s">
        <v>33</v>
      </c>
      <c r="E82" s="79">
        <v>5.0000000000000001E-3</v>
      </c>
      <c r="F82" s="87"/>
      <c r="G82" s="84"/>
      <c r="H82" s="84"/>
      <c r="I82" s="87"/>
      <c r="J82" s="87"/>
      <c r="K82" s="84"/>
      <c r="L82" s="81"/>
      <c r="M82" s="100"/>
      <c r="N82" s="486"/>
      <c r="O82" s="486"/>
      <c r="P82" s="30"/>
      <c r="Q82" s="1"/>
      <c r="R82" s="1"/>
      <c r="S82" s="1"/>
      <c r="T82" s="1"/>
      <c r="U82" s="1"/>
    </row>
    <row r="83" spans="1:33" ht="15.75" customHeight="1" x14ac:dyDescent="0.25">
      <c r="A83" s="21">
        <v>28</v>
      </c>
      <c r="B83" s="104" t="s">
        <v>75</v>
      </c>
      <c r="C83" s="77">
        <v>2</v>
      </c>
      <c r="D83" s="78" t="s">
        <v>13</v>
      </c>
      <c r="E83" s="79">
        <v>1E-4</v>
      </c>
      <c r="F83" s="79">
        <v>3.5000000000000003E-2</v>
      </c>
      <c r="G83" s="80">
        <v>3.5000000000000003E-2</v>
      </c>
      <c r="H83" s="80">
        <v>3.5000000000000003E-2</v>
      </c>
      <c r="I83" s="79">
        <v>7.4999999999999997E-2</v>
      </c>
      <c r="J83" s="79">
        <v>7.4999999999999997E-2</v>
      </c>
      <c r="K83" s="80">
        <v>3.5000000000000003E-2</v>
      </c>
      <c r="L83" s="81">
        <v>7.4999999999999997E-2</v>
      </c>
      <c r="M83" s="100">
        <v>3.5000000000000003E-2</v>
      </c>
      <c r="N83" s="486">
        <v>3.5000000000000003E-2</v>
      </c>
      <c r="O83" s="486">
        <v>5.0000000000000001E-3</v>
      </c>
      <c r="P83" s="30"/>
      <c r="Q83" s="1"/>
      <c r="R83" s="1"/>
      <c r="S83" s="1"/>
      <c r="T83" s="1"/>
      <c r="U83" s="1"/>
    </row>
    <row r="84" spans="1:33" ht="15.75" customHeight="1" x14ac:dyDescent="0.25">
      <c r="A84" s="21">
        <v>29</v>
      </c>
      <c r="B84" s="504" t="s">
        <v>388</v>
      </c>
      <c r="C84" s="74">
        <v>3</v>
      </c>
      <c r="D84" s="73" t="s">
        <v>40</v>
      </c>
      <c r="E84" s="87"/>
      <c r="F84" s="87"/>
      <c r="G84" s="84"/>
      <c r="H84" s="84"/>
      <c r="I84" s="87"/>
      <c r="J84" s="87"/>
      <c r="K84" s="84"/>
      <c r="L84" s="80">
        <v>5.0000000000000001E-3</v>
      </c>
      <c r="M84" s="486"/>
      <c r="N84" s="486"/>
      <c r="O84" s="486"/>
      <c r="P84" s="30"/>
      <c r="Q84" s="1"/>
      <c r="R84" s="1"/>
      <c r="S84" s="1"/>
      <c r="T84" s="1"/>
      <c r="U84" s="1"/>
    </row>
    <row r="85" spans="1:33" ht="15.75" customHeight="1" x14ac:dyDescent="0.25">
      <c r="A85" s="21">
        <v>30</v>
      </c>
      <c r="B85" s="105" t="s">
        <v>145</v>
      </c>
      <c r="C85" s="77">
        <v>3</v>
      </c>
      <c r="D85" s="78" t="s">
        <v>23</v>
      </c>
      <c r="E85" s="79">
        <v>1E-4</v>
      </c>
      <c r="F85" s="79">
        <v>5.0000000000000001E-3</v>
      </c>
      <c r="G85" s="80">
        <v>5.0000000000000001E-3</v>
      </c>
      <c r="H85" s="80">
        <v>5.0000000000000001E-3</v>
      </c>
      <c r="I85" s="87"/>
      <c r="J85" s="87"/>
      <c r="K85" s="84"/>
      <c r="L85" s="81"/>
      <c r="M85" s="100"/>
      <c r="N85" s="486"/>
      <c r="O85" s="486"/>
      <c r="P85" s="30"/>
      <c r="Q85" s="1"/>
      <c r="R85" s="1"/>
      <c r="S85" s="1"/>
      <c r="T85" s="1"/>
      <c r="U85" s="1"/>
    </row>
    <row r="86" spans="1:33" ht="15.75" customHeight="1" x14ac:dyDescent="0.25">
      <c r="A86" s="21">
        <v>31</v>
      </c>
      <c r="B86" s="105" t="s">
        <v>24</v>
      </c>
      <c r="C86" s="77">
        <v>6</v>
      </c>
      <c r="D86" s="78" t="s">
        <v>21</v>
      </c>
      <c r="E86" s="79">
        <v>1.4999999999999999E-2</v>
      </c>
      <c r="F86" s="79">
        <v>7.4999999999999997E-2</v>
      </c>
      <c r="G86" s="80">
        <v>7.4999999999999997E-2</v>
      </c>
      <c r="H86" s="80">
        <v>0.17499999999999999</v>
      </c>
      <c r="I86" s="79">
        <v>7.4999999999999997E-2</v>
      </c>
      <c r="J86" s="79">
        <v>7.4999999999999997E-2</v>
      </c>
      <c r="K86" s="80">
        <v>0.17499999999999999</v>
      </c>
      <c r="L86" s="81">
        <v>7.4999999999999997E-2</v>
      </c>
      <c r="M86" s="100">
        <v>7.4999999999999997E-2</v>
      </c>
      <c r="N86" s="486">
        <v>0.17499999999999999</v>
      </c>
      <c r="O86" s="486">
        <v>0.17499999999999999</v>
      </c>
      <c r="P86" s="30"/>
      <c r="Q86" s="1"/>
      <c r="R86" s="1"/>
      <c r="S86" s="1"/>
      <c r="T86" s="1"/>
      <c r="U86" s="1"/>
    </row>
    <row r="87" spans="1:33" ht="15.75" customHeight="1" x14ac:dyDescent="0.25">
      <c r="A87" s="21">
        <v>37</v>
      </c>
      <c r="B87" s="104" t="s">
        <v>84</v>
      </c>
      <c r="C87" s="77">
        <v>5</v>
      </c>
      <c r="D87" s="78" t="s">
        <v>95</v>
      </c>
      <c r="E87" s="79">
        <v>1E-4</v>
      </c>
      <c r="F87" s="79">
        <v>1E-4</v>
      </c>
      <c r="G87" s="84"/>
      <c r="H87" s="84"/>
      <c r="I87" s="87"/>
      <c r="J87" s="87"/>
      <c r="K87" s="80">
        <v>5.0000000000000001E-3</v>
      </c>
      <c r="L87" s="81"/>
      <c r="M87" s="100"/>
      <c r="N87" s="486">
        <v>1E-4</v>
      </c>
      <c r="O87" s="486"/>
      <c r="P87" s="30"/>
      <c r="Q87" s="1"/>
      <c r="R87" s="1"/>
      <c r="S87" s="1"/>
      <c r="T87" s="1"/>
      <c r="U87" s="1"/>
    </row>
    <row r="88" spans="1:33" ht="15.75" customHeight="1" x14ac:dyDescent="0.25">
      <c r="A88" s="21">
        <v>33</v>
      </c>
      <c r="B88" s="105" t="s">
        <v>85</v>
      </c>
      <c r="C88" s="77">
        <v>8</v>
      </c>
      <c r="D88" s="78" t="s">
        <v>23</v>
      </c>
      <c r="E88" s="79">
        <v>1E-4</v>
      </c>
      <c r="F88" s="79">
        <v>5.0000000000000001E-3</v>
      </c>
      <c r="G88" s="80">
        <v>5.0000000000000001E-3</v>
      </c>
      <c r="H88" s="80">
        <v>5.0000000000000001E-3</v>
      </c>
      <c r="I88" s="79">
        <v>5.0000000000000001E-3</v>
      </c>
      <c r="J88" s="87"/>
      <c r="K88" s="80">
        <v>5.0000000000000001E-3</v>
      </c>
      <c r="L88" s="81">
        <v>5.0000000000000001E-3</v>
      </c>
      <c r="M88" s="100">
        <v>5.0000000000000001E-3</v>
      </c>
      <c r="N88" s="486">
        <v>5.0000000000000001E-3</v>
      </c>
      <c r="O88" s="486">
        <v>5.0000000000000001E-3</v>
      </c>
      <c r="P88" s="30"/>
      <c r="Q88" s="1"/>
      <c r="R88" s="1"/>
      <c r="S88" s="1"/>
      <c r="T88" s="1"/>
      <c r="U88" s="1"/>
    </row>
    <row r="89" spans="1:33" ht="15.75" customHeight="1" x14ac:dyDescent="0.25">
      <c r="A89" s="21">
        <v>32</v>
      </c>
      <c r="B89" s="105" t="s">
        <v>146</v>
      </c>
      <c r="C89" s="77">
        <v>4</v>
      </c>
      <c r="D89" s="78" t="s">
        <v>82</v>
      </c>
      <c r="E89" s="79">
        <v>5.0000000000000001E-3</v>
      </c>
      <c r="F89" s="79">
        <v>5.0000000000000001E-3</v>
      </c>
      <c r="G89" s="84"/>
      <c r="H89" s="80">
        <v>5.0000000000000001E-3</v>
      </c>
      <c r="I89" s="79">
        <v>5.0000000000000001E-3</v>
      </c>
      <c r="J89" s="87"/>
      <c r="K89" s="84"/>
      <c r="L89" s="81"/>
      <c r="M89" s="100">
        <v>5.0000000000000001E-3</v>
      </c>
      <c r="N89" s="73"/>
      <c r="O89" s="73"/>
      <c r="P89" s="30"/>
      <c r="Q89" s="1"/>
      <c r="R89" s="1"/>
      <c r="S89" s="1"/>
      <c r="T89" s="1"/>
      <c r="U89" s="1"/>
    </row>
    <row r="90" spans="1:33" ht="15.75" customHeight="1" x14ac:dyDescent="0.25">
      <c r="A90" s="21">
        <v>57</v>
      </c>
      <c r="B90" s="105" t="s">
        <v>42</v>
      </c>
      <c r="C90" s="77">
        <v>3</v>
      </c>
      <c r="D90" s="78" t="s">
        <v>13</v>
      </c>
      <c r="E90" s="79">
        <v>3.5000000000000003E-2</v>
      </c>
      <c r="F90" s="79">
        <v>7.4999999999999997E-2</v>
      </c>
      <c r="G90" s="80">
        <v>5.0000000000000001E-3</v>
      </c>
      <c r="H90" s="80">
        <v>1.4999999999999999E-2</v>
      </c>
      <c r="I90" s="79">
        <v>3.5000000000000003E-2</v>
      </c>
      <c r="J90" s="121">
        <v>5.0000000000000001E-3</v>
      </c>
      <c r="K90" s="80">
        <v>1.4999999999999999E-2</v>
      </c>
      <c r="L90" s="81">
        <v>3.5000000000000003E-2</v>
      </c>
      <c r="M90" s="100">
        <v>1.4999999999999999E-2</v>
      </c>
      <c r="N90" s="486">
        <v>3.5000000000000003E-2</v>
      </c>
      <c r="O90" s="486">
        <v>7.4999999999999997E-2</v>
      </c>
      <c r="P90" s="30"/>
      <c r="Q90" s="1"/>
      <c r="R90" s="1"/>
      <c r="S90" s="1"/>
      <c r="T90" s="1"/>
      <c r="U90" s="1"/>
    </row>
    <row r="91" spans="1:33" ht="15.75" customHeight="1" x14ac:dyDescent="0.25">
      <c r="A91" s="21">
        <v>34</v>
      </c>
      <c r="B91" s="104" t="s">
        <v>148</v>
      </c>
      <c r="C91" s="77">
        <v>4</v>
      </c>
      <c r="D91" s="78" t="s">
        <v>21</v>
      </c>
      <c r="E91" s="79">
        <v>1E-4</v>
      </c>
      <c r="F91" s="79">
        <v>5.0000000000000001E-3</v>
      </c>
      <c r="G91" s="80">
        <v>1E-4</v>
      </c>
      <c r="H91" s="80">
        <v>5.0000000000000001E-3</v>
      </c>
      <c r="I91" s="79">
        <v>5.0000000000000001E-3</v>
      </c>
      <c r="J91" s="87"/>
      <c r="K91" s="84"/>
      <c r="L91" s="81"/>
      <c r="M91" s="100"/>
      <c r="N91" s="486">
        <v>5.0000000000000001E-3</v>
      </c>
      <c r="O91" s="486">
        <v>5.0000000000000001E-3</v>
      </c>
      <c r="P91" s="30"/>
      <c r="Q91" s="1"/>
      <c r="R91" s="1"/>
      <c r="S91" s="1"/>
      <c r="T91" s="1"/>
      <c r="U91" s="1"/>
    </row>
    <row r="92" spans="1:33" ht="15.75" customHeight="1" x14ac:dyDescent="0.25">
      <c r="A92" s="21"/>
      <c r="B92" s="105" t="s">
        <v>92</v>
      </c>
      <c r="C92" s="77">
        <v>4</v>
      </c>
      <c r="D92" s="78" t="s">
        <v>21</v>
      </c>
      <c r="E92" s="79">
        <v>1E-4</v>
      </c>
      <c r="F92" s="79">
        <v>1E-4</v>
      </c>
      <c r="G92" s="80">
        <v>5.0000000000000001E-3</v>
      </c>
      <c r="H92" s="80">
        <v>5.0000000000000001E-3</v>
      </c>
      <c r="I92" s="79">
        <v>5.0000000000000001E-3</v>
      </c>
      <c r="J92" s="88">
        <v>5.0000000000000001E-3</v>
      </c>
      <c r="K92" s="80">
        <v>5.0000000000000001E-3</v>
      </c>
      <c r="L92" s="81">
        <v>5.0000000000000001E-3</v>
      </c>
      <c r="M92" s="100">
        <v>5.0000000000000001E-3</v>
      </c>
      <c r="N92" s="486">
        <v>5.0000000000000001E-3</v>
      </c>
      <c r="O92" s="486">
        <v>7.4999999999999997E-2</v>
      </c>
      <c r="P92" s="30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5.75" customHeight="1" x14ac:dyDescent="0.25">
      <c r="A93" s="21">
        <v>35</v>
      </c>
      <c r="B93" s="105" t="s">
        <v>163</v>
      </c>
      <c r="C93" s="77">
        <v>6</v>
      </c>
      <c r="D93" s="78" t="s">
        <v>33</v>
      </c>
      <c r="E93" s="79">
        <v>1E-4</v>
      </c>
      <c r="F93" s="87"/>
      <c r="G93" s="84"/>
      <c r="H93" s="84"/>
      <c r="I93" s="87"/>
      <c r="J93" s="87"/>
      <c r="K93" s="84"/>
      <c r="L93" s="81"/>
      <c r="M93" s="100"/>
      <c r="N93" s="486"/>
      <c r="O93" s="486"/>
      <c r="P93" s="30"/>
      <c r="Q93" s="1"/>
      <c r="R93" s="1"/>
      <c r="S93" s="1"/>
      <c r="T93" s="1"/>
      <c r="U93" s="1"/>
    </row>
    <row r="94" spans="1:33" ht="15.75" customHeight="1" x14ac:dyDescent="0.25">
      <c r="A94" s="21"/>
      <c r="B94" s="104" t="s">
        <v>93</v>
      </c>
      <c r="C94" s="77">
        <v>2</v>
      </c>
      <c r="D94" s="78" t="s">
        <v>33</v>
      </c>
      <c r="E94" s="79">
        <v>1E-4</v>
      </c>
      <c r="F94" s="79">
        <v>5.0000000000000001E-3</v>
      </c>
      <c r="G94" s="80">
        <v>1E-4</v>
      </c>
      <c r="H94" s="80">
        <v>5.0000000000000001E-3</v>
      </c>
      <c r="I94" s="79">
        <v>5.0000000000000001E-3</v>
      </c>
      <c r="J94" s="88">
        <v>5.0000000000000001E-3</v>
      </c>
      <c r="K94" s="80">
        <v>5.0000000000000001E-3</v>
      </c>
      <c r="L94" s="81">
        <v>5.0000000000000001E-3</v>
      </c>
      <c r="M94" s="100"/>
      <c r="N94" s="486">
        <v>5.0000000000000001E-3</v>
      </c>
      <c r="O94" s="489">
        <v>5.0000000000000001E-3</v>
      </c>
      <c r="P94" s="30"/>
      <c r="Q94" s="1"/>
      <c r="R94" s="1"/>
      <c r="S94" s="1"/>
      <c r="T94" s="1"/>
      <c r="U94" s="1"/>
    </row>
    <row r="95" spans="1:33" ht="15.75" customHeight="1" x14ac:dyDescent="0.25">
      <c r="A95" s="21">
        <v>36</v>
      </c>
      <c r="B95" s="493" t="s">
        <v>97</v>
      </c>
      <c r="C95" s="77">
        <v>6</v>
      </c>
      <c r="D95" s="78" t="s">
        <v>21</v>
      </c>
      <c r="E95" s="87"/>
      <c r="F95" s="87"/>
      <c r="G95" s="80"/>
      <c r="H95" s="80"/>
      <c r="I95" s="87"/>
      <c r="J95" s="87"/>
      <c r="K95" s="84"/>
      <c r="L95" s="81"/>
      <c r="M95" s="100">
        <v>5.0000000000000001E-3</v>
      </c>
      <c r="N95" s="486"/>
      <c r="O95" s="486"/>
      <c r="P95" s="30"/>
      <c r="Q95" s="1"/>
      <c r="R95" s="1"/>
      <c r="S95" s="1"/>
      <c r="T95" s="1"/>
      <c r="U95" s="1"/>
    </row>
    <row r="96" spans="1:33" ht="15.75" customHeight="1" x14ac:dyDescent="0.25">
      <c r="A96" s="21"/>
      <c r="B96" s="104" t="s">
        <v>83</v>
      </c>
      <c r="C96" s="77">
        <v>2</v>
      </c>
      <c r="D96" s="78" t="s">
        <v>21</v>
      </c>
      <c r="E96" s="79">
        <v>5.0000000000000001E-3</v>
      </c>
      <c r="F96" s="79">
        <v>5.0000000000000001E-3</v>
      </c>
      <c r="G96" s="80">
        <v>5.0000000000000001E-3</v>
      </c>
      <c r="H96" s="80">
        <v>5.0000000000000001E-3</v>
      </c>
      <c r="I96" s="79">
        <v>1.4999999999999999E-2</v>
      </c>
      <c r="J96" s="88">
        <v>5.0000000000000001E-3</v>
      </c>
      <c r="K96" s="80">
        <v>5.0000000000000001E-3</v>
      </c>
      <c r="L96" s="81">
        <v>5.0000000000000001E-3</v>
      </c>
      <c r="M96" s="100">
        <v>5.0000000000000001E-3</v>
      </c>
      <c r="N96" s="486">
        <v>5.0000000000000001E-3</v>
      </c>
      <c r="O96" s="486">
        <v>5.0000000000000001E-3</v>
      </c>
      <c r="P96" s="30"/>
      <c r="Q96" s="1"/>
      <c r="R96" s="1"/>
      <c r="S96" s="1"/>
      <c r="T96" s="1"/>
      <c r="U96" s="1"/>
    </row>
    <row r="97" spans="1:33" ht="15.75" customHeight="1" x14ac:dyDescent="0.25">
      <c r="A97" s="21">
        <v>38</v>
      </c>
      <c r="B97" s="105" t="s">
        <v>52</v>
      </c>
      <c r="C97" s="77">
        <v>6</v>
      </c>
      <c r="D97" s="78" t="s">
        <v>23</v>
      </c>
      <c r="E97" s="79">
        <v>7.4999999999999997E-2</v>
      </c>
      <c r="F97" s="79">
        <v>3.7499999999999999E-2</v>
      </c>
      <c r="G97" s="80">
        <v>3.5000000000000003E-2</v>
      </c>
      <c r="H97" s="80">
        <v>3.5000000000000003E-2</v>
      </c>
      <c r="I97" s="79">
        <v>3.5000000000000003E-2</v>
      </c>
      <c r="J97" s="79">
        <v>7.4999999999999997E-2</v>
      </c>
      <c r="K97" s="80">
        <v>7.4999999999999997E-2</v>
      </c>
      <c r="L97" s="81">
        <v>7.4999999999999997E-2</v>
      </c>
      <c r="M97" s="100">
        <v>7.4999999999999997E-2</v>
      </c>
      <c r="N97" s="486">
        <v>3.5000000000000003E-2</v>
      </c>
      <c r="O97" s="486">
        <v>3.5000000000000003E-2</v>
      </c>
      <c r="P97" s="30"/>
      <c r="Q97" s="1"/>
      <c r="R97" s="1"/>
      <c r="S97" s="1"/>
      <c r="T97" s="1"/>
      <c r="U97" s="1"/>
    </row>
    <row r="98" spans="1:33" ht="15.75" customHeight="1" x14ac:dyDescent="0.25">
      <c r="A98" s="21">
        <v>39</v>
      </c>
      <c r="B98" s="105" t="s">
        <v>31</v>
      </c>
      <c r="C98" s="77">
        <v>2</v>
      </c>
      <c r="D98" s="78" t="s">
        <v>13</v>
      </c>
      <c r="E98" s="79">
        <v>0.375</v>
      </c>
      <c r="F98" s="79">
        <v>3.5000000000000003E-2</v>
      </c>
      <c r="G98" s="80">
        <v>7.4999999999999997E-2</v>
      </c>
      <c r="H98" s="80">
        <v>3.5000000000000003E-2</v>
      </c>
      <c r="I98" s="79">
        <v>3.5000000000000003E-2</v>
      </c>
      <c r="J98" s="79">
        <v>3.5000000000000003E-2</v>
      </c>
      <c r="K98" s="80">
        <v>5.0000000000000001E-3</v>
      </c>
      <c r="L98" s="81"/>
      <c r="M98" s="100">
        <v>5.0000000000000001E-3</v>
      </c>
      <c r="N98" s="486">
        <v>3.5000000000000003E-2</v>
      </c>
      <c r="O98" s="486">
        <v>7.4999999999999997E-2</v>
      </c>
      <c r="P98" s="30"/>
      <c r="Q98" s="1"/>
      <c r="R98" s="1"/>
      <c r="S98" s="1"/>
      <c r="T98" s="1"/>
      <c r="U98" s="1"/>
    </row>
    <row r="99" spans="1:33" ht="15.75" customHeight="1" x14ac:dyDescent="0.25">
      <c r="A99" s="21">
        <v>40</v>
      </c>
      <c r="B99" s="104" t="s">
        <v>164</v>
      </c>
      <c r="C99" s="77">
        <v>3</v>
      </c>
      <c r="D99" s="78" t="s">
        <v>13</v>
      </c>
      <c r="E99" s="87"/>
      <c r="F99" s="87"/>
      <c r="G99" s="80">
        <v>5.0000000000000001E-3</v>
      </c>
      <c r="H99" s="80">
        <v>5.0000000000000001E-3</v>
      </c>
      <c r="I99" s="87"/>
      <c r="J99" s="87"/>
      <c r="K99" s="84"/>
      <c r="L99" s="81"/>
      <c r="M99" s="100"/>
      <c r="N99" s="486"/>
      <c r="O99" s="486"/>
      <c r="P99" s="30"/>
      <c r="Q99" s="1"/>
      <c r="R99" s="1"/>
      <c r="S99" s="1"/>
      <c r="T99" s="1"/>
      <c r="U99" s="1"/>
    </row>
    <row r="100" spans="1:33" ht="15.75" customHeight="1" x14ac:dyDescent="0.25">
      <c r="A100" s="21"/>
      <c r="B100" s="105" t="s">
        <v>41</v>
      </c>
      <c r="C100" s="77">
        <v>9</v>
      </c>
      <c r="D100" s="78" t="s">
        <v>13</v>
      </c>
      <c r="E100" s="79">
        <v>0.17499999999999999</v>
      </c>
      <c r="F100" s="79">
        <v>0.17499999999999999</v>
      </c>
      <c r="G100" s="80">
        <v>0.17499999999999999</v>
      </c>
      <c r="H100" s="80">
        <v>0.17499999999999999</v>
      </c>
      <c r="I100" s="79">
        <v>0.17499999999999999</v>
      </c>
      <c r="J100" s="79">
        <v>0.17499999999999999</v>
      </c>
      <c r="K100" s="80">
        <v>7.4999999999999997E-2</v>
      </c>
      <c r="L100" s="81">
        <v>0.17499999999999999</v>
      </c>
      <c r="M100" s="100">
        <v>0.17499999999999999</v>
      </c>
      <c r="N100" s="486">
        <v>7.4999999999999997E-2</v>
      </c>
      <c r="O100" s="486">
        <v>0.17499999999999999</v>
      </c>
      <c r="P100" s="30"/>
      <c r="Q100" s="1"/>
      <c r="R100" s="1"/>
      <c r="S100" s="1"/>
      <c r="T100" s="1"/>
      <c r="U100" s="1"/>
    </row>
    <row r="101" spans="1:33" ht="15.75" customHeight="1" x14ac:dyDescent="0.25">
      <c r="A101" s="21"/>
      <c r="B101" s="105" t="s">
        <v>46</v>
      </c>
      <c r="C101" s="77">
        <v>1</v>
      </c>
      <c r="D101" s="78" t="s">
        <v>21</v>
      </c>
      <c r="E101" s="79">
        <v>5.0000000000000001E-3</v>
      </c>
      <c r="F101" s="87"/>
      <c r="G101" s="80">
        <v>5.0000000000000001E-3</v>
      </c>
      <c r="H101" s="80">
        <v>5.0000000000000001E-3</v>
      </c>
      <c r="I101" s="79">
        <v>7.4999999999999997E-2</v>
      </c>
      <c r="J101" s="79">
        <v>3.5000000000000003E-2</v>
      </c>
      <c r="K101" s="80">
        <v>3.5000000000000003E-2</v>
      </c>
      <c r="L101" s="81">
        <v>1.4999999999999999E-2</v>
      </c>
      <c r="M101" s="100">
        <v>5.0000000000000001E-3</v>
      </c>
      <c r="N101" s="486">
        <v>5.0000000000000001E-3</v>
      </c>
      <c r="O101" s="486">
        <v>3.5000000000000003E-2</v>
      </c>
      <c r="P101" s="30"/>
      <c r="Q101" s="1"/>
      <c r="R101" s="1"/>
      <c r="S101" s="1"/>
      <c r="T101" s="1"/>
      <c r="U101" s="1"/>
    </row>
    <row r="102" spans="1:33" ht="15.75" customHeight="1" x14ac:dyDescent="0.25">
      <c r="A102" s="21">
        <v>42</v>
      </c>
      <c r="B102" s="493" t="s">
        <v>211</v>
      </c>
      <c r="C102" s="77">
        <v>4</v>
      </c>
      <c r="D102" s="78" t="s">
        <v>13</v>
      </c>
      <c r="E102" s="79"/>
      <c r="F102" s="87"/>
      <c r="G102" s="80"/>
      <c r="H102" s="80"/>
      <c r="I102" s="79"/>
      <c r="J102" s="79"/>
      <c r="K102" s="80"/>
      <c r="L102" s="81"/>
      <c r="M102" s="100">
        <v>5.0000000000000001E-3</v>
      </c>
      <c r="N102" s="486">
        <v>5.0000000000000001E-3</v>
      </c>
      <c r="O102" s="486">
        <v>5.0000000000000001E-3</v>
      </c>
      <c r="P102" s="30"/>
      <c r="Q102" s="1"/>
      <c r="R102" s="1"/>
      <c r="S102" s="1"/>
      <c r="T102" s="1"/>
      <c r="U102" s="1"/>
    </row>
    <row r="103" spans="1:33" ht="15.75" customHeight="1" x14ac:dyDescent="0.25">
      <c r="A103" s="21">
        <v>43</v>
      </c>
      <c r="B103" s="105" t="s">
        <v>99</v>
      </c>
      <c r="C103" s="77">
        <v>3</v>
      </c>
      <c r="D103" s="78" t="s">
        <v>21</v>
      </c>
      <c r="E103" s="79">
        <v>1E-4</v>
      </c>
      <c r="F103" s="79">
        <v>5.0000000000000001E-3</v>
      </c>
      <c r="G103" s="80">
        <v>5.0000000000000001E-3</v>
      </c>
      <c r="H103" s="80">
        <v>5.0000000000000001E-3</v>
      </c>
      <c r="I103" s="87"/>
      <c r="J103" s="87"/>
      <c r="K103" s="84"/>
      <c r="L103" s="81"/>
      <c r="M103" s="100"/>
      <c r="N103" s="486"/>
      <c r="O103" s="486"/>
      <c r="P103" s="30"/>
      <c r="Q103" s="1"/>
      <c r="R103" s="1"/>
      <c r="S103" s="1"/>
      <c r="T103" s="1"/>
      <c r="U103" s="1"/>
    </row>
    <row r="104" spans="1:33" ht="15.75" customHeight="1" x14ac:dyDescent="0.25">
      <c r="A104" s="21">
        <v>45</v>
      </c>
      <c r="B104" s="105" t="s">
        <v>103</v>
      </c>
      <c r="C104" s="77">
        <v>3</v>
      </c>
      <c r="D104" s="78" t="s">
        <v>21</v>
      </c>
      <c r="E104" s="87"/>
      <c r="F104" s="87"/>
      <c r="G104" s="84"/>
      <c r="H104" s="84"/>
      <c r="I104" s="87"/>
      <c r="J104" s="87"/>
      <c r="K104" s="80">
        <v>5.0000000000000001E-3</v>
      </c>
      <c r="L104" s="81">
        <v>5.0000000000000001E-3</v>
      </c>
      <c r="M104" s="100"/>
      <c r="N104" s="486"/>
      <c r="O104" s="486">
        <v>5.0000000000000001E-3</v>
      </c>
      <c r="P104" s="30"/>
      <c r="Q104" s="1"/>
      <c r="R104" s="1"/>
      <c r="S104" s="1"/>
      <c r="T104" s="1"/>
      <c r="U104" s="1"/>
    </row>
    <row r="105" spans="1:33" ht="15.75" customHeight="1" x14ac:dyDescent="0.25">
      <c r="A105" s="21"/>
      <c r="B105" s="104" t="s">
        <v>165</v>
      </c>
      <c r="C105" s="77">
        <v>6</v>
      </c>
      <c r="D105" s="78" t="s">
        <v>21</v>
      </c>
      <c r="E105" s="87"/>
      <c r="F105" s="87"/>
      <c r="G105" s="84"/>
      <c r="H105" s="84"/>
      <c r="I105" s="79">
        <v>5.0000000000000001E-3</v>
      </c>
      <c r="J105" s="79">
        <v>5.0000000000000001E-3</v>
      </c>
      <c r="K105" s="80">
        <v>5.0000000000000001E-3</v>
      </c>
      <c r="L105" s="81"/>
      <c r="M105" s="100"/>
      <c r="N105" s="486">
        <v>5.0000000000000001E-3</v>
      </c>
      <c r="O105" s="486">
        <v>5.0000000000000001E-3</v>
      </c>
      <c r="P105" s="30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5.75" customHeight="1" x14ac:dyDescent="0.25">
      <c r="A106" s="21">
        <v>46</v>
      </c>
      <c r="B106" s="105" t="s">
        <v>16</v>
      </c>
      <c r="C106" s="77" t="s">
        <v>19</v>
      </c>
      <c r="D106" s="78" t="s">
        <v>20</v>
      </c>
      <c r="E106" s="79">
        <v>0.375</v>
      </c>
      <c r="F106" s="79">
        <v>0.17499999999999999</v>
      </c>
      <c r="G106" s="80">
        <v>0.17499999999999999</v>
      </c>
      <c r="H106" s="80">
        <v>0.375</v>
      </c>
      <c r="I106" s="79">
        <v>0.17499999999999999</v>
      </c>
      <c r="J106" s="79">
        <v>0.375</v>
      </c>
      <c r="K106" s="80">
        <v>0.375</v>
      </c>
      <c r="L106" s="81">
        <v>0.375</v>
      </c>
      <c r="M106" s="100">
        <v>0.375</v>
      </c>
      <c r="N106" s="486">
        <v>0.375</v>
      </c>
      <c r="O106" s="486">
        <v>0.375</v>
      </c>
      <c r="P106" s="30"/>
      <c r="Q106" s="1"/>
      <c r="R106" s="1"/>
      <c r="S106" s="1"/>
      <c r="T106" s="1"/>
      <c r="U106" s="1"/>
    </row>
    <row r="107" spans="1:33" ht="15.75" customHeight="1" x14ac:dyDescent="0.25">
      <c r="A107" s="21"/>
      <c r="B107" s="506" t="s">
        <v>106</v>
      </c>
      <c r="C107" s="77" t="s">
        <v>19</v>
      </c>
      <c r="D107" s="78" t="s">
        <v>20</v>
      </c>
      <c r="E107" s="79">
        <v>0.375</v>
      </c>
      <c r="F107" s="79">
        <v>0.17499999999999999</v>
      </c>
      <c r="G107" s="80">
        <v>1.4999999999999999E-2</v>
      </c>
      <c r="H107" s="79">
        <v>0.17499999999999999</v>
      </c>
      <c r="I107" s="79">
        <v>0.17499999999999999</v>
      </c>
      <c r="J107" s="79">
        <v>7.4999999999999997E-2</v>
      </c>
      <c r="K107" s="80">
        <v>3.5000000000000003E-2</v>
      </c>
      <c r="L107" s="79">
        <v>7.4999999999999997E-2</v>
      </c>
      <c r="M107" s="100">
        <v>0.17499999999999999</v>
      </c>
      <c r="N107" s="486">
        <v>0.375</v>
      </c>
      <c r="O107" s="486">
        <v>0.17499999999999999</v>
      </c>
      <c r="P107" s="30"/>
      <c r="Q107" s="1"/>
      <c r="R107" s="1"/>
      <c r="S107" s="1"/>
      <c r="T107" s="1"/>
      <c r="U107" s="1"/>
    </row>
    <row r="108" spans="1:33" ht="15.75" customHeight="1" x14ac:dyDescent="0.25">
      <c r="A108" s="21">
        <v>47</v>
      </c>
      <c r="B108" s="105" t="s">
        <v>399</v>
      </c>
      <c r="C108" s="77" t="s">
        <v>19</v>
      </c>
      <c r="D108" s="78" t="s">
        <v>20</v>
      </c>
      <c r="E108" s="79">
        <v>5.0000000000000001E-3</v>
      </c>
      <c r="F108" s="79">
        <v>0.17499999999999999</v>
      </c>
      <c r="G108" s="80">
        <v>7.4999999999999997E-2</v>
      </c>
      <c r="H108" s="80">
        <v>1.4999999999999999E-2</v>
      </c>
      <c r="I108" s="80">
        <v>3.5000000000000003E-2</v>
      </c>
      <c r="J108" s="79">
        <v>1.4999999999999999E-2</v>
      </c>
      <c r="K108" s="80">
        <v>3.5000000000000003E-2</v>
      </c>
      <c r="L108" s="81">
        <v>5.0000000000000001E-3</v>
      </c>
      <c r="M108" s="100">
        <v>1.4999999999999999E-2</v>
      </c>
      <c r="N108" s="486">
        <v>5.0000000000000001E-3</v>
      </c>
      <c r="O108" s="486">
        <v>5.0000000000000001E-3</v>
      </c>
      <c r="P108" s="30"/>
      <c r="Q108" s="1"/>
      <c r="R108" s="1"/>
      <c r="S108" s="1"/>
      <c r="T108" s="1"/>
      <c r="U108" s="1"/>
    </row>
    <row r="109" spans="1:33" ht="15.75" customHeight="1" x14ac:dyDescent="0.25">
      <c r="A109" s="21">
        <v>48</v>
      </c>
      <c r="B109" s="105" t="s">
        <v>107</v>
      </c>
      <c r="C109" s="77">
        <v>2</v>
      </c>
      <c r="D109" s="78" t="s">
        <v>13</v>
      </c>
      <c r="E109" s="79">
        <v>3.5000000000000003E-2</v>
      </c>
      <c r="F109" s="79">
        <v>1.4999999999999999E-2</v>
      </c>
      <c r="G109" s="80">
        <v>3.5000000000000003E-2</v>
      </c>
      <c r="H109" s="80">
        <v>1.4999999999999999E-2</v>
      </c>
      <c r="I109" s="79">
        <v>7.4999999999999997E-2</v>
      </c>
      <c r="J109" s="79">
        <v>3.5000000000000003E-2</v>
      </c>
      <c r="K109" s="80">
        <v>7.4999999999999997E-2</v>
      </c>
      <c r="L109" s="81">
        <v>0.17499999999999999</v>
      </c>
      <c r="M109" s="100">
        <v>0.17499999999999999</v>
      </c>
      <c r="N109" s="486">
        <v>1.4999999999999999E-2</v>
      </c>
      <c r="O109" s="486">
        <v>7.4999999999999997E-2</v>
      </c>
      <c r="P109" s="30"/>
      <c r="Q109" s="1"/>
      <c r="R109" s="1"/>
      <c r="S109" s="1"/>
      <c r="T109" s="1"/>
      <c r="U109" s="1"/>
    </row>
    <row r="110" spans="1:33" ht="15.75" customHeight="1" x14ac:dyDescent="0.25">
      <c r="A110" s="21">
        <v>49</v>
      </c>
      <c r="B110" s="105" t="s">
        <v>28</v>
      </c>
      <c r="C110" s="77">
        <v>6</v>
      </c>
      <c r="D110" s="78" t="s">
        <v>13</v>
      </c>
      <c r="E110" s="79">
        <v>7.4999999999999997E-2</v>
      </c>
      <c r="F110" s="79">
        <v>0.17499999999999999</v>
      </c>
      <c r="G110" s="80">
        <v>7.4999999999999997E-2</v>
      </c>
      <c r="H110" s="80">
        <v>7.4999999999999997E-2</v>
      </c>
      <c r="I110" s="79">
        <v>0.17499999999999999</v>
      </c>
      <c r="J110" s="79">
        <v>7.4999999999999997E-2</v>
      </c>
      <c r="K110" s="80">
        <v>0.17499999999999999</v>
      </c>
      <c r="L110" s="81">
        <v>0.17499999999999999</v>
      </c>
      <c r="M110" s="100">
        <v>0.17499999999999999</v>
      </c>
      <c r="N110" s="486">
        <v>7.4999999999999997E-2</v>
      </c>
      <c r="O110" s="486">
        <v>0.17499999999999999</v>
      </c>
      <c r="P110" s="30"/>
      <c r="Q110" s="1"/>
      <c r="R110" s="1"/>
      <c r="S110" s="1"/>
      <c r="T110" s="1"/>
      <c r="U110" s="1"/>
    </row>
    <row r="111" spans="1:33" ht="15.75" customHeight="1" x14ac:dyDescent="0.25">
      <c r="A111" s="21"/>
      <c r="B111" s="104" t="s">
        <v>108</v>
      </c>
      <c r="C111" s="77">
        <v>2</v>
      </c>
      <c r="D111" s="78" t="s">
        <v>33</v>
      </c>
      <c r="E111" s="87"/>
      <c r="F111" s="87"/>
      <c r="G111" s="84"/>
      <c r="H111" s="80">
        <v>1E-4</v>
      </c>
      <c r="I111" s="87"/>
      <c r="J111" s="79">
        <v>5.0000000000000001E-3</v>
      </c>
      <c r="K111" s="80">
        <v>1E-4</v>
      </c>
      <c r="L111" s="81"/>
      <c r="M111" s="100"/>
      <c r="N111" s="489"/>
      <c r="O111" s="489">
        <v>5.0000000000000001E-3</v>
      </c>
      <c r="P111" s="30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5.75" customHeight="1" x14ac:dyDescent="0.25">
      <c r="A112" s="21">
        <v>50</v>
      </c>
      <c r="B112" s="105" t="s">
        <v>110</v>
      </c>
      <c r="C112" s="77">
        <v>0</v>
      </c>
      <c r="D112" s="78" t="s">
        <v>23</v>
      </c>
      <c r="E112" s="87"/>
      <c r="F112" s="87"/>
      <c r="G112" s="84"/>
      <c r="H112" s="84"/>
      <c r="I112" s="87"/>
      <c r="J112" s="79">
        <v>1.4999999999999999E-2</v>
      </c>
      <c r="K112" s="84"/>
      <c r="L112" s="81"/>
      <c r="M112" s="100"/>
      <c r="N112" s="486"/>
      <c r="O112" s="486"/>
      <c r="P112" s="30"/>
      <c r="Q112" s="1"/>
      <c r="R112" s="1"/>
      <c r="S112" s="1"/>
      <c r="T112" s="1"/>
      <c r="U112" s="1"/>
    </row>
    <row r="113" spans="1:21" ht="15.75" customHeight="1" x14ac:dyDescent="0.25">
      <c r="A113" s="21">
        <v>51</v>
      </c>
      <c r="B113" s="105" t="s">
        <v>26</v>
      </c>
      <c r="C113" s="77">
        <v>2</v>
      </c>
      <c r="D113" s="78" t="s">
        <v>13</v>
      </c>
      <c r="E113" s="79">
        <v>5.0000000000000001E-3</v>
      </c>
      <c r="F113" s="79">
        <v>3.5000000000000003E-2</v>
      </c>
      <c r="G113" s="80">
        <v>3.5000000000000003E-2</v>
      </c>
      <c r="H113" s="80">
        <v>3.5000000000000003E-2</v>
      </c>
      <c r="I113" s="79">
        <v>7.4999999999999997E-2</v>
      </c>
      <c r="J113" s="79">
        <v>3.5000000000000003E-2</v>
      </c>
      <c r="K113" s="80">
        <v>3.5000000000000003E-2</v>
      </c>
      <c r="L113" s="81">
        <v>1.4999999999999999E-2</v>
      </c>
      <c r="M113" s="100">
        <v>3.5000000000000003E-2</v>
      </c>
      <c r="N113" s="486">
        <v>0.17499999999999999</v>
      </c>
      <c r="O113" s="486">
        <v>3.5000000000000003E-2</v>
      </c>
      <c r="P113" s="30"/>
      <c r="Q113" s="1"/>
      <c r="R113" s="1"/>
      <c r="S113" s="1"/>
      <c r="T113" s="1"/>
      <c r="U113" s="1"/>
    </row>
    <row r="114" spans="1:21" ht="15.75" customHeight="1" x14ac:dyDescent="0.25">
      <c r="A114" s="21">
        <v>52</v>
      </c>
      <c r="B114" s="105" t="s">
        <v>166</v>
      </c>
      <c r="C114" s="77">
        <v>5</v>
      </c>
      <c r="D114" s="78" t="s">
        <v>13</v>
      </c>
      <c r="E114" s="87"/>
      <c r="F114" s="79">
        <v>5.0000000000000001E-3</v>
      </c>
      <c r="G114" s="84"/>
      <c r="H114" s="80">
        <v>1E-4</v>
      </c>
      <c r="I114" s="79">
        <v>5.0000000000000001E-3</v>
      </c>
      <c r="J114" s="87"/>
      <c r="K114" s="84"/>
      <c r="L114" s="81"/>
      <c r="M114" s="100">
        <v>5.0000000000000001E-3</v>
      </c>
      <c r="N114" s="486">
        <v>3.5000000000000003E-2</v>
      </c>
      <c r="O114" s="73"/>
      <c r="P114" s="30"/>
      <c r="Q114" s="1"/>
      <c r="R114" s="1"/>
      <c r="S114" s="1"/>
      <c r="T114" s="1"/>
      <c r="U114" s="1"/>
    </row>
    <row r="115" spans="1:21" ht="15.75" customHeight="1" x14ac:dyDescent="0.25">
      <c r="A115" s="21">
        <v>53</v>
      </c>
      <c r="B115" s="105" t="s">
        <v>112</v>
      </c>
      <c r="C115" s="77">
        <v>4</v>
      </c>
      <c r="D115" s="78" t="s">
        <v>21</v>
      </c>
      <c r="E115" s="79">
        <v>3.5000000000000003E-2</v>
      </c>
      <c r="F115" s="79">
        <v>3.5000000000000003E-2</v>
      </c>
      <c r="G115" s="80">
        <v>5.0000000000000001E-3</v>
      </c>
      <c r="H115" s="80">
        <v>5.0000000000000001E-3</v>
      </c>
      <c r="I115" s="79">
        <v>1.4999999999999999E-2</v>
      </c>
      <c r="J115" s="79">
        <v>5.0000000000000001E-3</v>
      </c>
      <c r="K115" s="80">
        <v>5.0000000000000001E-3</v>
      </c>
      <c r="L115" s="81">
        <v>5.0000000000000001E-3</v>
      </c>
      <c r="M115" s="100">
        <v>5.0000000000000001E-3</v>
      </c>
      <c r="N115" s="486">
        <v>5.0000000000000001E-3</v>
      </c>
      <c r="O115" s="486">
        <v>5.0000000000000001E-3</v>
      </c>
      <c r="P115" s="30"/>
      <c r="Q115" s="1"/>
      <c r="R115" s="1"/>
      <c r="S115" s="1"/>
      <c r="T115" s="1"/>
      <c r="U115" s="1"/>
    </row>
    <row r="116" spans="1:21" ht="15.75" customHeight="1" x14ac:dyDescent="0.25">
      <c r="A116" s="21">
        <v>54</v>
      </c>
      <c r="B116" s="105" t="s">
        <v>113</v>
      </c>
      <c r="C116" s="77">
        <v>1</v>
      </c>
      <c r="D116" s="78" t="s">
        <v>21</v>
      </c>
      <c r="E116" s="87"/>
      <c r="F116" s="87"/>
      <c r="G116" s="84"/>
      <c r="H116" s="84"/>
      <c r="I116" s="87"/>
      <c r="J116" s="87"/>
      <c r="K116" s="80">
        <v>5.0000000000000001E-3</v>
      </c>
      <c r="L116" s="81"/>
      <c r="M116" s="100"/>
      <c r="N116" s="486"/>
      <c r="O116" s="486"/>
      <c r="P116" s="30"/>
      <c r="Q116" s="1"/>
      <c r="R116" s="1"/>
      <c r="S116" s="1"/>
      <c r="T116" s="1"/>
      <c r="U116" s="1"/>
    </row>
    <row r="117" spans="1:21" ht="15.75" customHeight="1" x14ac:dyDescent="0.25">
      <c r="A117" s="21">
        <v>56</v>
      </c>
      <c r="B117" s="104" t="s">
        <v>115</v>
      </c>
      <c r="C117" s="77">
        <v>2</v>
      </c>
      <c r="D117" s="78" t="s">
        <v>21</v>
      </c>
      <c r="E117" s="79">
        <v>5.0000000000000001E-3</v>
      </c>
      <c r="F117" s="79">
        <v>5.0000000000000001E-3</v>
      </c>
      <c r="G117" s="80">
        <v>5.0000000000000001E-3</v>
      </c>
      <c r="H117" s="80">
        <v>5.0000000000000001E-3</v>
      </c>
      <c r="I117" s="79">
        <v>5.0000000000000001E-3</v>
      </c>
      <c r="J117" s="87"/>
      <c r="K117" s="84"/>
      <c r="L117" s="81"/>
      <c r="M117" s="71"/>
      <c r="N117" s="486"/>
      <c r="O117" s="486"/>
      <c r="P117" s="30"/>
      <c r="Q117" s="1"/>
      <c r="R117" s="1"/>
      <c r="S117" s="1"/>
      <c r="T117" s="1"/>
      <c r="U117" s="1"/>
    </row>
    <row r="118" spans="1:21" ht="15.75" customHeight="1" x14ac:dyDescent="0.25">
      <c r="A118" s="21"/>
      <c r="B118" s="104" t="s">
        <v>43</v>
      </c>
      <c r="C118" s="77">
        <v>3</v>
      </c>
      <c r="D118" s="78" t="s">
        <v>36</v>
      </c>
      <c r="E118" s="87"/>
      <c r="F118" s="79">
        <v>1E-4</v>
      </c>
      <c r="G118" s="84"/>
      <c r="H118" s="84"/>
      <c r="I118" s="79">
        <v>5.0000000000000001E-3</v>
      </c>
      <c r="J118" s="87"/>
      <c r="K118" s="80">
        <v>5.0000000000000001E-3</v>
      </c>
      <c r="L118" s="81">
        <v>5.0000000000000001E-3</v>
      </c>
      <c r="M118" s="100">
        <v>5.0000000000000001E-3</v>
      </c>
      <c r="N118" s="486">
        <v>5.0000000000000001E-3</v>
      </c>
      <c r="O118" s="486"/>
      <c r="P118" s="30"/>
      <c r="Q118" s="1"/>
      <c r="R118" s="1"/>
      <c r="S118" s="1"/>
      <c r="T118" s="1"/>
      <c r="U118" s="1"/>
    </row>
    <row r="119" spans="1:21" ht="15.75" customHeight="1" x14ac:dyDescent="0.25">
      <c r="A119" s="21">
        <v>58</v>
      </c>
      <c r="B119" s="504" t="s">
        <v>74</v>
      </c>
      <c r="C119" s="74">
        <v>3</v>
      </c>
      <c r="D119" s="73" t="s">
        <v>33</v>
      </c>
      <c r="E119" s="87"/>
      <c r="F119" s="87"/>
      <c r="G119" s="84"/>
      <c r="H119" s="84"/>
      <c r="I119" s="87"/>
      <c r="J119" s="87"/>
      <c r="K119" s="80">
        <v>1.4999999999999999E-2</v>
      </c>
      <c r="L119" s="81"/>
      <c r="M119" s="100"/>
      <c r="N119" s="486"/>
      <c r="O119" s="486">
        <v>5.0000000000000001E-3</v>
      </c>
      <c r="P119" s="30"/>
      <c r="Q119" s="1"/>
      <c r="R119" s="1"/>
      <c r="S119" s="1"/>
      <c r="T119" s="1"/>
      <c r="U119" s="1"/>
    </row>
    <row r="120" spans="1:21" ht="15.75" customHeight="1" x14ac:dyDescent="0.25">
      <c r="A120" s="21">
        <v>59</v>
      </c>
      <c r="B120" s="105" t="s">
        <v>25</v>
      </c>
      <c r="C120" s="77">
        <v>3</v>
      </c>
      <c r="D120" s="78" t="s">
        <v>40</v>
      </c>
      <c r="E120" s="79">
        <v>0.17499999999999999</v>
      </c>
      <c r="F120" s="79">
        <v>0.17499999999999999</v>
      </c>
      <c r="G120" s="80">
        <v>7.4999999999999997E-2</v>
      </c>
      <c r="H120" s="80">
        <v>0.17499999999999999</v>
      </c>
      <c r="I120" s="79">
        <v>0.17499999999999999</v>
      </c>
      <c r="J120" s="79">
        <v>3.5000000000000003E-2</v>
      </c>
      <c r="K120" s="80">
        <v>0.17499999999999999</v>
      </c>
      <c r="L120" s="81">
        <v>0.17499999999999999</v>
      </c>
      <c r="M120" s="100">
        <v>0.17499999999999999</v>
      </c>
      <c r="N120" s="486">
        <v>5.0000000000000001E-3</v>
      </c>
      <c r="O120" s="486">
        <v>7.4999999999999997E-2</v>
      </c>
      <c r="P120" s="30"/>
      <c r="Q120" s="1"/>
      <c r="R120" s="1"/>
      <c r="S120" s="1"/>
      <c r="T120" s="1"/>
      <c r="U120" s="1"/>
    </row>
    <row r="121" spans="1:21" ht="15.75" customHeight="1" x14ac:dyDescent="0.25">
      <c r="A121" s="21">
        <v>60</v>
      </c>
      <c r="B121" s="105" t="s">
        <v>120</v>
      </c>
      <c r="C121" s="77">
        <v>6</v>
      </c>
      <c r="D121" s="78" t="s">
        <v>15</v>
      </c>
      <c r="E121" s="87"/>
      <c r="F121" s="79">
        <v>5.0000000000000001E-3</v>
      </c>
      <c r="G121" s="80">
        <v>1E-4</v>
      </c>
      <c r="H121" s="80">
        <v>5.0000000000000001E-3</v>
      </c>
      <c r="I121" s="79">
        <v>5.0000000000000001E-3</v>
      </c>
      <c r="J121" s="87"/>
      <c r="K121" s="80">
        <v>5.0000000000000001E-3</v>
      </c>
      <c r="L121" s="81"/>
      <c r="M121" s="100">
        <v>5.0000000000000001E-3</v>
      </c>
      <c r="N121" s="486">
        <v>5.0000000000000001E-3</v>
      </c>
      <c r="O121" s="486">
        <v>5.0000000000000001E-3</v>
      </c>
      <c r="P121" s="30"/>
      <c r="Q121" s="1"/>
      <c r="R121" s="1"/>
      <c r="S121" s="1"/>
      <c r="T121" s="1"/>
      <c r="U121" s="1"/>
    </row>
    <row r="122" spans="1:21" ht="15.75" customHeight="1" x14ac:dyDescent="0.25">
      <c r="A122" s="21">
        <v>61</v>
      </c>
      <c r="B122" s="504" t="s">
        <v>404</v>
      </c>
      <c r="C122" s="74">
        <v>1</v>
      </c>
      <c r="D122" s="73" t="s">
        <v>21</v>
      </c>
      <c r="E122" s="79">
        <v>1E-4</v>
      </c>
      <c r="F122" s="87"/>
      <c r="G122" s="84"/>
      <c r="H122" s="80">
        <v>1E-4</v>
      </c>
      <c r="I122" s="79">
        <v>5.0000000000000001E-3</v>
      </c>
      <c r="J122" s="87"/>
      <c r="K122" s="84"/>
      <c r="L122" s="81"/>
      <c r="M122" s="100"/>
      <c r="N122" s="486"/>
      <c r="O122" s="486"/>
      <c r="P122" s="30"/>
      <c r="Q122" s="1"/>
      <c r="R122" s="1"/>
      <c r="S122" s="1"/>
      <c r="T122" s="1"/>
      <c r="U122" s="1"/>
    </row>
    <row r="123" spans="1:21" ht="15.75" customHeight="1" x14ac:dyDescent="0.25">
      <c r="A123" s="21">
        <v>62</v>
      </c>
      <c r="B123" s="105" t="s">
        <v>35</v>
      </c>
      <c r="C123" s="77">
        <v>0</v>
      </c>
      <c r="D123" s="78" t="s">
        <v>36</v>
      </c>
      <c r="E123" s="79">
        <v>0.17499999999999999</v>
      </c>
      <c r="F123" s="79">
        <v>0.17499999999999999</v>
      </c>
      <c r="G123" s="80">
        <v>0.17499999999999999</v>
      </c>
      <c r="H123" s="80">
        <v>7.4999999999999997E-2</v>
      </c>
      <c r="I123" s="79">
        <v>7.4999999999999997E-2</v>
      </c>
      <c r="J123" s="79">
        <v>3.5000000000000003E-2</v>
      </c>
      <c r="K123" s="80">
        <v>0.17499999999999999</v>
      </c>
      <c r="L123" s="81">
        <v>0.17499999999999999</v>
      </c>
      <c r="M123" s="100">
        <v>0.17499999999999999</v>
      </c>
      <c r="N123" s="486">
        <v>5.0000000000000001E-3</v>
      </c>
      <c r="O123" s="486">
        <v>0.17499999999999999</v>
      </c>
      <c r="P123" s="30"/>
      <c r="Q123" s="1"/>
      <c r="R123" s="1"/>
      <c r="S123" s="1"/>
      <c r="T123" s="1"/>
      <c r="U123" s="1"/>
    </row>
    <row r="124" spans="1:21" ht="15.75" customHeight="1" x14ac:dyDescent="0.25">
      <c r="A124" s="21"/>
      <c r="B124" s="105" t="s">
        <v>67</v>
      </c>
      <c r="C124" s="77">
        <v>0</v>
      </c>
      <c r="D124" s="78" t="s">
        <v>33</v>
      </c>
      <c r="E124" s="79">
        <v>3.5000000000000003E-2</v>
      </c>
      <c r="F124" s="79">
        <v>1E-4</v>
      </c>
      <c r="G124" s="80">
        <v>5.0000000000000001E-3</v>
      </c>
      <c r="H124" s="80">
        <v>1E-4</v>
      </c>
      <c r="I124" s="79">
        <v>5.0000000000000001E-3</v>
      </c>
      <c r="J124" s="79">
        <v>1.4999999999999999E-2</v>
      </c>
      <c r="K124" s="80">
        <v>5.0000000000000001E-3</v>
      </c>
      <c r="L124" s="81"/>
      <c r="M124" s="100">
        <v>5.0000000000000001E-3</v>
      </c>
      <c r="N124" s="486">
        <v>5.0000000000000001E-3</v>
      </c>
      <c r="O124" s="486">
        <v>5.0000000000000001E-3</v>
      </c>
      <c r="P124" s="30"/>
      <c r="Q124" s="1"/>
      <c r="R124" s="1"/>
      <c r="S124" s="1"/>
      <c r="T124" s="1"/>
      <c r="U124" s="1"/>
    </row>
    <row r="125" spans="1:21" ht="15.75" customHeight="1" x14ac:dyDescent="0.25">
      <c r="A125" s="21">
        <v>63</v>
      </c>
      <c r="B125" s="105" t="s">
        <v>45</v>
      </c>
      <c r="C125" s="77">
        <v>5</v>
      </c>
      <c r="D125" s="78" t="s">
        <v>21</v>
      </c>
      <c r="E125" s="79">
        <v>1.4999999999999999E-2</v>
      </c>
      <c r="F125" s="79">
        <v>3.5000000000000003E-2</v>
      </c>
      <c r="G125" s="80">
        <v>3.5000000000000003E-2</v>
      </c>
      <c r="H125" s="80">
        <v>7.4999999999999997E-2</v>
      </c>
      <c r="I125" s="79">
        <v>7.4999999999999997E-2</v>
      </c>
      <c r="J125" s="79">
        <v>7.4999999999999997E-2</v>
      </c>
      <c r="K125" s="80">
        <v>7.4999999999999997E-2</v>
      </c>
      <c r="L125" s="81">
        <v>0.17499999999999999</v>
      </c>
      <c r="M125" s="100">
        <v>0.17499999999999999</v>
      </c>
      <c r="N125" s="486">
        <v>0.17499999999999999</v>
      </c>
      <c r="O125" s="486">
        <v>0.17499999999999999</v>
      </c>
      <c r="P125" s="30"/>
      <c r="Q125" s="1"/>
      <c r="R125" s="1"/>
      <c r="S125" s="1"/>
      <c r="T125" s="1"/>
      <c r="U125" s="1"/>
    </row>
    <row r="126" spans="1:21" ht="15.75" customHeight="1" x14ac:dyDescent="0.25">
      <c r="A126" s="21"/>
      <c r="B126" s="105" t="s">
        <v>122</v>
      </c>
      <c r="C126" s="77">
        <v>1</v>
      </c>
      <c r="D126" s="78" t="s">
        <v>33</v>
      </c>
      <c r="E126" s="79">
        <v>1E-4</v>
      </c>
      <c r="F126" s="79">
        <v>5.0000000000000001E-3</v>
      </c>
      <c r="G126" s="80">
        <v>5.0000000000000001E-3</v>
      </c>
      <c r="H126" s="80">
        <v>5.0000000000000001E-3</v>
      </c>
      <c r="I126" s="79">
        <v>5.0000000000000001E-3</v>
      </c>
      <c r="J126" s="79">
        <v>5.0000000000000001E-3</v>
      </c>
      <c r="K126" s="80">
        <v>1.4999999999999999E-2</v>
      </c>
      <c r="L126" s="81">
        <v>5.0000000000000001E-3</v>
      </c>
      <c r="M126" s="100">
        <v>5.0000000000000001E-3</v>
      </c>
      <c r="N126" s="100">
        <v>5.0000000000000001E-3</v>
      </c>
      <c r="O126" s="486">
        <v>5.0000000000000001E-3</v>
      </c>
      <c r="P126" s="30"/>
      <c r="Q126" s="1"/>
      <c r="R126" s="1"/>
      <c r="S126" s="1"/>
      <c r="T126" s="1"/>
      <c r="U126" s="1"/>
    </row>
    <row r="127" spans="1:21" ht="15.75" customHeight="1" x14ac:dyDescent="0.25">
      <c r="A127" s="21">
        <v>64</v>
      </c>
      <c r="B127" s="105" t="s">
        <v>49</v>
      </c>
      <c r="C127" s="77">
        <v>5</v>
      </c>
      <c r="D127" s="78" t="s">
        <v>13</v>
      </c>
      <c r="E127" s="79">
        <v>0.17499999999999999</v>
      </c>
      <c r="F127" s="79">
        <v>1.4999999999999999E-2</v>
      </c>
      <c r="G127" s="80">
        <v>7.4999999999999997E-2</v>
      </c>
      <c r="H127" s="80">
        <v>5.0000000000000001E-3</v>
      </c>
      <c r="I127" s="79">
        <v>7.4999999999999997E-2</v>
      </c>
      <c r="J127" s="79">
        <v>3.5000000000000003E-2</v>
      </c>
      <c r="K127" s="80">
        <v>3.5000000000000003E-2</v>
      </c>
      <c r="L127" s="81">
        <v>3.5000000000000003E-2</v>
      </c>
      <c r="M127" s="100">
        <v>0.17499999999999999</v>
      </c>
      <c r="N127" s="486">
        <v>5.0000000000000001E-3</v>
      </c>
      <c r="O127" s="486">
        <v>7.4999999999999997E-2</v>
      </c>
      <c r="P127" s="30"/>
      <c r="Q127" s="1"/>
      <c r="R127" s="1"/>
      <c r="S127" s="1"/>
      <c r="T127" s="1"/>
      <c r="U127" s="1"/>
    </row>
    <row r="128" spans="1:21" ht="15.75" customHeight="1" x14ac:dyDescent="0.25">
      <c r="A128" s="21"/>
      <c r="B128" s="105" t="s">
        <v>167</v>
      </c>
      <c r="C128" s="77">
        <v>5</v>
      </c>
      <c r="D128" s="78" t="s">
        <v>21</v>
      </c>
      <c r="E128" s="87"/>
      <c r="F128" s="87"/>
      <c r="G128" s="84"/>
      <c r="H128" s="84"/>
      <c r="I128" s="87"/>
      <c r="J128" s="87"/>
      <c r="K128" s="80">
        <v>5.0000000000000001E-3</v>
      </c>
      <c r="L128" s="81">
        <v>5.0000000000000001E-3</v>
      </c>
      <c r="M128" s="100">
        <v>1E-4</v>
      </c>
      <c r="N128" s="486"/>
      <c r="O128" s="486"/>
      <c r="P128" s="30"/>
      <c r="Q128" s="1"/>
      <c r="R128" s="1"/>
      <c r="S128" s="1"/>
      <c r="T128" s="1"/>
      <c r="U128" s="1"/>
    </row>
    <row r="129" spans="1:33" ht="15.75" customHeight="1" x14ac:dyDescent="0.25">
      <c r="A129" s="21"/>
      <c r="B129" s="105" t="s">
        <v>168</v>
      </c>
      <c r="C129" s="77">
        <v>3</v>
      </c>
      <c r="D129" s="78" t="s">
        <v>13</v>
      </c>
      <c r="E129" s="87"/>
      <c r="F129" s="79">
        <v>5.0000000000000001E-3</v>
      </c>
      <c r="G129" s="84"/>
      <c r="H129" s="80">
        <v>5.0000000000000001E-3</v>
      </c>
      <c r="I129" s="79">
        <v>5.0000000000000001E-3</v>
      </c>
      <c r="J129" s="79">
        <v>1.4999999999999999E-2</v>
      </c>
      <c r="K129" s="80">
        <v>1.4999999999999999E-2</v>
      </c>
      <c r="L129" s="81">
        <v>7.4999999999999997E-2</v>
      </c>
      <c r="M129" s="100">
        <v>7.4999999999999997E-2</v>
      </c>
      <c r="N129" s="486">
        <v>0.17499999999999999</v>
      </c>
      <c r="O129" s="486">
        <v>3.5000000000000003E-2</v>
      </c>
      <c r="P129" s="30"/>
      <c r="Q129" s="1"/>
      <c r="R129" s="1"/>
      <c r="S129" s="1"/>
      <c r="T129" s="1"/>
      <c r="U129" s="1"/>
    </row>
    <row r="130" spans="1:33" ht="15.75" customHeight="1" x14ac:dyDescent="0.25">
      <c r="A130" s="21"/>
      <c r="B130" s="105" t="s">
        <v>126</v>
      </c>
      <c r="C130" s="77">
        <v>3</v>
      </c>
      <c r="D130" s="78" t="s">
        <v>23</v>
      </c>
      <c r="E130" s="79">
        <v>1E-4</v>
      </c>
      <c r="F130" s="79">
        <v>1.4999999999999999E-2</v>
      </c>
      <c r="G130" s="80">
        <v>1.4999999999999999E-2</v>
      </c>
      <c r="H130" s="80">
        <v>5.0000000000000001E-3</v>
      </c>
      <c r="I130" s="79">
        <v>5.0000000000000001E-3</v>
      </c>
      <c r="J130" s="79">
        <v>5.0000000000000001E-3</v>
      </c>
      <c r="K130" s="80">
        <v>5.0000000000000001E-3</v>
      </c>
      <c r="L130" s="81">
        <v>5.0000000000000001E-3</v>
      </c>
      <c r="M130" s="100">
        <v>5.0000000000000001E-3</v>
      </c>
      <c r="N130" s="486">
        <v>5.0000000000000001E-3</v>
      </c>
      <c r="O130" s="486">
        <v>5.0000000000000001E-3</v>
      </c>
      <c r="P130" s="30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</row>
    <row r="131" spans="1:33" ht="15.75" customHeight="1" x14ac:dyDescent="0.25">
      <c r="A131" s="21"/>
      <c r="B131" s="105" t="s">
        <v>156</v>
      </c>
      <c r="C131" s="77">
        <v>6</v>
      </c>
      <c r="D131" s="78" t="s">
        <v>21</v>
      </c>
      <c r="E131" s="79">
        <v>5.0000000000000001E-3</v>
      </c>
      <c r="F131" s="79">
        <v>1.4999999999999999E-2</v>
      </c>
      <c r="G131" s="80">
        <v>5.0000000000000001E-3</v>
      </c>
      <c r="H131" s="80">
        <v>5.0000000000000001E-3</v>
      </c>
      <c r="I131" s="79">
        <v>3.5000000000000003E-2</v>
      </c>
      <c r="J131" s="79">
        <v>1.4999999999999999E-2</v>
      </c>
      <c r="K131" s="80">
        <v>5.0000000000000001E-3</v>
      </c>
      <c r="L131" s="81">
        <v>1.4999999999999999E-2</v>
      </c>
      <c r="M131" s="100">
        <v>5.0000000000000001E-3</v>
      </c>
      <c r="N131" s="486">
        <v>3.5000000000000003E-2</v>
      </c>
      <c r="O131" s="486">
        <v>1.4999999999999999E-2</v>
      </c>
      <c r="P131" s="30"/>
      <c r="Q131" s="1"/>
      <c r="R131" s="1"/>
      <c r="S131" s="1"/>
      <c r="T131" s="1"/>
      <c r="U131" s="1"/>
    </row>
    <row r="132" spans="1:33" ht="15.75" customHeight="1" x14ac:dyDescent="0.25">
      <c r="A132" s="21"/>
      <c r="B132" s="105" t="s">
        <v>157</v>
      </c>
      <c r="C132" s="77">
        <v>0</v>
      </c>
      <c r="D132" s="78" t="s">
        <v>82</v>
      </c>
      <c r="E132" s="79">
        <v>1E-4</v>
      </c>
      <c r="F132" s="87"/>
      <c r="G132" s="80">
        <v>5.0000000000000001E-3</v>
      </c>
      <c r="H132" s="84"/>
      <c r="I132" s="87"/>
      <c r="J132" s="79">
        <v>5.0000000000000001E-3</v>
      </c>
      <c r="K132" s="84"/>
      <c r="L132" s="81">
        <v>5.0000000000000001E-3</v>
      </c>
      <c r="M132" s="100"/>
      <c r="N132" s="486">
        <v>3.5000000000000003E-2</v>
      </c>
      <c r="O132" s="486">
        <v>5.0000000000000001E-3</v>
      </c>
      <c r="P132" s="30"/>
      <c r="Q132" s="1"/>
      <c r="R132" s="1"/>
      <c r="S132" s="1"/>
      <c r="T132" s="1"/>
      <c r="U132" s="1"/>
    </row>
    <row r="133" spans="1:33" ht="15.75" customHeight="1" x14ac:dyDescent="0.25">
      <c r="A133" s="21"/>
      <c r="B133" s="105" t="s">
        <v>128</v>
      </c>
      <c r="C133" s="77">
        <v>6</v>
      </c>
      <c r="D133" s="78" t="s">
        <v>21</v>
      </c>
      <c r="E133" s="79">
        <v>1E-4</v>
      </c>
      <c r="F133" s="79">
        <v>5.0000000000000001E-3</v>
      </c>
      <c r="G133" s="80">
        <v>5.0000000000000001E-3</v>
      </c>
      <c r="H133" s="80">
        <v>5.0000000000000001E-3</v>
      </c>
      <c r="I133" s="79">
        <v>1.4999999999999999E-2</v>
      </c>
      <c r="J133" s="79">
        <v>5.0000000000000001E-3</v>
      </c>
      <c r="K133" s="80">
        <v>5.0000000000000001E-3</v>
      </c>
      <c r="L133" s="81">
        <v>5.0000000000000001E-3</v>
      </c>
      <c r="M133" s="100">
        <v>5.0000000000000001E-3</v>
      </c>
      <c r="N133" s="486">
        <v>5.0000000000000001E-3</v>
      </c>
      <c r="O133" s="486">
        <v>5.0000000000000001E-3</v>
      </c>
      <c r="P133" s="30"/>
      <c r="Q133" s="1"/>
      <c r="R133" s="1"/>
      <c r="S133" s="1"/>
      <c r="T133" s="1"/>
      <c r="U133" s="1"/>
    </row>
    <row r="134" spans="1:33" ht="15.75" customHeight="1" x14ac:dyDescent="0.25">
      <c r="A134" s="21"/>
      <c r="B134" s="105" t="s">
        <v>129</v>
      </c>
      <c r="C134" s="77">
        <v>2</v>
      </c>
      <c r="D134" s="78" t="s">
        <v>36</v>
      </c>
      <c r="E134" s="79">
        <v>1E-4</v>
      </c>
      <c r="F134" s="79">
        <v>5.0000000000000001E-3</v>
      </c>
      <c r="G134" s="80">
        <v>5.0000000000000001E-3</v>
      </c>
      <c r="H134" s="80">
        <v>5.0000000000000001E-3</v>
      </c>
      <c r="I134" s="79">
        <v>5.0000000000000001E-3</v>
      </c>
      <c r="J134" s="79">
        <v>5.0000000000000001E-3</v>
      </c>
      <c r="K134" s="80">
        <v>1.4999999999999999E-2</v>
      </c>
      <c r="L134" s="81">
        <v>1E-4</v>
      </c>
      <c r="M134" s="100">
        <v>5.0000000000000001E-3</v>
      </c>
      <c r="N134" s="486">
        <v>5.0000000000000001E-3</v>
      </c>
      <c r="O134" s="486">
        <v>5.0000000000000001E-3</v>
      </c>
      <c r="P134" s="30"/>
      <c r="Q134" s="1"/>
      <c r="R134" s="1"/>
      <c r="S134" s="1"/>
      <c r="T134" s="1"/>
      <c r="U134" s="1"/>
    </row>
    <row r="135" spans="1:33" ht="15.75" customHeight="1" x14ac:dyDescent="0.25">
      <c r="A135" s="21"/>
      <c r="B135" s="105" t="s">
        <v>130</v>
      </c>
      <c r="C135" s="77">
        <v>9</v>
      </c>
      <c r="D135" s="78" t="s">
        <v>21</v>
      </c>
      <c r="E135" s="79">
        <v>1E-4</v>
      </c>
      <c r="F135" s="87"/>
      <c r="G135" s="84"/>
      <c r="H135" s="84"/>
      <c r="I135" s="87"/>
      <c r="J135" s="87"/>
      <c r="K135" s="84"/>
      <c r="L135" s="81"/>
      <c r="M135" s="100"/>
      <c r="N135" s="486"/>
      <c r="O135" s="486"/>
      <c r="P135" s="30"/>
      <c r="Q135" s="1"/>
      <c r="R135" s="1"/>
      <c r="S135" s="1"/>
      <c r="T135" s="1"/>
      <c r="U135" s="1"/>
    </row>
    <row r="136" spans="1:33" ht="15.75" customHeight="1" x14ac:dyDescent="0.25">
      <c r="A136" s="21"/>
      <c r="B136" s="104" t="s">
        <v>29</v>
      </c>
      <c r="C136" s="77">
        <v>7</v>
      </c>
      <c r="D136" s="78" t="s">
        <v>21</v>
      </c>
      <c r="E136" s="79">
        <v>1E-4</v>
      </c>
      <c r="F136" s="79">
        <v>5.0000000000000001E-3</v>
      </c>
      <c r="G136" s="80">
        <v>1.4999999999999999E-2</v>
      </c>
      <c r="H136" s="80">
        <v>5.0000000000000001E-3</v>
      </c>
      <c r="I136" s="79">
        <v>3.5000000000000003E-2</v>
      </c>
      <c r="J136" s="79">
        <v>3.5000000000000003E-2</v>
      </c>
      <c r="K136" s="80">
        <v>7.4999999999999997E-2</v>
      </c>
      <c r="L136" s="81">
        <v>7.4999999999999997E-2</v>
      </c>
      <c r="M136" s="100">
        <v>0.17499999999999999</v>
      </c>
      <c r="N136" s="486">
        <v>5.0000000000000001E-3</v>
      </c>
      <c r="O136" s="486">
        <v>0.17499999999999999</v>
      </c>
      <c r="P136" s="30"/>
      <c r="Q136" s="1"/>
      <c r="R136" s="1"/>
      <c r="S136" s="1"/>
      <c r="T136" s="1"/>
      <c r="U136" s="1"/>
    </row>
    <row r="137" spans="1:33" ht="15.75" customHeight="1" x14ac:dyDescent="0.25">
      <c r="A137" s="21"/>
      <c r="B137" s="105" t="s">
        <v>158</v>
      </c>
      <c r="C137" s="77">
        <v>6</v>
      </c>
      <c r="D137" s="78" t="s">
        <v>23</v>
      </c>
      <c r="E137" s="87"/>
      <c r="F137" s="87"/>
      <c r="G137" s="80">
        <v>5.0000000000000001E-3</v>
      </c>
      <c r="H137" s="84"/>
      <c r="I137" s="87"/>
      <c r="J137" s="87"/>
      <c r="K137" s="84"/>
      <c r="L137" s="81"/>
      <c r="M137" s="100"/>
      <c r="N137" s="486"/>
      <c r="O137" s="486"/>
      <c r="P137" s="30"/>
      <c r="Q137" s="1"/>
      <c r="R137" s="1"/>
      <c r="S137" s="1"/>
      <c r="T137" s="1"/>
      <c r="U137" s="1"/>
    </row>
    <row r="138" spans="1:33" ht="15.75" customHeight="1" x14ac:dyDescent="0.25">
      <c r="A138" s="21"/>
      <c r="B138" s="105" t="s">
        <v>133</v>
      </c>
      <c r="C138" s="77">
        <v>1</v>
      </c>
      <c r="D138" s="78" t="s">
        <v>36</v>
      </c>
      <c r="E138" s="79">
        <v>1E-4</v>
      </c>
      <c r="F138" s="79">
        <v>5.0000000000000001E-3</v>
      </c>
      <c r="G138" s="80">
        <v>5.0000000000000001E-3</v>
      </c>
      <c r="H138" s="80">
        <v>5.0000000000000001E-3</v>
      </c>
      <c r="I138" s="79">
        <v>5.0000000000000001E-3</v>
      </c>
      <c r="J138" s="79">
        <v>5.0000000000000001E-3</v>
      </c>
      <c r="K138" s="80">
        <v>5.0000000000000001E-3</v>
      </c>
      <c r="L138" s="81">
        <v>5.0000000000000001E-3</v>
      </c>
      <c r="M138" s="100">
        <v>5.0000000000000001E-3</v>
      </c>
      <c r="N138" s="486">
        <v>5.0000000000000001E-3</v>
      </c>
      <c r="O138" s="486">
        <v>7.4999999999999997E-2</v>
      </c>
      <c r="P138" s="30"/>
      <c r="Q138" s="1"/>
      <c r="R138" s="1"/>
      <c r="S138" s="1"/>
      <c r="T138" s="1"/>
      <c r="U138" s="1"/>
    </row>
    <row r="139" spans="1:33" ht="15.75" customHeight="1" x14ac:dyDescent="0.25">
      <c r="A139" s="21"/>
      <c r="B139" s="105" t="s">
        <v>34</v>
      </c>
      <c r="C139" s="77">
        <v>7</v>
      </c>
      <c r="D139" s="78" t="s">
        <v>21</v>
      </c>
      <c r="E139" s="79">
        <v>7.4999999999999997E-2</v>
      </c>
      <c r="F139" s="79">
        <v>0.17499999999999999</v>
      </c>
      <c r="G139" s="80">
        <v>7.4999999999999997E-2</v>
      </c>
      <c r="H139" s="80">
        <v>7.4999999999999997E-2</v>
      </c>
      <c r="I139" s="79">
        <v>7.4999999999999997E-2</v>
      </c>
      <c r="J139" s="79">
        <v>7.4999999999999997E-2</v>
      </c>
      <c r="K139" s="80">
        <v>0.17499999999999999</v>
      </c>
      <c r="L139" s="81">
        <v>0.17499999999999999</v>
      </c>
      <c r="M139" s="100">
        <v>0.17499999999999999</v>
      </c>
      <c r="N139" s="486">
        <v>5.0000000000000001E-3</v>
      </c>
      <c r="O139" s="486">
        <v>3.5000000000000003E-2</v>
      </c>
      <c r="P139" s="30"/>
      <c r="Q139" s="1"/>
      <c r="R139" s="1"/>
      <c r="S139" s="1"/>
      <c r="T139" s="1"/>
      <c r="U139" s="1"/>
    </row>
    <row r="140" spans="1:33" ht="15.75" customHeight="1" x14ac:dyDescent="0.25">
      <c r="A140" s="21"/>
      <c r="B140" s="104" t="s">
        <v>169</v>
      </c>
      <c r="C140" s="77">
        <v>1</v>
      </c>
      <c r="D140" s="78" t="s">
        <v>21</v>
      </c>
      <c r="E140" s="79">
        <v>1E-4</v>
      </c>
      <c r="F140" s="79">
        <v>5.0000000000000001E-3</v>
      </c>
      <c r="G140" s="80">
        <v>5.0000000000000001E-3</v>
      </c>
      <c r="H140" s="80">
        <v>5.0000000000000001E-3</v>
      </c>
      <c r="I140" s="79">
        <v>1.4999999999999999E-2</v>
      </c>
      <c r="J140" s="79">
        <v>5.0000000000000001E-3</v>
      </c>
      <c r="K140" s="80">
        <v>5.0000000000000001E-3</v>
      </c>
      <c r="L140" s="81"/>
      <c r="M140" s="100"/>
      <c r="N140" s="73"/>
      <c r="O140" s="73"/>
      <c r="P140" s="30"/>
      <c r="Q140" s="1"/>
      <c r="R140" s="1"/>
      <c r="S140" s="1"/>
      <c r="T140" s="1"/>
      <c r="U140" s="1"/>
    </row>
    <row r="141" spans="1:33" ht="15.75" customHeight="1" x14ac:dyDescent="0.25">
      <c r="A141" s="21"/>
      <c r="B141" s="505" t="s">
        <v>87</v>
      </c>
      <c r="C141" s="77">
        <v>2</v>
      </c>
      <c r="D141" s="487" t="s">
        <v>39</v>
      </c>
      <c r="E141" s="79"/>
      <c r="F141" s="79"/>
      <c r="G141" s="80"/>
      <c r="H141" s="80"/>
      <c r="I141" s="79"/>
      <c r="J141" s="79"/>
      <c r="K141" s="80"/>
      <c r="L141" s="81"/>
      <c r="M141" s="100"/>
      <c r="N141" s="486">
        <v>7.4999999999999997E-2</v>
      </c>
      <c r="O141" s="486">
        <v>5.0000000000000001E-3</v>
      </c>
      <c r="P141" s="30"/>
      <c r="Q141" s="1"/>
      <c r="R141" s="1"/>
      <c r="S141" s="1"/>
      <c r="T141" s="1"/>
      <c r="U141" s="1"/>
    </row>
    <row r="142" spans="1:33" ht="15.75" customHeight="1" x14ac:dyDescent="0.25">
      <c r="A142" s="21"/>
      <c r="B142" s="104" t="s">
        <v>48</v>
      </c>
      <c r="C142" s="77">
        <v>6</v>
      </c>
      <c r="D142" s="78" t="s">
        <v>39</v>
      </c>
      <c r="E142" s="79">
        <v>0.375</v>
      </c>
      <c r="F142" s="79">
        <v>0.375</v>
      </c>
      <c r="G142" s="80">
        <v>7.4999999999999997E-2</v>
      </c>
      <c r="H142" s="80">
        <v>0.17499999999999999</v>
      </c>
      <c r="I142" s="79">
        <v>7.4999999999999997E-2</v>
      </c>
      <c r="J142" s="79">
        <v>5.0000000000000001E-3</v>
      </c>
      <c r="K142" s="80">
        <v>0.17499999999999999</v>
      </c>
      <c r="L142" s="81">
        <v>7.4999999999999997E-2</v>
      </c>
      <c r="M142" s="100">
        <v>5.0000000000000001E-3</v>
      </c>
      <c r="N142" s="486">
        <v>5.0000000000000001E-3</v>
      </c>
      <c r="O142" s="486">
        <v>0.17499999999999999</v>
      </c>
      <c r="P142" s="30"/>
      <c r="Q142" s="1"/>
      <c r="R142" s="1"/>
      <c r="S142" s="1"/>
      <c r="T142" s="1"/>
      <c r="U142" s="1"/>
    </row>
    <row r="143" spans="1:33" ht="15.75" customHeight="1" x14ac:dyDescent="0.25">
      <c r="A143" s="21"/>
      <c r="B143" s="105" t="s">
        <v>159</v>
      </c>
      <c r="C143" s="77">
        <v>5</v>
      </c>
      <c r="D143" s="78" t="s">
        <v>13</v>
      </c>
      <c r="E143" s="87"/>
      <c r="F143" s="79">
        <v>1.4999999999999999E-2</v>
      </c>
      <c r="G143" s="80">
        <v>1.4999999999999999E-2</v>
      </c>
      <c r="H143" s="80">
        <v>5.0000000000000001E-3</v>
      </c>
      <c r="I143" s="79">
        <v>5.0000000000000001E-3</v>
      </c>
      <c r="J143" s="79"/>
      <c r="K143" s="80">
        <v>3.5000000000000003E-2</v>
      </c>
      <c r="L143" s="81">
        <v>5.0000000000000001E-3</v>
      </c>
      <c r="M143" s="100">
        <v>5.0000000000000001E-3</v>
      </c>
      <c r="N143" s="486">
        <v>3.5000000000000003E-2</v>
      </c>
      <c r="O143" s="486">
        <v>5.0000000000000001E-3</v>
      </c>
      <c r="P143" s="30"/>
      <c r="Q143" s="1"/>
      <c r="R143" s="1"/>
      <c r="S143" s="1"/>
      <c r="T143" s="1"/>
      <c r="U143" s="1"/>
    </row>
    <row r="144" spans="1:33" ht="15.75" customHeight="1" x14ac:dyDescent="0.25">
      <c r="A144" s="21"/>
      <c r="B144" s="507" t="s">
        <v>134</v>
      </c>
      <c r="C144" s="77">
        <v>2</v>
      </c>
      <c r="D144" s="78" t="s">
        <v>36</v>
      </c>
      <c r="E144" s="79">
        <v>1E-4</v>
      </c>
      <c r="F144" s="79">
        <v>5.0000000000000001E-3</v>
      </c>
      <c r="G144" s="80">
        <v>5.0000000000000001E-3</v>
      </c>
      <c r="H144" s="80">
        <v>5.0000000000000001E-3</v>
      </c>
      <c r="I144" s="79">
        <v>5.0000000000000001E-3</v>
      </c>
      <c r="J144" s="79">
        <v>5.0000000000000001E-3</v>
      </c>
      <c r="K144" s="80">
        <v>5.0000000000000001E-3</v>
      </c>
      <c r="L144" s="81">
        <v>5.0000000000000001E-3</v>
      </c>
      <c r="M144" s="100">
        <v>5.0000000000000001E-3</v>
      </c>
      <c r="N144" s="486">
        <v>5.0000000000000001E-3</v>
      </c>
      <c r="O144" s="486">
        <v>5.0000000000000001E-3</v>
      </c>
      <c r="P144" s="30"/>
      <c r="Q144" s="1"/>
      <c r="R144" s="1"/>
      <c r="S144" s="1"/>
      <c r="T144" s="1"/>
      <c r="U144" s="1"/>
    </row>
    <row r="145" spans="1:21" ht="15.75" customHeight="1" x14ac:dyDescent="0.25">
      <c r="A145" s="21"/>
      <c r="B145" s="504" t="s">
        <v>190</v>
      </c>
      <c r="C145" s="77">
        <v>5</v>
      </c>
      <c r="D145" s="78" t="s">
        <v>36</v>
      </c>
      <c r="E145" s="79"/>
      <c r="F145" s="79"/>
      <c r="G145" s="80"/>
      <c r="H145" s="80"/>
      <c r="I145" s="79"/>
      <c r="J145" s="87"/>
      <c r="K145" s="80"/>
      <c r="L145" s="81"/>
      <c r="M145" s="100"/>
      <c r="N145" s="486"/>
      <c r="O145" s="486">
        <v>5.0000000000000001E-3</v>
      </c>
      <c r="P145" s="30"/>
      <c r="Q145" s="1"/>
      <c r="R145" s="1"/>
      <c r="S145" s="1"/>
      <c r="T145" s="1"/>
      <c r="U145" s="1"/>
    </row>
    <row r="146" spans="1:21" ht="15.75" customHeight="1" x14ac:dyDescent="0.25">
      <c r="A146" s="21"/>
      <c r="B146" s="504" t="s">
        <v>412</v>
      </c>
      <c r="C146" s="74">
        <v>7</v>
      </c>
      <c r="D146" s="73" t="s">
        <v>13</v>
      </c>
      <c r="E146" s="79">
        <v>1E-4</v>
      </c>
      <c r="F146" s="79">
        <v>5.0000000000000001E-3</v>
      </c>
      <c r="G146" s="80">
        <v>5.0000000000000001E-3</v>
      </c>
      <c r="H146" s="80">
        <v>5.0000000000000001E-3</v>
      </c>
      <c r="I146" s="79">
        <v>5.0000000000000001E-3</v>
      </c>
      <c r="J146" s="79">
        <v>5.0000000000000001E-3</v>
      </c>
      <c r="K146" s="80">
        <v>5.0000000000000001E-3</v>
      </c>
      <c r="L146" s="81">
        <v>5.0000000000000001E-3</v>
      </c>
      <c r="M146" s="71"/>
      <c r="N146" s="81">
        <v>5.0000000000000001E-3</v>
      </c>
      <c r="O146" s="486">
        <v>5.0000000000000001E-3</v>
      </c>
      <c r="P146" s="30"/>
      <c r="Q146" s="1"/>
      <c r="R146" s="1"/>
      <c r="S146" s="1"/>
      <c r="T146" s="1"/>
      <c r="U146" s="1"/>
    </row>
    <row r="147" spans="1:21" ht="15.75" customHeight="1" x14ac:dyDescent="0.25">
      <c r="A147" s="21"/>
      <c r="B147" s="504" t="s">
        <v>414</v>
      </c>
      <c r="C147" s="74">
        <v>3</v>
      </c>
      <c r="D147" s="73" t="s">
        <v>13</v>
      </c>
      <c r="E147" s="87"/>
      <c r="F147" s="79">
        <v>5.0000000000000001E-3</v>
      </c>
      <c r="G147" s="80">
        <v>5.0000000000000001E-3</v>
      </c>
      <c r="H147" s="84"/>
      <c r="I147" s="87"/>
      <c r="J147" s="87"/>
      <c r="K147" s="84"/>
      <c r="L147" s="81"/>
      <c r="M147" s="71"/>
      <c r="N147" s="486"/>
      <c r="O147" s="486">
        <v>5.0000000000000001E-3</v>
      </c>
      <c r="P147" s="30"/>
      <c r="Q147" s="1"/>
      <c r="R147" s="1"/>
      <c r="S147" s="1"/>
      <c r="T147" s="1"/>
      <c r="U147" s="1"/>
    </row>
    <row r="148" spans="1:21" ht="15.75" customHeight="1" x14ac:dyDescent="0.3">
      <c r="A148" s="21"/>
      <c r="B148" s="28"/>
      <c r="C148" s="28"/>
      <c r="D148" s="29"/>
      <c r="E148" s="28"/>
      <c r="F148" s="30"/>
      <c r="G148" s="31"/>
      <c r="H148" s="30"/>
      <c r="I148" s="30"/>
      <c r="J148" s="30"/>
      <c r="K148" s="30"/>
      <c r="L148" s="30"/>
      <c r="M148" s="30"/>
      <c r="N148" s="30"/>
      <c r="O148" s="30"/>
      <c r="P148" s="30"/>
      <c r="Q148" s="1"/>
      <c r="R148" s="1"/>
      <c r="S148" s="1"/>
      <c r="T148" s="1"/>
      <c r="U148" s="1"/>
    </row>
    <row r="149" spans="1:21" ht="15.75" customHeight="1" x14ac:dyDescent="0.3">
      <c r="A149" s="21"/>
      <c r="B149" s="28"/>
      <c r="C149" s="28"/>
      <c r="D149" s="29"/>
      <c r="E149" s="28"/>
      <c r="F149" s="30"/>
      <c r="G149" s="31"/>
      <c r="H149" s="30"/>
      <c r="I149" s="30"/>
      <c r="J149" s="30"/>
      <c r="K149" s="30"/>
      <c r="L149" s="30"/>
      <c r="M149" s="30"/>
      <c r="N149" s="30"/>
      <c r="O149" s="30"/>
      <c r="P149" s="30"/>
      <c r="Q149" s="1"/>
      <c r="R149" s="1"/>
      <c r="S149" s="1"/>
      <c r="T149" s="1"/>
      <c r="U149" s="1"/>
    </row>
    <row r="150" spans="1:21" ht="15.75" customHeight="1" x14ac:dyDescent="0.3">
      <c r="A150" s="21"/>
      <c r="B150" s="28"/>
      <c r="C150" s="28"/>
      <c r="D150" s="29"/>
      <c r="E150" s="28"/>
      <c r="F150" s="30"/>
      <c r="G150" s="31"/>
      <c r="H150" s="30"/>
      <c r="I150" s="30"/>
      <c r="J150" s="30"/>
      <c r="K150" s="30"/>
      <c r="L150" s="30"/>
      <c r="M150" s="30"/>
      <c r="N150" s="30"/>
      <c r="O150" s="30"/>
      <c r="P150" s="30"/>
      <c r="Q150" s="1"/>
      <c r="R150" s="1"/>
      <c r="S150" s="1"/>
      <c r="T150" s="1"/>
      <c r="U150" s="1"/>
    </row>
    <row r="151" spans="1:21" ht="15.75" customHeight="1" x14ac:dyDescent="0.3">
      <c r="A151" s="21"/>
      <c r="B151" s="28"/>
      <c r="C151" s="28"/>
      <c r="D151" s="29"/>
      <c r="E151" s="28"/>
      <c r="F151" s="30"/>
      <c r="G151" s="31"/>
      <c r="H151" s="30"/>
      <c r="I151" s="30"/>
      <c r="J151" s="30"/>
      <c r="K151" s="30"/>
      <c r="L151" s="30"/>
      <c r="M151" s="30"/>
      <c r="N151" s="30"/>
      <c r="O151" s="30"/>
      <c r="P151" s="30"/>
      <c r="Q151" s="1"/>
      <c r="R151" s="1"/>
      <c r="S151" s="1"/>
      <c r="T151" s="1"/>
      <c r="U151" s="1"/>
    </row>
    <row r="152" spans="1:21" ht="15.75" customHeight="1" x14ac:dyDescent="0.3">
      <c r="A152" s="21"/>
      <c r="B152" s="28"/>
      <c r="C152" s="28"/>
      <c r="D152" s="29"/>
      <c r="E152" s="28"/>
      <c r="F152" s="30"/>
      <c r="G152" s="31"/>
      <c r="H152" s="30"/>
      <c r="I152" s="30"/>
      <c r="J152" s="30"/>
      <c r="K152" s="30"/>
      <c r="L152" s="30"/>
      <c r="M152" s="30"/>
      <c r="N152" s="30"/>
      <c r="O152" s="30"/>
      <c r="P152" s="30"/>
      <c r="Q152" s="1"/>
      <c r="R152" s="1"/>
      <c r="S152" s="1"/>
      <c r="T152" s="1"/>
      <c r="U152" s="1"/>
    </row>
    <row r="153" spans="1:21" ht="15.75" customHeight="1" x14ac:dyDescent="0.25">
      <c r="A153" s="21"/>
      <c r="D153" s="13"/>
      <c r="G153" s="1"/>
      <c r="H153" s="1"/>
      <c r="I153" s="1"/>
    </row>
    <row r="154" spans="1:21" ht="15.75" customHeight="1" x14ac:dyDescent="0.25">
      <c r="A154" s="21"/>
      <c r="D154" s="13"/>
      <c r="G154" s="1"/>
      <c r="H154" s="1"/>
      <c r="I154" s="1"/>
    </row>
    <row r="155" spans="1:21" ht="15.75" customHeight="1" x14ac:dyDescent="0.25">
      <c r="A155" s="21"/>
      <c r="D155" s="13"/>
      <c r="G155" s="1"/>
      <c r="H155" s="1"/>
      <c r="I155" s="1"/>
    </row>
    <row r="156" spans="1:21" ht="15.75" customHeight="1" x14ac:dyDescent="0.25">
      <c r="A156" s="21"/>
      <c r="D156" s="13"/>
      <c r="G156" s="1"/>
      <c r="H156" s="1"/>
      <c r="I156" s="1"/>
    </row>
    <row r="157" spans="1:21" ht="15.75" customHeight="1" x14ac:dyDescent="0.25">
      <c r="A157" s="21"/>
      <c r="D157" s="13"/>
      <c r="G157" s="1"/>
      <c r="H157" s="1"/>
      <c r="I157" s="1"/>
    </row>
    <row r="158" spans="1:21" ht="15.75" customHeight="1" x14ac:dyDescent="0.25">
      <c r="A158" s="21"/>
      <c r="D158" s="13"/>
      <c r="G158" s="11"/>
    </row>
    <row r="159" spans="1:21" ht="15.75" customHeight="1" x14ac:dyDescent="0.25">
      <c r="A159" s="21"/>
      <c r="D159" s="13"/>
      <c r="G159" s="11"/>
    </row>
    <row r="160" spans="1:21" ht="15.75" customHeight="1" x14ac:dyDescent="0.25">
      <c r="A160" s="21"/>
      <c r="D160" s="13"/>
      <c r="G160" s="11"/>
    </row>
    <row r="161" spans="1:7" ht="15.75" customHeight="1" x14ac:dyDescent="0.25">
      <c r="A161" s="21"/>
      <c r="D161" s="13"/>
      <c r="G161" s="11"/>
    </row>
    <row r="162" spans="1:7" ht="15.75" customHeight="1" x14ac:dyDescent="0.25">
      <c r="A162" s="21"/>
      <c r="D162" s="13"/>
      <c r="G162" s="11"/>
    </row>
    <row r="163" spans="1:7" ht="15.75" customHeight="1" x14ac:dyDescent="0.25">
      <c r="A163" s="21"/>
      <c r="D163" s="13"/>
      <c r="G163" s="11"/>
    </row>
    <row r="164" spans="1:7" ht="15.75" customHeight="1" x14ac:dyDescent="0.25">
      <c r="A164" s="21"/>
      <c r="B164" s="1" t="s">
        <v>354</v>
      </c>
      <c r="D164" s="13"/>
      <c r="G164" s="11"/>
    </row>
    <row r="165" spans="1:7" ht="15.75" customHeight="1" x14ac:dyDescent="0.25">
      <c r="A165" s="21"/>
      <c r="D165" s="13"/>
      <c r="G165" s="11"/>
    </row>
    <row r="166" spans="1:7" ht="15.75" customHeight="1" x14ac:dyDescent="0.25">
      <c r="A166" s="21"/>
      <c r="D166" s="13"/>
      <c r="G166" s="11"/>
    </row>
    <row r="167" spans="1:7" ht="15.75" customHeight="1" x14ac:dyDescent="0.25">
      <c r="A167" s="21"/>
      <c r="D167" s="13"/>
      <c r="G167" s="11"/>
    </row>
    <row r="168" spans="1:7" ht="15.75" customHeight="1" x14ac:dyDescent="0.25">
      <c r="A168" s="21"/>
      <c r="D168" s="13"/>
      <c r="G168" s="11"/>
    </row>
    <row r="169" spans="1:7" ht="15.75" customHeight="1" x14ac:dyDescent="0.25">
      <c r="A169" s="21"/>
      <c r="D169" s="13"/>
      <c r="G169" s="11"/>
    </row>
    <row r="170" spans="1:7" ht="15.75" customHeight="1" x14ac:dyDescent="0.25">
      <c r="A170" s="21"/>
      <c r="D170" s="13"/>
      <c r="G170" s="11"/>
    </row>
    <row r="171" spans="1:7" ht="15.75" customHeight="1" x14ac:dyDescent="0.25">
      <c r="A171" s="21"/>
      <c r="D171" s="13"/>
      <c r="G171" s="11"/>
    </row>
    <row r="172" spans="1:7" ht="15.75" customHeight="1" x14ac:dyDescent="0.25">
      <c r="A172" s="21"/>
      <c r="D172" s="13"/>
      <c r="G172" s="11"/>
    </row>
    <row r="173" spans="1:7" ht="15.75" customHeight="1" x14ac:dyDescent="0.25">
      <c r="A173" s="21"/>
      <c r="D173" s="13"/>
      <c r="G173" s="11"/>
    </row>
    <row r="174" spans="1:7" ht="15.75" customHeight="1" x14ac:dyDescent="0.25">
      <c r="A174" s="21"/>
      <c r="D174" s="13"/>
      <c r="G174" s="11"/>
    </row>
    <row r="175" spans="1:7" ht="15.75" customHeight="1" x14ac:dyDescent="0.25">
      <c r="A175" s="21"/>
      <c r="D175" s="13"/>
      <c r="G175" s="11"/>
    </row>
    <row r="176" spans="1:7" ht="15.75" customHeight="1" x14ac:dyDescent="0.25">
      <c r="A176" s="21"/>
      <c r="D176" s="13"/>
      <c r="G176" s="11"/>
    </row>
    <row r="177" spans="1:7" ht="15.75" customHeight="1" x14ac:dyDescent="0.25">
      <c r="A177" s="21"/>
      <c r="D177" s="13"/>
      <c r="G177" s="11"/>
    </row>
    <row r="178" spans="1:7" ht="15.75" customHeight="1" x14ac:dyDescent="0.25">
      <c r="A178" s="21"/>
      <c r="D178" s="13"/>
      <c r="G178" s="11"/>
    </row>
    <row r="179" spans="1:7" ht="15.75" customHeight="1" x14ac:dyDescent="0.25">
      <c r="A179" s="21"/>
      <c r="D179" s="13"/>
      <c r="G179" s="11"/>
    </row>
    <row r="180" spans="1:7" ht="15.75" customHeight="1" x14ac:dyDescent="0.25">
      <c r="A180" s="21"/>
      <c r="D180" s="13"/>
      <c r="G180" s="11"/>
    </row>
    <row r="181" spans="1:7" ht="15.75" customHeight="1" x14ac:dyDescent="0.25">
      <c r="A181" s="21"/>
      <c r="D181" s="13"/>
      <c r="G181" s="11"/>
    </row>
    <row r="182" spans="1:7" ht="15.75" customHeight="1" x14ac:dyDescent="0.25">
      <c r="A182" s="21"/>
      <c r="D182" s="13"/>
      <c r="G182" s="11"/>
    </row>
    <row r="183" spans="1:7" ht="15.75" customHeight="1" x14ac:dyDescent="0.25">
      <c r="A183" s="21"/>
      <c r="D183" s="13"/>
      <c r="G183" s="11"/>
    </row>
    <row r="184" spans="1:7" ht="15.75" customHeight="1" x14ac:dyDescent="0.25">
      <c r="A184" s="21"/>
      <c r="D184" s="13"/>
      <c r="G184" s="11"/>
    </row>
    <row r="185" spans="1:7" ht="15.75" customHeight="1" x14ac:dyDescent="0.25">
      <c r="A185" s="21"/>
      <c r="D185" s="13"/>
      <c r="G185" s="11"/>
    </row>
    <row r="186" spans="1:7" ht="15.75" customHeight="1" x14ac:dyDescent="0.25">
      <c r="A186" s="21"/>
      <c r="D186" s="13"/>
      <c r="G186" s="11"/>
    </row>
    <row r="187" spans="1:7" ht="15.75" customHeight="1" x14ac:dyDescent="0.25">
      <c r="A187" s="21"/>
      <c r="D187" s="13"/>
      <c r="G187" s="11"/>
    </row>
    <row r="188" spans="1:7" ht="15.75" customHeight="1" x14ac:dyDescent="0.25">
      <c r="A188" s="21"/>
      <c r="D188" s="13"/>
      <c r="G188" s="11"/>
    </row>
    <row r="189" spans="1:7" ht="15.75" customHeight="1" x14ac:dyDescent="0.25">
      <c r="A189" s="21"/>
      <c r="D189" s="13"/>
      <c r="G189" s="11"/>
    </row>
    <row r="190" spans="1:7" ht="15.75" customHeight="1" x14ac:dyDescent="0.25">
      <c r="A190" s="21"/>
      <c r="D190" s="13"/>
      <c r="G190" s="11"/>
    </row>
    <row r="191" spans="1:7" ht="15.75" customHeight="1" x14ac:dyDescent="0.25">
      <c r="A191" s="21"/>
      <c r="D191" s="13"/>
      <c r="G191" s="11"/>
    </row>
    <row r="192" spans="1:7" ht="15.75" customHeight="1" x14ac:dyDescent="0.25">
      <c r="A192" s="21"/>
      <c r="D192" s="13"/>
      <c r="G192" s="11"/>
    </row>
    <row r="193" spans="1:7" ht="15.75" customHeight="1" x14ac:dyDescent="0.25">
      <c r="A193" s="21"/>
      <c r="D193" s="13"/>
      <c r="G193" s="11"/>
    </row>
    <row r="194" spans="1:7" ht="15.75" customHeight="1" x14ac:dyDescent="0.25">
      <c r="A194" s="21"/>
      <c r="D194" s="13"/>
      <c r="G194" s="11"/>
    </row>
    <row r="195" spans="1:7" ht="15.75" customHeight="1" x14ac:dyDescent="0.25">
      <c r="A195" s="21"/>
      <c r="D195" s="13"/>
      <c r="G195" s="11"/>
    </row>
    <row r="196" spans="1:7" ht="15.75" customHeight="1" x14ac:dyDescent="0.25">
      <c r="A196" s="21"/>
      <c r="D196" s="13"/>
      <c r="G196" s="11"/>
    </row>
    <row r="197" spans="1:7" ht="15.75" customHeight="1" x14ac:dyDescent="0.25">
      <c r="A197" s="21"/>
      <c r="D197" s="13"/>
      <c r="G197" s="11"/>
    </row>
    <row r="198" spans="1:7" ht="15.75" customHeight="1" x14ac:dyDescent="0.25">
      <c r="A198" s="21"/>
      <c r="D198" s="13"/>
      <c r="G198" s="11"/>
    </row>
    <row r="199" spans="1:7" ht="15.75" customHeight="1" x14ac:dyDescent="0.25">
      <c r="A199" s="21"/>
      <c r="D199" s="13"/>
      <c r="G199" s="11"/>
    </row>
    <row r="200" spans="1:7" ht="15.75" customHeight="1" x14ac:dyDescent="0.25">
      <c r="A200" s="21"/>
      <c r="D200" s="13"/>
      <c r="G200" s="11"/>
    </row>
    <row r="201" spans="1:7" ht="15.75" customHeight="1" x14ac:dyDescent="0.25">
      <c r="A201" s="21"/>
      <c r="D201" s="13"/>
      <c r="G201" s="11"/>
    </row>
    <row r="202" spans="1:7" ht="15.75" customHeight="1" x14ac:dyDescent="0.25">
      <c r="A202" s="21"/>
      <c r="D202" s="13"/>
      <c r="G202" s="11"/>
    </row>
    <row r="203" spans="1:7" ht="15.75" customHeight="1" x14ac:dyDescent="0.25">
      <c r="A203" s="21"/>
      <c r="D203" s="13"/>
      <c r="G203" s="11"/>
    </row>
    <row r="204" spans="1:7" ht="15.75" customHeight="1" x14ac:dyDescent="0.25">
      <c r="A204" s="21"/>
      <c r="D204" s="13"/>
      <c r="G204" s="11"/>
    </row>
    <row r="205" spans="1:7" ht="15.75" customHeight="1" x14ac:dyDescent="0.25">
      <c r="A205" s="21"/>
      <c r="D205" s="13"/>
      <c r="G205" s="11"/>
    </row>
    <row r="206" spans="1:7" ht="15.75" customHeight="1" x14ac:dyDescent="0.25">
      <c r="A206" s="21"/>
      <c r="D206" s="13"/>
      <c r="G206" s="11"/>
    </row>
    <row r="207" spans="1:7" ht="15.75" customHeight="1" x14ac:dyDescent="0.25">
      <c r="A207" s="21"/>
      <c r="D207" s="13"/>
      <c r="G207" s="11"/>
    </row>
    <row r="208" spans="1:7" ht="15.75" customHeight="1" x14ac:dyDescent="0.25">
      <c r="A208" s="21"/>
      <c r="D208" s="13"/>
      <c r="G208" s="11"/>
    </row>
    <row r="209" spans="1:7" ht="15.75" customHeight="1" x14ac:dyDescent="0.25">
      <c r="A209" s="21"/>
      <c r="D209" s="13"/>
      <c r="G209" s="11"/>
    </row>
    <row r="210" spans="1:7" ht="15.75" customHeight="1" x14ac:dyDescent="0.25">
      <c r="A210" s="21"/>
      <c r="D210" s="13"/>
      <c r="G210" s="11"/>
    </row>
    <row r="211" spans="1:7" ht="15.75" customHeight="1" x14ac:dyDescent="0.25">
      <c r="A211" s="21"/>
      <c r="D211" s="13"/>
      <c r="G211" s="11"/>
    </row>
    <row r="212" spans="1:7" ht="15.75" customHeight="1" x14ac:dyDescent="0.25">
      <c r="A212" s="21"/>
      <c r="D212" s="13"/>
      <c r="G212" s="11"/>
    </row>
    <row r="213" spans="1:7" ht="15.75" customHeight="1" x14ac:dyDescent="0.25">
      <c r="A213" s="21"/>
      <c r="D213" s="13"/>
      <c r="G213" s="11"/>
    </row>
    <row r="214" spans="1:7" ht="15.75" customHeight="1" x14ac:dyDescent="0.25">
      <c r="A214" s="21"/>
      <c r="D214" s="13"/>
      <c r="G214" s="11"/>
    </row>
    <row r="215" spans="1:7" ht="15.75" customHeight="1" x14ac:dyDescent="0.25">
      <c r="A215" s="21"/>
      <c r="D215" s="13"/>
      <c r="G215" s="11"/>
    </row>
    <row r="216" spans="1:7" ht="15.75" customHeight="1" x14ac:dyDescent="0.25">
      <c r="A216" s="21"/>
      <c r="D216" s="13"/>
      <c r="G216" s="11"/>
    </row>
    <row r="217" spans="1:7" ht="15.75" customHeight="1" x14ac:dyDescent="0.25">
      <c r="A217" s="21"/>
      <c r="D217" s="13"/>
      <c r="G217" s="11"/>
    </row>
    <row r="218" spans="1:7" ht="15.75" customHeight="1" x14ac:dyDescent="0.25">
      <c r="A218" s="21"/>
      <c r="D218" s="13"/>
      <c r="G218" s="11"/>
    </row>
    <row r="219" spans="1:7" ht="15.75" customHeight="1" x14ac:dyDescent="0.25">
      <c r="A219" s="21"/>
      <c r="D219" s="13"/>
      <c r="G219" s="11"/>
    </row>
    <row r="220" spans="1:7" ht="15.75" customHeight="1" x14ac:dyDescent="0.25">
      <c r="A220" s="21"/>
      <c r="D220" s="13"/>
      <c r="G220" s="11"/>
    </row>
    <row r="221" spans="1:7" ht="15.75" customHeight="1" x14ac:dyDescent="0.25">
      <c r="A221" s="21"/>
      <c r="D221" s="13"/>
      <c r="G221" s="11"/>
    </row>
    <row r="222" spans="1:7" ht="15.75" customHeight="1" x14ac:dyDescent="0.25">
      <c r="A222" s="21"/>
      <c r="D222" s="13"/>
      <c r="G222" s="11"/>
    </row>
    <row r="223" spans="1:7" ht="15.75" customHeight="1" x14ac:dyDescent="0.25">
      <c r="A223" s="21"/>
      <c r="D223" s="13"/>
      <c r="G223" s="11"/>
    </row>
    <row r="224" spans="1:7" ht="15.75" customHeight="1" x14ac:dyDescent="0.25">
      <c r="A224" s="21"/>
      <c r="D224" s="13"/>
      <c r="G224" s="11"/>
    </row>
    <row r="225" spans="1:7" ht="15.75" customHeight="1" x14ac:dyDescent="0.25">
      <c r="A225" s="21"/>
      <c r="D225" s="13"/>
      <c r="G225" s="11"/>
    </row>
    <row r="226" spans="1:7" ht="15.75" customHeight="1" x14ac:dyDescent="0.25">
      <c r="A226" s="21"/>
      <c r="D226" s="13"/>
      <c r="G226" s="11"/>
    </row>
    <row r="227" spans="1:7" ht="15.75" customHeight="1" x14ac:dyDescent="0.25">
      <c r="A227" s="21"/>
      <c r="D227" s="13"/>
      <c r="G227" s="11"/>
    </row>
    <row r="228" spans="1:7" ht="15.75" customHeight="1" x14ac:dyDescent="0.25">
      <c r="A228" s="21"/>
      <c r="D228" s="13"/>
      <c r="G228" s="11"/>
    </row>
    <row r="229" spans="1:7" ht="15.75" customHeight="1" x14ac:dyDescent="0.25">
      <c r="A229" s="21"/>
      <c r="D229" s="13"/>
      <c r="G229" s="11"/>
    </row>
    <row r="230" spans="1:7" ht="15.75" customHeight="1" x14ac:dyDescent="0.25">
      <c r="A230" s="21"/>
      <c r="D230" s="13"/>
      <c r="G230" s="11"/>
    </row>
    <row r="231" spans="1:7" ht="15.75" customHeight="1" x14ac:dyDescent="0.25">
      <c r="A231" s="21"/>
      <c r="D231" s="13"/>
      <c r="G231" s="11"/>
    </row>
    <row r="232" spans="1:7" ht="15.75" customHeight="1" x14ac:dyDescent="0.25">
      <c r="A232" s="21"/>
      <c r="D232" s="13"/>
      <c r="G232" s="11"/>
    </row>
    <row r="233" spans="1:7" ht="15.75" customHeight="1" x14ac:dyDescent="0.25">
      <c r="A233" s="21"/>
      <c r="D233" s="13"/>
      <c r="G233" s="11"/>
    </row>
    <row r="234" spans="1:7" ht="15.75" customHeight="1" x14ac:dyDescent="0.25">
      <c r="A234" s="21"/>
      <c r="D234" s="13"/>
      <c r="G234" s="11"/>
    </row>
    <row r="235" spans="1:7" ht="15.75" customHeight="1" x14ac:dyDescent="0.25">
      <c r="A235" s="21"/>
      <c r="D235" s="13"/>
      <c r="G235" s="11"/>
    </row>
    <row r="236" spans="1:7" ht="15.75" customHeight="1" x14ac:dyDescent="0.25">
      <c r="A236" s="21"/>
      <c r="D236" s="13"/>
      <c r="G236" s="11"/>
    </row>
    <row r="237" spans="1:7" ht="15.75" customHeight="1" x14ac:dyDescent="0.25">
      <c r="A237" s="21"/>
      <c r="D237" s="13"/>
      <c r="G237" s="11"/>
    </row>
    <row r="238" spans="1:7" ht="15.75" customHeight="1" x14ac:dyDescent="0.25">
      <c r="A238" s="21"/>
      <c r="D238" s="13"/>
      <c r="G238" s="11"/>
    </row>
    <row r="239" spans="1:7" ht="15.75" customHeight="1" x14ac:dyDescent="0.25">
      <c r="A239" s="21"/>
      <c r="D239" s="13"/>
      <c r="G239" s="11"/>
    </row>
    <row r="240" spans="1:7" ht="15.75" customHeight="1" x14ac:dyDescent="0.25">
      <c r="A240" s="21"/>
      <c r="D240" s="13"/>
      <c r="G240" s="11"/>
    </row>
    <row r="241" spans="1:7" ht="15.75" customHeight="1" x14ac:dyDescent="0.25">
      <c r="A241" s="21"/>
      <c r="D241" s="13"/>
      <c r="G241" s="11"/>
    </row>
    <row r="242" spans="1:7" ht="15.75" customHeight="1" x14ac:dyDescent="0.25">
      <c r="A242" s="21"/>
      <c r="D242" s="13"/>
      <c r="G242" s="11"/>
    </row>
    <row r="243" spans="1:7" ht="15.75" customHeight="1" x14ac:dyDescent="0.25">
      <c r="A243" s="21"/>
      <c r="D243" s="13"/>
      <c r="G243" s="11"/>
    </row>
    <row r="244" spans="1:7" ht="15.75" customHeight="1" x14ac:dyDescent="0.25">
      <c r="A244" s="21"/>
      <c r="D244" s="13"/>
      <c r="G244" s="11"/>
    </row>
    <row r="245" spans="1:7" ht="15.75" customHeight="1" x14ac:dyDescent="0.25">
      <c r="A245" s="21"/>
      <c r="D245" s="13"/>
      <c r="G245" s="11"/>
    </row>
    <row r="246" spans="1:7" ht="15.75" customHeight="1" x14ac:dyDescent="0.25">
      <c r="A246" s="21"/>
      <c r="D246" s="13"/>
      <c r="G246" s="11"/>
    </row>
    <row r="247" spans="1:7" ht="15.75" customHeight="1" x14ac:dyDescent="0.25">
      <c r="A247" s="21"/>
      <c r="D247" s="13"/>
      <c r="G247" s="11"/>
    </row>
    <row r="248" spans="1:7" ht="15.75" customHeight="1" x14ac:dyDescent="0.25">
      <c r="A248" s="21"/>
      <c r="D248" s="13"/>
      <c r="G248" s="11"/>
    </row>
    <row r="249" spans="1:7" ht="15.75" customHeight="1" x14ac:dyDescent="0.25">
      <c r="A249" s="21"/>
      <c r="D249" s="13"/>
      <c r="G249" s="11"/>
    </row>
    <row r="250" spans="1:7" ht="15.75" customHeight="1" x14ac:dyDescent="0.25">
      <c r="A250" s="21"/>
      <c r="D250" s="13"/>
      <c r="G250" s="11"/>
    </row>
    <row r="251" spans="1:7" ht="15.75" customHeight="1" x14ac:dyDescent="0.25">
      <c r="A251" s="21"/>
      <c r="D251" s="13"/>
      <c r="G251" s="11"/>
    </row>
    <row r="252" spans="1:7" ht="15.75" customHeight="1" x14ac:dyDescent="0.25">
      <c r="A252" s="21"/>
      <c r="D252" s="13"/>
      <c r="G252" s="11"/>
    </row>
    <row r="253" spans="1:7" ht="15.75" customHeight="1" x14ac:dyDescent="0.25">
      <c r="A253" s="21"/>
      <c r="D253" s="13"/>
      <c r="G253" s="11"/>
    </row>
    <row r="254" spans="1:7" ht="15.75" customHeight="1" x14ac:dyDescent="0.25">
      <c r="A254" s="21"/>
      <c r="D254" s="13"/>
      <c r="G254" s="11"/>
    </row>
    <row r="255" spans="1:7" ht="15.75" customHeight="1" x14ac:dyDescent="0.25">
      <c r="A255" s="21"/>
      <c r="D255" s="13"/>
      <c r="G255" s="11"/>
    </row>
    <row r="256" spans="1:7" ht="15.75" customHeight="1" x14ac:dyDescent="0.25">
      <c r="A256" s="21"/>
      <c r="D256" s="13"/>
      <c r="G256" s="11"/>
    </row>
    <row r="257" spans="1:7" ht="15.75" customHeight="1" x14ac:dyDescent="0.25">
      <c r="A257" s="21"/>
      <c r="D257" s="13"/>
      <c r="G257" s="11"/>
    </row>
    <row r="258" spans="1:7" ht="15.75" customHeight="1" x14ac:dyDescent="0.25">
      <c r="A258" s="21"/>
      <c r="D258" s="13"/>
      <c r="G258" s="11"/>
    </row>
    <row r="259" spans="1:7" ht="15.75" customHeight="1" x14ac:dyDescent="0.25">
      <c r="A259" s="21"/>
      <c r="D259" s="13"/>
      <c r="G259" s="11"/>
    </row>
    <row r="260" spans="1:7" ht="15.75" customHeight="1" x14ac:dyDescent="0.25">
      <c r="A260" s="21"/>
      <c r="D260" s="13"/>
      <c r="G260" s="11"/>
    </row>
    <row r="261" spans="1:7" ht="15.75" customHeight="1" x14ac:dyDescent="0.25">
      <c r="A261" s="21"/>
      <c r="D261" s="13"/>
      <c r="G261" s="11"/>
    </row>
    <row r="262" spans="1:7" ht="15.75" customHeight="1" x14ac:dyDescent="0.25">
      <c r="A262" s="21"/>
      <c r="D262" s="13"/>
      <c r="G262" s="11"/>
    </row>
    <row r="263" spans="1:7" ht="15.75" customHeight="1" x14ac:dyDescent="0.25">
      <c r="A263" s="21"/>
      <c r="D263" s="13"/>
      <c r="G263" s="11"/>
    </row>
    <row r="264" spans="1:7" ht="15.75" customHeight="1" x14ac:dyDescent="0.25">
      <c r="A264" s="21"/>
      <c r="D264" s="13"/>
      <c r="G264" s="11"/>
    </row>
    <row r="265" spans="1:7" ht="15.75" customHeight="1" x14ac:dyDescent="0.25">
      <c r="A265" s="21"/>
      <c r="D265" s="13"/>
      <c r="G265" s="11"/>
    </row>
    <row r="266" spans="1:7" ht="15.75" customHeight="1" x14ac:dyDescent="0.25">
      <c r="A266" s="21"/>
      <c r="D266" s="13"/>
      <c r="G266" s="11"/>
    </row>
    <row r="267" spans="1:7" ht="15.75" customHeight="1" x14ac:dyDescent="0.25">
      <c r="A267" s="21"/>
      <c r="D267" s="13"/>
      <c r="G267" s="11"/>
    </row>
    <row r="268" spans="1:7" ht="15.75" customHeight="1" x14ac:dyDescent="0.25">
      <c r="A268" s="21"/>
      <c r="D268" s="13"/>
      <c r="G268" s="11"/>
    </row>
    <row r="269" spans="1:7" ht="15.75" customHeight="1" x14ac:dyDescent="0.25">
      <c r="A269" s="21"/>
      <c r="D269" s="13"/>
      <c r="G269" s="11"/>
    </row>
    <row r="270" spans="1:7" ht="15.75" customHeight="1" x14ac:dyDescent="0.25">
      <c r="A270" s="21"/>
      <c r="D270" s="13"/>
      <c r="G270" s="11"/>
    </row>
    <row r="271" spans="1:7" ht="15.75" customHeight="1" x14ac:dyDescent="0.25">
      <c r="A271" s="21"/>
      <c r="D271" s="13"/>
      <c r="G271" s="11"/>
    </row>
    <row r="272" spans="1:7" ht="15.75" customHeight="1" x14ac:dyDescent="0.25">
      <c r="A272" s="21"/>
      <c r="D272" s="13"/>
      <c r="G272" s="11"/>
    </row>
    <row r="273" spans="1:7" ht="15.75" customHeight="1" x14ac:dyDescent="0.25">
      <c r="A273" s="21"/>
      <c r="D273" s="13"/>
      <c r="G273" s="11"/>
    </row>
    <row r="274" spans="1:7" ht="15.75" customHeight="1" x14ac:dyDescent="0.25">
      <c r="A274" s="21"/>
      <c r="D274" s="13"/>
      <c r="G274" s="11"/>
    </row>
    <row r="275" spans="1:7" ht="15.75" customHeight="1" x14ac:dyDescent="0.25">
      <c r="A275" s="21"/>
      <c r="D275" s="13"/>
      <c r="G275" s="11"/>
    </row>
    <row r="276" spans="1:7" ht="15.75" customHeight="1" x14ac:dyDescent="0.25">
      <c r="A276" s="21"/>
      <c r="D276" s="13"/>
      <c r="G276" s="11"/>
    </row>
    <row r="277" spans="1:7" ht="15.75" customHeight="1" x14ac:dyDescent="0.25">
      <c r="A277" s="21"/>
      <c r="D277" s="13"/>
      <c r="G277" s="11"/>
    </row>
    <row r="278" spans="1:7" ht="15.75" customHeight="1" x14ac:dyDescent="0.25">
      <c r="A278" s="21"/>
      <c r="D278" s="13"/>
      <c r="G278" s="11"/>
    </row>
    <row r="279" spans="1:7" ht="15.75" customHeight="1" x14ac:dyDescent="0.25">
      <c r="A279" s="21"/>
      <c r="D279" s="13"/>
      <c r="G279" s="11"/>
    </row>
    <row r="280" spans="1:7" ht="15.75" customHeight="1" x14ac:dyDescent="0.25">
      <c r="A280" s="21"/>
      <c r="D280" s="13"/>
      <c r="G280" s="11"/>
    </row>
    <row r="281" spans="1:7" ht="15.75" customHeight="1" x14ac:dyDescent="0.25">
      <c r="A281" s="21"/>
      <c r="D281" s="13"/>
      <c r="G281" s="11"/>
    </row>
    <row r="282" spans="1:7" ht="15.75" customHeight="1" x14ac:dyDescent="0.25">
      <c r="A282" s="21"/>
      <c r="D282" s="13"/>
      <c r="G282" s="11"/>
    </row>
    <row r="283" spans="1:7" ht="15.75" customHeight="1" x14ac:dyDescent="0.25">
      <c r="A283" s="21"/>
      <c r="D283" s="13"/>
      <c r="G283" s="11"/>
    </row>
    <row r="284" spans="1:7" ht="15.75" customHeight="1" x14ac:dyDescent="0.25">
      <c r="A284" s="21"/>
      <c r="D284" s="13"/>
      <c r="G284" s="11"/>
    </row>
    <row r="285" spans="1:7" ht="15.75" customHeight="1" x14ac:dyDescent="0.25">
      <c r="A285" s="21"/>
      <c r="D285" s="13"/>
      <c r="G285" s="11"/>
    </row>
    <row r="286" spans="1:7" ht="15.75" customHeight="1" x14ac:dyDescent="0.25">
      <c r="A286" s="21"/>
      <c r="D286" s="13"/>
      <c r="G286" s="11"/>
    </row>
    <row r="287" spans="1:7" ht="15.75" customHeight="1" x14ac:dyDescent="0.25">
      <c r="A287" s="21"/>
      <c r="D287" s="13"/>
      <c r="G287" s="11"/>
    </row>
    <row r="288" spans="1:7" ht="15.75" customHeight="1" x14ac:dyDescent="0.25">
      <c r="A288" s="21"/>
      <c r="D288" s="13"/>
      <c r="G288" s="11"/>
    </row>
    <row r="289" spans="1:7" ht="15.75" customHeight="1" x14ac:dyDescent="0.25">
      <c r="A289" s="21"/>
      <c r="D289" s="13"/>
      <c r="G289" s="11"/>
    </row>
    <row r="290" spans="1:7" ht="15.75" customHeight="1" x14ac:dyDescent="0.25">
      <c r="A290" s="21"/>
      <c r="D290" s="13"/>
      <c r="G290" s="11"/>
    </row>
    <row r="291" spans="1:7" ht="15.75" customHeight="1" x14ac:dyDescent="0.25">
      <c r="A291" s="21"/>
      <c r="D291" s="13"/>
      <c r="G291" s="11"/>
    </row>
    <row r="292" spans="1:7" ht="15.75" customHeight="1" x14ac:dyDescent="0.25">
      <c r="A292" s="21"/>
      <c r="D292" s="13"/>
      <c r="G292" s="11"/>
    </row>
    <row r="293" spans="1:7" ht="15.75" customHeight="1" x14ac:dyDescent="0.25">
      <c r="A293" s="21"/>
      <c r="D293" s="13"/>
      <c r="G293" s="11"/>
    </row>
    <row r="294" spans="1:7" ht="15.75" customHeight="1" x14ac:dyDescent="0.25">
      <c r="A294" s="21"/>
      <c r="D294" s="13"/>
      <c r="G294" s="11"/>
    </row>
    <row r="295" spans="1:7" ht="15.75" customHeight="1" x14ac:dyDescent="0.25">
      <c r="A295" s="21"/>
      <c r="D295" s="13"/>
      <c r="G295" s="11"/>
    </row>
    <row r="296" spans="1:7" ht="15.75" customHeight="1" x14ac:dyDescent="0.25">
      <c r="A296" s="21"/>
      <c r="D296" s="13"/>
      <c r="G296" s="11"/>
    </row>
    <row r="297" spans="1:7" ht="15.75" customHeight="1" x14ac:dyDescent="0.25">
      <c r="A297" s="21"/>
      <c r="D297" s="13"/>
      <c r="G297" s="11"/>
    </row>
    <row r="298" spans="1:7" ht="15.75" customHeight="1" x14ac:dyDescent="0.25">
      <c r="A298" s="21"/>
      <c r="D298" s="13"/>
      <c r="G298" s="11"/>
    </row>
    <row r="299" spans="1:7" ht="15.75" customHeight="1" x14ac:dyDescent="0.25">
      <c r="A299" s="21"/>
      <c r="D299" s="13"/>
      <c r="G299" s="11"/>
    </row>
    <row r="300" spans="1:7" ht="15.75" customHeight="1" x14ac:dyDescent="0.25">
      <c r="A300" s="21"/>
      <c r="D300" s="13"/>
      <c r="G300" s="11"/>
    </row>
    <row r="301" spans="1:7" ht="15.75" customHeight="1" x14ac:dyDescent="0.25">
      <c r="A301" s="21"/>
      <c r="D301" s="13"/>
      <c r="G301" s="11"/>
    </row>
    <row r="302" spans="1:7" ht="15.75" customHeight="1" x14ac:dyDescent="0.25">
      <c r="A302" s="21"/>
      <c r="D302" s="13"/>
      <c r="G302" s="11"/>
    </row>
    <row r="303" spans="1:7" ht="15.75" customHeight="1" x14ac:dyDescent="0.25">
      <c r="A303" s="21"/>
      <c r="D303" s="13"/>
      <c r="G303" s="11"/>
    </row>
    <row r="304" spans="1:7" ht="15.75" customHeight="1" x14ac:dyDescent="0.25">
      <c r="A304" s="21"/>
      <c r="D304" s="13"/>
      <c r="G304" s="11"/>
    </row>
    <row r="305" spans="1:7" ht="15.75" customHeight="1" x14ac:dyDescent="0.25">
      <c r="A305" s="21"/>
      <c r="D305" s="13"/>
      <c r="G305" s="11"/>
    </row>
    <row r="306" spans="1:7" ht="15.75" customHeight="1" x14ac:dyDescent="0.25">
      <c r="A306" s="21"/>
      <c r="D306" s="13"/>
      <c r="G306" s="11"/>
    </row>
    <row r="307" spans="1:7" ht="15.75" customHeight="1" x14ac:dyDescent="0.25">
      <c r="A307" s="21"/>
      <c r="D307" s="13"/>
      <c r="G307" s="11"/>
    </row>
    <row r="308" spans="1:7" ht="15.75" customHeight="1" x14ac:dyDescent="0.25">
      <c r="A308" s="21"/>
      <c r="D308" s="13"/>
      <c r="G308" s="11"/>
    </row>
    <row r="309" spans="1:7" ht="15.75" customHeight="1" x14ac:dyDescent="0.25">
      <c r="A309" s="21"/>
      <c r="D309" s="13"/>
      <c r="G309" s="11"/>
    </row>
    <row r="310" spans="1:7" ht="15.75" customHeight="1" x14ac:dyDescent="0.25">
      <c r="A310" s="21"/>
      <c r="D310" s="13"/>
      <c r="G310" s="11"/>
    </row>
    <row r="311" spans="1:7" ht="15.75" customHeight="1" x14ac:dyDescent="0.25">
      <c r="A311" s="21"/>
      <c r="D311" s="13"/>
      <c r="G311" s="11"/>
    </row>
    <row r="312" spans="1:7" ht="15.75" customHeight="1" x14ac:dyDescent="0.25">
      <c r="A312" s="21"/>
      <c r="D312" s="13"/>
      <c r="G312" s="11"/>
    </row>
    <row r="313" spans="1:7" ht="15.75" customHeight="1" x14ac:dyDescent="0.25">
      <c r="A313" s="21"/>
      <c r="D313" s="13"/>
      <c r="G313" s="11"/>
    </row>
    <row r="314" spans="1:7" ht="15.75" customHeight="1" x14ac:dyDescent="0.25">
      <c r="A314" s="21"/>
      <c r="D314" s="13"/>
      <c r="G314" s="11"/>
    </row>
    <row r="315" spans="1:7" ht="15.75" customHeight="1" x14ac:dyDescent="0.25">
      <c r="A315" s="21"/>
      <c r="D315" s="13"/>
      <c r="G315" s="11"/>
    </row>
    <row r="316" spans="1:7" ht="15.75" customHeight="1" x14ac:dyDescent="0.25">
      <c r="A316" s="21"/>
      <c r="D316" s="13"/>
      <c r="G316" s="11"/>
    </row>
    <row r="317" spans="1:7" ht="15.75" customHeight="1" x14ac:dyDescent="0.25">
      <c r="A317" s="21"/>
      <c r="D317" s="13"/>
      <c r="G317" s="11"/>
    </row>
    <row r="318" spans="1:7" ht="15.75" customHeight="1" x14ac:dyDescent="0.25">
      <c r="A318" s="21"/>
      <c r="D318" s="13"/>
      <c r="G318" s="11"/>
    </row>
    <row r="319" spans="1:7" ht="15.75" customHeight="1" x14ac:dyDescent="0.25">
      <c r="A319" s="21"/>
      <c r="D319" s="13"/>
      <c r="G319" s="11"/>
    </row>
    <row r="320" spans="1:7" ht="15.75" customHeight="1" x14ac:dyDescent="0.25">
      <c r="A320" s="21"/>
      <c r="D320" s="13"/>
      <c r="G320" s="11"/>
    </row>
    <row r="321" spans="1:7" ht="15.75" customHeight="1" x14ac:dyDescent="0.25">
      <c r="A321" s="21"/>
      <c r="D321" s="13"/>
      <c r="G321" s="11"/>
    </row>
    <row r="322" spans="1:7" ht="15.75" customHeight="1" x14ac:dyDescent="0.25">
      <c r="A322" s="21"/>
      <c r="D322" s="13"/>
      <c r="G322" s="11"/>
    </row>
    <row r="323" spans="1:7" ht="15.75" customHeight="1" x14ac:dyDescent="0.25">
      <c r="A323" s="21"/>
      <c r="D323" s="13"/>
      <c r="G323" s="11"/>
    </row>
    <row r="324" spans="1:7" ht="15.75" customHeight="1" x14ac:dyDescent="0.25">
      <c r="A324" s="21"/>
      <c r="D324" s="13"/>
      <c r="G324" s="11"/>
    </row>
    <row r="325" spans="1:7" ht="15.75" customHeight="1" x14ac:dyDescent="0.25">
      <c r="A325" s="21"/>
      <c r="D325" s="13"/>
      <c r="G325" s="11"/>
    </row>
    <row r="326" spans="1:7" ht="15.75" customHeight="1" x14ac:dyDescent="0.25">
      <c r="A326" s="21"/>
      <c r="D326" s="13"/>
      <c r="G326" s="11"/>
    </row>
    <row r="327" spans="1:7" ht="15.75" customHeight="1" x14ac:dyDescent="0.25">
      <c r="A327" s="21"/>
      <c r="D327" s="13"/>
      <c r="G327" s="11"/>
    </row>
    <row r="328" spans="1:7" ht="15.75" customHeight="1" x14ac:dyDescent="0.25">
      <c r="A328" s="21"/>
      <c r="D328" s="13"/>
      <c r="G328" s="11"/>
    </row>
    <row r="329" spans="1:7" ht="15.75" customHeight="1" x14ac:dyDescent="0.25">
      <c r="A329" s="21"/>
      <c r="D329" s="13"/>
      <c r="G329" s="11"/>
    </row>
    <row r="330" spans="1:7" ht="15.75" customHeight="1" x14ac:dyDescent="0.25">
      <c r="A330" s="21"/>
      <c r="D330" s="13"/>
      <c r="G330" s="11"/>
    </row>
    <row r="331" spans="1:7" ht="15.75" customHeight="1" x14ac:dyDescent="0.25">
      <c r="A331" s="21"/>
      <c r="D331" s="13"/>
      <c r="G331" s="11"/>
    </row>
    <row r="332" spans="1:7" ht="15.75" customHeight="1" x14ac:dyDescent="0.25">
      <c r="A332" s="21"/>
      <c r="D332" s="13"/>
      <c r="G332" s="11"/>
    </row>
    <row r="333" spans="1:7" ht="15.75" customHeight="1" x14ac:dyDescent="0.25">
      <c r="A333" s="21"/>
      <c r="D333" s="13"/>
      <c r="G333" s="11"/>
    </row>
    <row r="334" spans="1:7" ht="15.75" customHeight="1" x14ac:dyDescent="0.25">
      <c r="A334" s="21"/>
      <c r="D334" s="13"/>
      <c r="G334" s="11"/>
    </row>
    <row r="335" spans="1:7" ht="15.75" customHeight="1" x14ac:dyDescent="0.25">
      <c r="A335" s="21"/>
      <c r="D335" s="13"/>
      <c r="G335" s="11"/>
    </row>
    <row r="336" spans="1:7" ht="15.75" customHeight="1" x14ac:dyDescent="0.25">
      <c r="A336" s="21"/>
      <c r="D336" s="13"/>
      <c r="G336" s="11"/>
    </row>
    <row r="337" spans="1:7" ht="15.75" customHeight="1" x14ac:dyDescent="0.25">
      <c r="A337" s="21"/>
      <c r="D337" s="13"/>
      <c r="G337" s="11"/>
    </row>
    <row r="338" spans="1:7" ht="15.75" customHeight="1" x14ac:dyDescent="0.25">
      <c r="A338" s="21"/>
      <c r="D338" s="13"/>
      <c r="G338" s="11"/>
    </row>
    <row r="339" spans="1:7" ht="15.75" customHeight="1" x14ac:dyDescent="0.25">
      <c r="A339" s="21"/>
      <c r="D339" s="13"/>
      <c r="G339" s="11"/>
    </row>
    <row r="340" spans="1:7" ht="15.75" customHeight="1" x14ac:dyDescent="0.25">
      <c r="A340" s="21"/>
      <c r="D340" s="13"/>
      <c r="G340" s="11"/>
    </row>
    <row r="341" spans="1:7" ht="15.75" customHeight="1" x14ac:dyDescent="0.25">
      <c r="A341" s="21"/>
      <c r="D341" s="13"/>
      <c r="G341" s="11"/>
    </row>
    <row r="342" spans="1:7" ht="15.75" customHeight="1" x14ac:dyDescent="0.25">
      <c r="A342" s="21"/>
      <c r="D342" s="13"/>
      <c r="G342" s="11"/>
    </row>
    <row r="343" spans="1:7" ht="15.75" customHeight="1" x14ac:dyDescent="0.25">
      <c r="A343" s="21"/>
      <c r="D343" s="13"/>
      <c r="G343" s="11"/>
    </row>
    <row r="344" spans="1:7" ht="15.75" customHeight="1" x14ac:dyDescent="0.25">
      <c r="A344" s="21"/>
      <c r="D344" s="13"/>
      <c r="G344" s="11"/>
    </row>
    <row r="345" spans="1:7" ht="15.75" customHeight="1" x14ac:dyDescent="0.25">
      <c r="A345" s="21"/>
      <c r="D345" s="13"/>
      <c r="G345" s="11"/>
    </row>
    <row r="346" spans="1:7" ht="15.75" customHeight="1" x14ac:dyDescent="0.25">
      <c r="A346" s="21"/>
      <c r="D346" s="13"/>
      <c r="G346" s="11"/>
    </row>
    <row r="347" spans="1:7" ht="15.75" customHeight="1" x14ac:dyDescent="0.25">
      <c r="A347" s="21"/>
      <c r="D347" s="13"/>
      <c r="G347" s="11"/>
    </row>
    <row r="348" spans="1:7" ht="15.75" customHeight="1" x14ac:dyDescent="0.25">
      <c r="A348" s="21"/>
      <c r="D348" s="13"/>
      <c r="G348" s="11"/>
    </row>
    <row r="349" spans="1:7" ht="15.75" customHeight="1" x14ac:dyDescent="0.25">
      <c r="A349" s="21"/>
      <c r="D349" s="13"/>
      <c r="G349" s="11"/>
    </row>
    <row r="350" spans="1:7" ht="15.75" customHeight="1" x14ac:dyDescent="0.25">
      <c r="A350" s="21"/>
      <c r="D350" s="13"/>
      <c r="G350" s="11"/>
    </row>
    <row r="351" spans="1:7" ht="15.75" customHeight="1" x14ac:dyDescent="0.25">
      <c r="A351" s="21"/>
      <c r="D351" s="13"/>
      <c r="G351" s="11"/>
    </row>
    <row r="352" spans="1:7" ht="15.75" customHeight="1" x14ac:dyDescent="0.25">
      <c r="A352" s="21"/>
      <c r="D352" s="13"/>
      <c r="G352" s="11"/>
    </row>
    <row r="353" spans="1:7" ht="15.75" customHeight="1" x14ac:dyDescent="0.25">
      <c r="A353" s="21"/>
      <c r="D353" s="13"/>
      <c r="G353" s="11"/>
    </row>
    <row r="354" spans="1:7" ht="15.75" customHeight="1" x14ac:dyDescent="0.25">
      <c r="A354" s="21"/>
      <c r="D354" s="13"/>
      <c r="G354" s="11"/>
    </row>
    <row r="355" spans="1:7" ht="15.75" customHeight="1" x14ac:dyDescent="0.25">
      <c r="A355" s="21"/>
      <c r="D355" s="13"/>
      <c r="G355" s="11"/>
    </row>
    <row r="356" spans="1:7" ht="15.75" customHeight="1" x14ac:dyDescent="0.25">
      <c r="A356" s="21"/>
      <c r="D356" s="13"/>
      <c r="G356" s="11"/>
    </row>
    <row r="357" spans="1:7" ht="15.75" customHeight="1" x14ac:dyDescent="0.25">
      <c r="A357" s="21"/>
      <c r="D357" s="13"/>
      <c r="G357" s="11"/>
    </row>
    <row r="358" spans="1:7" ht="15.75" customHeight="1" x14ac:dyDescent="0.25">
      <c r="A358" s="21"/>
      <c r="D358" s="13"/>
      <c r="G358" s="11"/>
    </row>
    <row r="359" spans="1:7" ht="15.75" customHeight="1" x14ac:dyDescent="0.25">
      <c r="A359" s="21"/>
      <c r="D359" s="13"/>
      <c r="G359" s="11"/>
    </row>
    <row r="360" spans="1:7" ht="15.75" customHeight="1" x14ac:dyDescent="0.25">
      <c r="A360" s="21"/>
      <c r="D360" s="13"/>
      <c r="G360" s="11"/>
    </row>
    <row r="361" spans="1:7" ht="15.75" customHeight="1" x14ac:dyDescent="0.25">
      <c r="A361" s="21"/>
      <c r="D361" s="13"/>
      <c r="G361" s="11"/>
    </row>
    <row r="362" spans="1:7" ht="15.75" customHeight="1" x14ac:dyDescent="0.25">
      <c r="A362" s="21"/>
      <c r="D362" s="13"/>
      <c r="G362" s="11"/>
    </row>
    <row r="363" spans="1:7" ht="15.75" customHeight="1" x14ac:dyDescent="0.25">
      <c r="A363" s="21"/>
      <c r="D363" s="13"/>
      <c r="G363" s="11"/>
    </row>
    <row r="364" spans="1:7" ht="15.75" customHeight="1" x14ac:dyDescent="0.25">
      <c r="A364" s="21"/>
      <c r="D364" s="13"/>
      <c r="G364" s="11"/>
    </row>
    <row r="365" spans="1:7" ht="15.75" customHeight="1" x14ac:dyDescent="0.25">
      <c r="A365" s="21"/>
      <c r="D365" s="13"/>
      <c r="G365" s="11"/>
    </row>
    <row r="366" spans="1:7" ht="15.75" customHeight="1" x14ac:dyDescent="0.25">
      <c r="A366" s="21"/>
      <c r="D366" s="13"/>
      <c r="G366" s="11"/>
    </row>
    <row r="367" spans="1:7" ht="15.75" customHeight="1" x14ac:dyDescent="0.25">
      <c r="A367" s="21"/>
      <c r="D367" s="13"/>
      <c r="G367" s="11"/>
    </row>
    <row r="368" spans="1:7" ht="15.75" customHeight="1" x14ac:dyDescent="0.25">
      <c r="A368" s="21"/>
      <c r="D368" s="13"/>
      <c r="G368" s="11"/>
    </row>
    <row r="369" spans="1:7" ht="15.75" customHeight="1" x14ac:dyDescent="0.25">
      <c r="A369" s="21"/>
      <c r="D369" s="13"/>
      <c r="G369" s="11"/>
    </row>
    <row r="370" spans="1:7" ht="15.75" customHeight="1" x14ac:dyDescent="0.25">
      <c r="A370" s="21"/>
      <c r="D370" s="13"/>
      <c r="G370" s="11"/>
    </row>
    <row r="371" spans="1:7" ht="15.75" customHeight="1" x14ac:dyDescent="0.25">
      <c r="A371" s="21"/>
      <c r="D371" s="13"/>
      <c r="G371" s="11"/>
    </row>
    <row r="372" spans="1:7" ht="15.75" customHeight="1" x14ac:dyDescent="0.25">
      <c r="A372" s="21"/>
      <c r="D372" s="13"/>
      <c r="G372" s="11"/>
    </row>
    <row r="373" spans="1:7" ht="15.75" customHeight="1" x14ac:dyDescent="0.25">
      <c r="A373" s="21"/>
      <c r="D373" s="13"/>
      <c r="G373" s="11"/>
    </row>
    <row r="374" spans="1:7" ht="15.75" customHeight="1" x14ac:dyDescent="0.25">
      <c r="A374" s="21"/>
      <c r="D374" s="13"/>
      <c r="G374" s="11"/>
    </row>
    <row r="375" spans="1:7" ht="15.75" customHeight="1" x14ac:dyDescent="0.25">
      <c r="A375" s="21"/>
      <c r="D375" s="13"/>
      <c r="G375" s="11"/>
    </row>
    <row r="376" spans="1:7" ht="15.75" customHeight="1" x14ac:dyDescent="0.25">
      <c r="A376" s="21"/>
      <c r="D376" s="13"/>
      <c r="G376" s="11"/>
    </row>
    <row r="377" spans="1:7" ht="15.75" customHeight="1" x14ac:dyDescent="0.25">
      <c r="A377" s="21"/>
      <c r="D377" s="13"/>
      <c r="G377" s="11"/>
    </row>
    <row r="378" spans="1:7" ht="15.75" customHeight="1" x14ac:dyDescent="0.25">
      <c r="A378" s="21"/>
      <c r="D378" s="13"/>
      <c r="G378" s="11"/>
    </row>
    <row r="379" spans="1:7" ht="15.75" customHeight="1" x14ac:dyDescent="0.25">
      <c r="A379" s="21"/>
      <c r="D379" s="13"/>
      <c r="G379" s="11"/>
    </row>
    <row r="380" spans="1:7" ht="15.75" customHeight="1" x14ac:dyDescent="0.25">
      <c r="A380" s="21"/>
      <c r="D380" s="13"/>
      <c r="G380" s="11"/>
    </row>
    <row r="381" spans="1:7" ht="15.75" customHeight="1" x14ac:dyDescent="0.25">
      <c r="A381" s="21"/>
      <c r="D381" s="13"/>
      <c r="G381" s="11"/>
    </row>
    <row r="382" spans="1:7" ht="15.75" customHeight="1" x14ac:dyDescent="0.25">
      <c r="A382" s="21"/>
      <c r="D382" s="13"/>
      <c r="G382" s="11"/>
    </row>
    <row r="383" spans="1:7" ht="15.75" customHeight="1" x14ac:dyDescent="0.25">
      <c r="A383" s="21"/>
      <c r="D383" s="13"/>
      <c r="G383" s="11"/>
    </row>
    <row r="384" spans="1:7" ht="15.75" customHeight="1" x14ac:dyDescent="0.25">
      <c r="A384" s="21"/>
      <c r="D384" s="13"/>
      <c r="G384" s="11"/>
    </row>
    <row r="385" spans="1:7" ht="15.75" customHeight="1" x14ac:dyDescent="0.25">
      <c r="A385" s="21"/>
      <c r="D385" s="13"/>
      <c r="G385" s="11"/>
    </row>
    <row r="386" spans="1:7" ht="15.75" customHeight="1" x14ac:dyDescent="0.25">
      <c r="A386" s="21"/>
      <c r="D386" s="13"/>
      <c r="G386" s="11"/>
    </row>
    <row r="387" spans="1:7" ht="15.75" customHeight="1" x14ac:dyDescent="0.25">
      <c r="A387" s="21"/>
      <c r="D387" s="13"/>
      <c r="G387" s="11"/>
    </row>
    <row r="388" spans="1:7" ht="15.75" customHeight="1" x14ac:dyDescent="0.25">
      <c r="A388" s="21"/>
      <c r="D388" s="13"/>
      <c r="G388" s="11"/>
    </row>
    <row r="389" spans="1:7" ht="15.75" customHeight="1" x14ac:dyDescent="0.25">
      <c r="A389" s="21"/>
      <c r="D389" s="13"/>
      <c r="G389" s="11"/>
    </row>
    <row r="390" spans="1:7" ht="15.75" customHeight="1" x14ac:dyDescent="0.25">
      <c r="A390" s="21"/>
      <c r="D390" s="13"/>
      <c r="G390" s="11"/>
    </row>
    <row r="391" spans="1:7" ht="15.75" customHeight="1" x14ac:dyDescent="0.25">
      <c r="A391" s="21"/>
      <c r="D391" s="13"/>
      <c r="G391" s="11"/>
    </row>
    <row r="392" spans="1:7" ht="15.75" customHeight="1" x14ac:dyDescent="0.25">
      <c r="A392" s="21"/>
      <c r="D392" s="13"/>
      <c r="G392" s="11"/>
    </row>
    <row r="393" spans="1:7" ht="15.75" customHeight="1" x14ac:dyDescent="0.25">
      <c r="A393" s="21"/>
      <c r="D393" s="13"/>
      <c r="G393" s="11"/>
    </row>
    <row r="394" spans="1:7" ht="15.75" customHeight="1" x14ac:dyDescent="0.25">
      <c r="A394" s="21"/>
      <c r="D394" s="13"/>
      <c r="G394" s="11"/>
    </row>
    <row r="395" spans="1:7" ht="15.75" customHeight="1" x14ac:dyDescent="0.25">
      <c r="A395" s="21"/>
      <c r="D395" s="13"/>
      <c r="G395" s="11"/>
    </row>
    <row r="396" spans="1:7" ht="15.75" customHeight="1" x14ac:dyDescent="0.25">
      <c r="A396" s="21"/>
      <c r="D396" s="13"/>
      <c r="G396" s="11"/>
    </row>
    <row r="397" spans="1:7" ht="15.75" customHeight="1" x14ac:dyDescent="0.25">
      <c r="A397" s="21"/>
      <c r="D397" s="13"/>
      <c r="G397" s="11"/>
    </row>
    <row r="398" spans="1:7" ht="15.75" customHeight="1" x14ac:dyDescent="0.25">
      <c r="A398" s="21"/>
      <c r="D398" s="13"/>
      <c r="G398" s="11"/>
    </row>
    <row r="399" spans="1:7" ht="15.75" customHeight="1" x14ac:dyDescent="0.25">
      <c r="A399" s="21"/>
      <c r="D399" s="13"/>
      <c r="G399" s="11"/>
    </row>
    <row r="400" spans="1:7" ht="15.75" customHeight="1" x14ac:dyDescent="0.25">
      <c r="A400" s="21"/>
      <c r="D400" s="13"/>
      <c r="G400" s="11"/>
    </row>
    <row r="401" spans="1:7" ht="15.75" customHeight="1" x14ac:dyDescent="0.25">
      <c r="A401" s="21"/>
      <c r="D401" s="13"/>
      <c r="G401" s="11"/>
    </row>
    <row r="402" spans="1:7" ht="15.75" customHeight="1" x14ac:dyDescent="0.25">
      <c r="A402" s="21"/>
      <c r="D402" s="13"/>
      <c r="G402" s="11"/>
    </row>
    <row r="403" spans="1:7" ht="15.75" customHeight="1" x14ac:dyDescent="0.25">
      <c r="A403" s="21"/>
      <c r="D403" s="13"/>
      <c r="G403" s="11"/>
    </row>
    <row r="404" spans="1:7" ht="15.75" customHeight="1" x14ac:dyDescent="0.25">
      <c r="A404" s="21"/>
      <c r="D404" s="13"/>
      <c r="G404" s="11"/>
    </row>
    <row r="405" spans="1:7" ht="15.75" customHeight="1" x14ac:dyDescent="0.25">
      <c r="A405" s="21"/>
      <c r="D405" s="13"/>
      <c r="G405" s="11"/>
    </row>
    <row r="406" spans="1:7" ht="15.75" customHeight="1" x14ac:dyDescent="0.25">
      <c r="A406" s="21"/>
      <c r="D406" s="13"/>
      <c r="G406" s="11"/>
    </row>
    <row r="407" spans="1:7" ht="15.75" customHeight="1" x14ac:dyDescent="0.25">
      <c r="A407" s="21"/>
      <c r="D407" s="13"/>
      <c r="G407" s="11"/>
    </row>
    <row r="408" spans="1:7" ht="15.75" customHeight="1" x14ac:dyDescent="0.25">
      <c r="A408" s="21"/>
      <c r="D408" s="13"/>
      <c r="G408" s="11"/>
    </row>
    <row r="409" spans="1:7" ht="15.75" customHeight="1" x14ac:dyDescent="0.25">
      <c r="A409" s="21"/>
      <c r="D409" s="13"/>
      <c r="G409" s="11"/>
    </row>
    <row r="410" spans="1:7" ht="15.75" customHeight="1" x14ac:dyDescent="0.25">
      <c r="A410" s="21"/>
      <c r="D410" s="13"/>
      <c r="G410" s="11"/>
    </row>
    <row r="411" spans="1:7" ht="15.75" customHeight="1" x14ac:dyDescent="0.25">
      <c r="A411" s="21"/>
      <c r="D411" s="13"/>
      <c r="G411" s="11"/>
    </row>
    <row r="412" spans="1:7" ht="15.75" customHeight="1" x14ac:dyDescent="0.25">
      <c r="A412" s="21"/>
      <c r="D412" s="13"/>
      <c r="G412" s="11"/>
    </row>
    <row r="413" spans="1:7" ht="15.75" customHeight="1" x14ac:dyDescent="0.25">
      <c r="A413" s="21"/>
      <c r="D413" s="13"/>
      <c r="G413" s="11"/>
    </row>
    <row r="414" spans="1:7" ht="15.75" customHeight="1" x14ac:dyDescent="0.25">
      <c r="A414" s="21"/>
      <c r="D414" s="13"/>
      <c r="G414" s="11"/>
    </row>
    <row r="415" spans="1:7" ht="15.75" customHeight="1" x14ac:dyDescent="0.25">
      <c r="A415" s="21"/>
      <c r="D415" s="13"/>
      <c r="G415" s="11"/>
    </row>
    <row r="416" spans="1:7" ht="15.75" customHeight="1" x14ac:dyDescent="0.25">
      <c r="A416" s="21"/>
      <c r="D416" s="13"/>
      <c r="G416" s="11"/>
    </row>
    <row r="417" spans="1:7" ht="15.75" customHeight="1" x14ac:dyDescent="0.25">
      <c r="A417" s="21"/>
      <c r="D417" s="13"/>
      <c r="G417" s="11"/>
    </row>
    <row r="418" spans="1:7" ht="15.75" customHeight="1" x14ac:dyDescent="0.25">
      <c r="A418" s="21"/>
      <c r="D418" s="13"/>
      <c r="G418" s="11"/>
    </row>
    <row r="419" spans="1:7" ht="15.75" customHeight="1" x14ac:dyDescent="0.25">
      <c r="A419" s="21"/>
      <c r="D419" s="13"/>
      <c r="G419" s="11"/>
    </row>
    <row r="420" spans="1:7" ht="15.75" customHeight="1" x14ac:dyDescent="0.25">
      <c r="A420" s="21"/>
      <c r="D420" s="13"/>
      <c r="G420" s="11"/>
    </row>
    <row r="421" spans="1:7" ht="15.75" customHeight="1" x14ac:dyDescent="0.25">
      <c r="A421" s="21"/>
      <c r="D421" s="13"/>
      <c r="G421" s="11"/>
    </row>
    <row r="422" spans="1:7" ht="15.75" customHeight="1" x14ac:dyDescent="0.25">
      <c r="A422" s="21"/>
      <c r="D422" s="13"/>
      <c r="G422" s="11"/>
    </row>
    <row r="423" spans="1:7" ht="15.75" customHeight="1" x14ac:dyDescent="0.25">
      <c r="A423" s="21"/>
      <c r="D423" s="13"/>
      <c r="G423" s="11"/>
    </row>
    <row r="424" spans="1:7" ht="15.75" customHeight="1" x14ac:dyDescent="0.25">
      <c r="A424" s="21"/>
      <c r="D424" s="13"/>
      <c r="G424" s="11"/>
    </row>
    <row r="425" spans="1:7" ht="15.75" customHeight="1" x14ac:dyDescent="0.25">
      <c r="A425" s="21"/>
      <c r="D425" s="13"/>
      <c r="G425" s="11"/>
    </row>
    <row r="426" spans="1:7" ht="15.75" customHeight="1" x14ac:dyDescent="0.25">
      <c r="A426" s="21"/>
      <c r="D426" s="13"/>
      <c r="G426" s="11"/>
    </row>
    <row r="427" spans="1:7" ht="15.75" customHeight="1" x14ac:dyDescent="0.25">
      <c r="A427" s="21"/>
      <c r="D427" s="13"/>
      <c r="G427" s="11"/>
    </row>
    <row r="428" spans="1:7" ht="15.75" customHeight="1" x14ac:dyDescent="0.25">
      <c r="A428" s="21"/>
      <c r="D428" s="13"/>
      <c r="G428" s="11"/>
    </row>
    <row r="429" spans="1:7" ht="15.75" customHeight="1" x14ac:dyDescent="0.25">
      <c r="A429" s="21"/>
      <c r="D429" s="13"/>
      <c r="G429" s="11"/>
    </row>
    <row r="430" spans="1:7" ht="15.75" customHeight="1" x14ac:dyDescent="0.25">
      <c r="A430" s="21"/>
      <c r="D430" s="13"/>
      <c r="G430" s="11"/>
    </row>
    <row r="431" spans="1:7" ht="15.75" customHeight="1" x14ac:dyDescent="0.25">
      <c r="A431" s="21"/>
      <c r="D431" s="13"/>
      <c r="G431" s="11"/>
    </row>
    <row r="432" spans="1:7" ht="15.75" customHeight="1" x14ac:dyDescent="0.25">
      <c r="A432" s="21"/>
      <c r="D432" s="13"/>
      <c r="G432" s="11"/>
    </row>
    <row r="433" spans="1:7" ht="15.75" customHeight="1" x14ac:dyDescent="0.25">
      <c r="A433" s="21"/>
      <c r="D433" s="13"/>
      <c r="G433" s="11"/>
    </row>
    <row r="434" spans="1:7" ht="15.75" customHeight="1" x14ac:dyDescent="0.25">
      <c r="A434" s="21"/>
      <c r="D434" s="13"/>
      <c r="G434" s="11"/>
    </row>
    <row r="435" spans="1:7" ht="15.75" customHeight="1" x14ac:dyDescent="0.25">
      <c r="A435" s="21"/>
      <c r="D435" s="13"/>
      <c r="G435" s="11"/>
    </row>
    <row r="436" spans="1:7" ht="15.75" customHeight="1" x14ac:dyDescent="0.25">
      <c r="A436" s="21"/>
      <c r="D436" s="13"/>
      <c r="G436" s="11"/>
    </row>
    <row r="437" spans="1:7" ht="15.75" customHeight="1" x14ac:dyDescent="0.25">
      <c r="A437" s="21"/>
      <c r="D437" s="13"/>
      <c r="G437" s="11"/>
    </row>
    <row r="438" spans="1:7" ht="15.75" customHeight="1" x14ac:dyDescent="0.25">
      <c r="A438" s="21"/>
      <c r="D438" s="13"/>
      <c r="G438" s="11"/>
    </row>
    <row r="439" spans="1:7" ht="15.75" customHeight="1" x14ac:dyDescent="0.25">
      <c r="A439" s="21"/>
      <c r="D439" s="13"/>
      <c r="G439" s="11"/>
    </row>
    <row r="440" spans="1:7" ht="15.75" customHeight="1" x14ac:dyDescent="0.25">
      <c r="A440" s="21"/>
      <c r="D440" s="13"/>
      <c r="G440" s="11"/>
    </row>
    <row r="441" spans="1:7" ht="15.75" customHeight="1" x14ac:dyDescent="0.25">
      <c r="A441" s="21"/>
      <c r="D441" s="13"/>
      <c r="G441" s="11"/>
    </row>
    <row r="442" spans="1:7" ht="15.75" customHeight="1" x14ac:dyDescent="0.25">
      <c r="A442" s="21"/>
      <c r="D442" s="13"/>
      <c r="G442" s="11"/>
    </row>
    <row r="443" spans="1:7" ht="15.75" customHeight="1" x14ac:dyDescent="0.25">
      <c r="A443" s="21"/>
      <c r="D443" s="13"/>
      <c r="G443" s="11"/>
    </row>
    <row r="444" spans="1:7" ht="15.75" customHeight="1" x14ac:dyDescent="0.25">
      <c r="A444" s="21"/>
      <c r="D444" s="13"/>
      <c r="G444" s="11"/>
    </row>
    <row r="445" spans="1:7" ht="15.75" customHeight="1" x14ac:dyDescent="0.25">
      <c r="A445" s="21"/>
      <c r="D445" s="13"/>
      <c r="G445" s="11"/>
    </row>
    <row r="446" spans="1:7" ht="15.75" customHeight="1" x14ac:dyDescent="0.25">
      <c r="A446" s="21"/>
      <c r="D446" s="13"/>
      <c r="G446" s="11"/>
    </row>
    <row r="447" spans="1:7" ht="15.75" customHeight="1" x14ac:dyDescent="0.25">
      <c r="A447" s="21"/>
      <c r="D447" s="13"/>
      <c r="G447" s="11"/>
    </row>
    <row r="448" spans="1:7" ht="15.75" customHeight="1" x14ac:dyDescent="0.25">
      <c r="A448" s="21"/>
      <c r="D448" s="13"/>
      <c r="G448" s="11"/>
    </row>
    <row r="449" spans="1:7" ht="15.75" customHeight="1" x14ac:dyDescent="0.25">
      <c r="A449" s="21"/>
      <c r="D449" s="13"/>
      <c r="G449" s="11"/>
    </row>
    <row r="450" spans="1:7" ht="15.75" customHeight="1" x14ac:dyDescent="0.25">
      <c r="A450" s="21"/>
      <c r="D450" s="13"/>
      <c r="G450" s="11"/>
    </row>
    <row r="451" spans="1:7" ht="15.75" customHeight="1" x14ac:dyDescent="0.25">
      <c r="A451" s="21"/>
      <c r="D451" s="13"/>
      <c r="G451" s="11"/>
    </row>
    <row r="452" spans="1:7" ht="15.75" customHeight="1" x14ac:dyDescent="0.25">
      <c r="A452" s="21"/>
      <c r="D452" s="13"/>
      <c r="G452" s="11"/>
    </row>
    <row r="453" spans="1:7" ht="15.75" customHeight="1" x14ac:dyDescent="0.25">
      <c r="A453" s="21"/>
      <c r="D453" s="13"/>
      <c r="G453" s="11"/>
    </row>
    <row r="454" spans="1:7" ht="15.75" customHeight="1" x14ac:dyDescent="0.25">
      <c r="A454" s="21"/>
      <c r="D454" s="13"/>
      <c r="G454" s="11"/>
    </row>
    <row r="455" spans="1:7" ht="15.75" customHeight="1" x14ac:dyDescent="0.25">
      <c r="A455" s="21"/>
      <c r="D455" s="13"/>
      <c r="G455" s="11"/>
    </row>
    <row r="456" spans="1:7" ht="15.75" customHeight="1" x14ac:dyDescent="0.25">
      <c r="A456" s="21"/>
      <c r="D456" s="13"/>
      <c r="G456" s="11"/>
    </row>
    <row r="457" spans="1:7" ht="15.75" customHeight="1" x14ac:dyDescent="0.25">
      <c r="A457" s="21"/>
      <c r="D457" s="13"/>
      <c r="G457" s="11"/>
    </row>
    <row r="458" spans="1:7" ht="15.75" customHeight="1" x14ac:dyDescent="0.25">
      <c r="A458" s="21"/>
      <c r="D458" s="13"/>
      <c r="G458" s="11"/>
    </row>
    <row r="459" spans="1:7" ht="15.75" customHeight="1" x14ac:dyDescent="0.25">
      <c r="A459" s="21"/>
      <c r="D459" s="13"/>
      <c r="G459" s="11"/>
    </row>
    <row r="460" spans="1:7" ht="15.75" customHeight="1" x14ac:dyDescent="0.25">
      <c r="A460" s="21"/>
      <c r="D460" s="13"/>
      <c r="G460" s="11"/>
    </row>
    <row r="461" spans="1:7" ht="15.75" customHeight="1" x14ac:dyDescent="0.25">
      <c r="A461" s="21"/>
      <c r="D461" s="13"/>
      <c r="G461" s="11"/>
    </row>
    <row r="462" spans="1:7" ht="15.75" customHeight="1" x14ac:dyDescent="0.25">
      <c r="A462" s="21"/>
      <c r="D462" s="13"/>
      <c r="G462" s="11"/>
    </row>
    <row r="463" spans="1:7" ht="15.75" customHeight="1" x14ac:dyDescent="0.25">
      <c r="A463" s="21"/>
      <c r="D463" s="13"/>
      <c r="G463" s="11"/>
    </row>
    <row r="464" spans="1:7" ht="15.75" customHeight="1" x14ac:dyDescent="0.25">
      <c r="A464" s="21"/>
      <c r="D464" s="13"/>
      <c r="G464" s="11"/>
    </row>
    <row r="465" spans="1:7" ht="15.75" customHeight="1" x14ac:dyDescent="0.25">
      <c r="A465" s="21"/>
      <c r="D465" s="13"/>
      <c r="G465" s="11"/>
    </row>
    <row r="466" spans="1:7" ht="15.75" customHeight="1" x14ac:dyDescent="0.25">
      <c r="A466" s="21"/>
      <c r="D466" s="13"/>
      <c r="G466" s="11"/>
    </row>
    <row r="467" spans="1:7" ht="15.75" customHeight="1" x14ac:dyDescent="0.25">
      <c r="A467" s="21"/>
      <c r="D467" s="13"/>
      <c r="G467" s="11"/>
    </row>
    <row r="468" spans="1:7" ht="15.75" customHeight="1" x14ac:dyDescent="0.25">
      <c r="A468" s="21"/>
      <c r="D468" s="13"/>
      <c r="G468" s="11"/>
    </row>
    <row r="469" spans="1:7" ht="15.75" customHeight="1" x14ac:dyDescent="0.25">
      <c r="A469" s="21"/>
      <c r="D469" s="13"/>
      <c r="G469" s="11"/>
    </row>
    <row r="470" spans="1:7" ht="15.75" customHeight="1" x14ac:dyDescent="0.25">
      <c r="A470" s="21"/>
      <c r="D470" s="13"/>
      <c r="G470" s="11"/>
    </row>
    <row r="471" spans="1:7" ht="15.75" customHeight="1" x14ac:dyDescent="0.25">
      <c r="A471" s="21"/>
      <c r="D471" s="13"/>
      <c r="G471" s="11"/>
    </row>
    <row r="472" spans="1:7" ht="15.75" customHeight="1" x14ac:dyDescent="0.25">
      <c r="A472" s="21"/>
      <c r="D472" s="13"/>
      <c r="G472" s="11"/>
    </row>
    <row r="473" spans="1:7" ht="15.75" customHeight="1" x14ac:dyDescent="0.25">
      <c r="A473" s="21"/>
      <c r="D473" s="13"/>
      <c r="G473" s="11"/>
    </row>
    <row r="474" spans="1:7" ht="15.75" customHeight="1" x14ac:dyDescent="0.25">
      <c r="A474" s="21"/>
      <c r="D474" s="13"/>
      <c r="G474" s="11"/>
    </row>
    <row r="475" spans="1:7" ht="15.75" customHeight="1" x14ac:dyDescent="0.25">
      <c r="A475" s="21"/>
      <c r="D475" s="13"/>
      <c r="G475" s="11"/>
    </row>
    <row r="476" spans="1:7" ht="15.75" customHeight="1" x14ac:dyDescent="0.25">
      <c r="A476" s="21"/>
      <c r="D476" s="13"/>
      <c r="G476" s="11"/>
    </row>
    <row r="477" spans="1:7" ht="15.75" customHeight="1" x14ac:dyDescent="0.25">
      <c r="A477" s="21"/>
      <c r="D477" s="13"/>
      <c r="G477" s="11"/>
    </row>
    <row r="478" spans="1:7" ht="15.75" customHeight="1" x14ac:dyDescent="0.25">
      <c r="A478" s="21"/>
      <c r="D478" s="13"/>
      <c r="G478" s="11"/>
    </row>
    <row r="479" spans="1:7" ht="15.75" customHeight="1" x14ac:dyDescent="0.25">
      <c r="A479" s="21"/>
      <c r="D479" s="13"/>
      <c r="G479" s="11"/>
    </row>
    <row r="480" spans="1:7" ht="15.75" customHeight="1" x14ac:dyDescent="0.25">
      <c r="A480" s="21"/>
      <c r="D480" s="13"/>
      <c r="G480" s="11"/>
    </row>
    <row r="481" spans="1:7" ht="15.75" customHeight="1" x14ac:dyDescent="0.25">
      <c r="A481" s="21"/>
      <c r="D481" s="13"/>
      <c r="G481" s="11"/>
    </row>
    <row r="482" spans="1:7" ht="15.75" customHeight="1" x14ac:dyDescent="0.25">
      <c r="A482" s="21"/>
      <c r="D482" s="13"/>
      <c r="G482" s="11"/>
    </row>
    <row r="483" spans="1:7" ht="15.75" customHeight="1" x14ac:dyDescent="0.25">
      <c r="A483" s="21"/>
      <c r="D483" s="13"/>
      <c r="G483" s="11"/>
    </row>
    <row r="484" spans="1:7" ht="15.75" customHeight="1" x14ac:dyDescent="0.25">
      <c r="A484" s="21"/>
      <c r="D484" s="13"/>
      <c r="G484" s="11"/>
    </row>
    <row r="485" spans="1:7" ht="15.75" customHeight="1" x14ac:dyDescent="0.25">
      <c r="A485" s="21"/>
      <c r="D485" s="13"/>
      <c r="G485" s="11"/>
    </row>
    <row r="486" spans="1:7" ht="15.75" customHeight="1" x14ac:dyDescent="0.25">
      <c r="A486" s="21"/>
      <c r="D486" s="13"/>
      <c r="G486" s="11"/>
    </row>
    <row r="487" spans="1:7" ht="15.75" customHeight="1" x14ac:dyDescent="0.25">
      <c r="A487" s="21"/>
      <c r="D487" s="13"/>
      <c r="G487" s="11"/>
    </row>
    <row r="488" spans="1:7" ht="15.75" customHeight="1" x14ac:dyDescent="0.25">
      <c r="A488" s="21"/>
      <c r="D488" s="13"/>
      <c r="G488" s="11"/>
    </row>
    <row r="489" spans="1:7" ht="15.75" customHeight="1" x14ac:dyDescent="0.25">
      <c r="A489" s="21"/>
      <c r="D489" s="13"/>
      <c r="G489" s="11"/>
    </row>
    <row r="490" spans="1:7" ht="15.75" customHeight="1" x14ac:dyDescent="0.25">
      <c r="A490" s="21"/>
      <c r="D490" s="13"/>
      <c r="G490" s="11"/>
    </row>
    <row r="491" spans="1:7" ht="15.75" customHeight="1" x14ac:dyDescent="0.25">
      <c r="A491" s="21"/>
      <c r="D491" s="13"/>
      <c r="G491" s="11"/>
    </row>
    <row r="492" spans="1:7" ht="15.75" customHeight="1" x14ac:dyDescent="0.25">
      <c r="A492" s="21"/>
      <c r="D492" s="13"/>
      <c r="G492" s="11"/>
    </row>
    <row r="493" spans="1:7" ht="15.75" customHeight="1" x14ac:dyDescent="0.25">
      <c r="A493" s="21"/>
      <c r="D493" s="13"/>
      <c r="G493" s="11"/>
    </row>
    <row r="494" spans="1:7" ht="15.75" customHeight="1" x14ac:dyDescent="0.25">
      <c r="A494" s="21"/>
      <c r="D494" s="13"/>
      <c r="G494" s="11"/>
    </row>
    <row r="495" spans="1:7" ht="15.75" customHeight="1" x14ac:dyDescent="0.25">
      <c r="A495" s="21"/>
      <c r="D495" s="13"/>
      <c r="G495" s="11"/>
    </row>
    <row r="496" spans="1:7" ht="15.75" customHeight="1" x14ac:dyDescent="0.25">
      <c r="A496" s="21"/>
      <c r="D496" s="13"/>
      <c r="G496" s="11"/>
    </row>
    <row r="497" spans="1:7" ht="15.75" customHeight="1" x14ac:dyDescent="0.25">
      <c r="A497" s="21"/>
      <c r="D497" s="13"/>
      <c r="G497" s="11"/>
    </row>
    <row r="498" spans="1:7" ht="15.75" customHeight="1" x14ac:dyDescent="0.25">
      <c r="A498" s="21"/>
      <c r="D498" s="13"/>
      <c r="G498" s="11"/>
    </row>
    <row r="499" spans="1:7" ht="15.75" customHeight="1" x14ac:dyDescent="0.25">
      <c r="A499" s="21"/>
      <c r="D499" s="13"/>
      <c r="G499" s="11"/>
    </row>
    <row r="500" spans="1:7" ht="15.75" customHeight="1" x14ac:dyDescent="0.25">
      <c r="A500" s="21"/>
      <c r="D500" s="13"/>
      <c r="G500" s="11"/>
    </row>
    <row r="501" spans="1:7" ht="15.75" customHeight="1" x14ac:dyDescent="0.25">
      <c r="A501" s="21"/>
      <c r="D501" s="13"/>
      <c r="G501" s="11"/>
    </row>
    <row r="502" spans="1:7" ht="15.75" customHeight="1" x14ac:dyDescent="0.25">
      <c r="A502" s="21"/>
      <c r="D502" s="13"/>
      <c r="G502" s="11"/>
    </row>
    <row r="503" spans="1:7" ht="15.75" customHeight="1" x14ac:dyDescent="0.25">
      <c r="A503" s="21"/>
      <c r="D503" s="13"/>
      <c r="G503" s="11"/>
    </row>
    <row r="504" spans="1:7" ht="15.75" customHeight="1" x14ac:dyDescent="0.25">
      <c r="A504" s="21"/>
      <c r="D504" s="13"/>
      <c r="G504" s="11"/>
    </row>
    <row r="505" spans="1:7" ht="15.75" customHeight="1" x14ac:dyDescent="0.25">
      <c r="A505" s="21"/>
      <c r="D505" s="13"/>
      <c r="G505" s="11"/>
    </row>
    <row r="506" spans="1:7" ht="15.75" customHeight="1" x14ac:dyDescent="0.25">
      <c r="A506" s="21"/>
      <c r="D506" s="13"/>
      <c r="G506" s="11"/>
    </row>
    <row r="507" spans="1:7" ht="15.75" customHeight="1" x14ac:dyDescent="0.25">
      <c r="A507" s="21"/>
      <c r="D507" s="13"/>
      <c r="G507" s="11"/>
    </row>
    <row r="508" spans="1:7" ht="15.75" customHeight="1" x14ac:dyDescent="0.25">
      <c r="A508" s="21"/>
      <c r="D508" s="13"/>
      <c r="G508" s="11"/>
    </row>
    <row r="509" spans="1:7" ht="15.75" customHeight="1" x14ac:dyDescent="0.25">
      <c r="A509" s="21"/>
      <c r="D509" s="13"/>
      <c r="G509" s="11"/>
    </row>
    <row r="510" spans="1:7" ht="15.75" customHeight="1" x14ac:dyDescent="0.25">
      <c r="A510" s="21"/>
      <c r="D510" s="13"/>
      <c r="G510" s="11"/>
    </row>
    <row r="511" spans="1:7" ht="15.75" customHeight="1" x14ac:dyDescent="0.25">
      <c r="A511" s="21"/>
      <c r="D511" s="13"/>
      <c r="G511" s="11"/>
    </row>
    <row r="512" spans="1:7" ht="15.75" customHeight="1" x14ac:dyDescent="0.25">
      <c r="A512" s="21"/>
      <c r="D512" s="13"/>
      <c r="G512" s="11"/>
    </row>
    <row r="513" spans="1:7" ht="15.75" customHeight="1" x14ac:dyDescent="0.25">
      <c r="A513" s="21"/>
      <c r="D513" s="13"/>
      <c r="G513" s="11"/>
    </row>
    <row r="514" spans="1:7" ht="15.75" customHeight="1" x14ac:dyDescent="0.25">
      <c r="A514" s="21"/>
      <c r="D514" s="13"/>
      <c r="G514" s="11"/>
    </row>
    <row r="515" spans="1:7" ht="15.75" customHeight="1" x14ac:dyDescent="0.25">
      <c r="A515" s="21"/>
      <c r="D515" s="13"/>
      <c r="G515" s="11"/>
    </row>
    <row r="516" spans="1:7" ht="15.75" customHeight="1" x14ac:dyDescent="0.25">
      <c r="A516" s="21"/>
      <c r="D516" s="13"/>
      <c r="G516" s="11"/>
    </row>
    <row r="517" spans="1:7" ht="15.75" customHeight="1" x14ac:dyDescent="0.25">
      <c r="A517" s="21"/>
      <c r="D517" s="13"/>
      <c r="G517" s="11"/>
    </row>
    <row r="518" spans="1:7" ht="15.75" customHeight="1" x14ac:dyDescent="0.25">
      <c r="A518" s="21"/>
      <c r="D518" s="13"/>
      <c r="G518" s="11"/>
    </row>
    <row r="519" spans="1:7" ht="15.75" customHeight="1" x14ac:dyDescent="0.25">
      <c r="A519" s="21"/>
      <c r="D519" s="13"/>
      <c r="G519" s="11"/>
    </row>
    <row r="520" spans="1:7" ht="15.75" customHeight="1" x14ac:dyDescent="0.25">
      <c r="A520" s="21"/>
      <c r="D520" s="13"/>
      <c r="G520" s="11"/>
    </row>
    <row r="521" spans="1:7" ht="15.75" customHeight="1" x14ac:dyDescent="0.25">
      <c r="A521" s="21"/>
      <c r="D521" s="13"/>
      <c r="G521" s="11"/>
    </row>
    <row r="522" spans="1:7" ht="15.75" customHeight="1" x14ac:dyDescent="0.25">
      <c r="A522" s="21"/>
      <c r="D522" s="13"/>
      <c r="G522" s="11"/>
    </row>
    <row r="523" spans="1:7" ht="15.75" customHeight="1" x14ac:dyDescent="0.25">
      <c r="A523" s="21"/>
      <c r="D523" s="13"/>
      <c r="G523" s="11"/>
    </row>
    <row r="524" spans="1:7" ht="15.75" customHeight="1" x14ac:dyDescent="0.25">
      <c r="A524" s="21"/>
      <c r="D524" s="13"/>
      <c r="G524" s="11"/>
    </row>
    <row r="525" spans="1:7" ht="15.75" customHeight="1" x14ac:dyDescent="0.25">
      <c r="A525" s="21"/>
      <c r="D525" s="13"/>
      <c r="G525" s="11"/>
    </row>
    <row r="526" spans="1:7" ht="15.75" customHeight="1" x14ac:dyDescent="0.25">
      <c r="A526" s="21"/>
      <c r="D526" s="13"/>
      <c r="G526" s="11"/>
    </row>
    <row r="527" spans="1:7" ht="15.75" customHeight="1" x14ac:dyDescent="0.25">
      <c r="A527" s="21"/>
      <c r="D527" s="13"/>
      <c r="G527" s="11"/>
    </row>
    <row r="528" spans="1:7" ht="15.75" customHeight="1" x14ac:dyDescent="0.25">
      <c r="A528" s="21"/>
      <c r="D528" s="13"/>
      <c r="G528" s="11"/>
    </row>
    <row r="529" spans="1:7" ht="15.75" customHeight="1" x14ac:dyDescent="0.25">
      <c r="A529" s="21"/>
      <c r="D529" s="13"/>
      <c r="G529" s="11"/>
    </row>
    <row r="530" spans="1:7" ht="15.75" customHeight="1" x14ac:dyDescent="0.25">
      <c r="A530" s="21"/>
      <c r="D530" s="13"/>
      <c r="G530" s="11"/>
    </row>
    <row r="531" spans="1:7" ht="15.75" customHeight="1" x14ac:dyDescent="0.25">
      <c r="A531" s="21"/>
      <c r="D531" s="13"/>
      <c r="G531" s="11"/>
    </row>
    <row r="532" spans="1:7" ht="15.75" customHeight="1" x14ac:dyDescent="0.25">
      <c r="A532" s="21"/>
      <c r="D532" s="13"/>
      <c r="G532" s="11"/>
    </row>
    <row r="533" spans="1:7" ht="15.75" customHeight="1" x14ac:dyDescent="0.25">
      <c r="A533" s="21"/>
      <c r="D533" s="13"/>
      <c r="G533" s="11"/>
    </row>
    <row r="534" spans="1:7" ht="15.75" customHeight="1" x14ac:dyDescent="0.25">
      <c r="A534" s="21"/>
      <c r="D534" s="13"/>
      <c r="G534" s="11"/>
    </row>
    <row r="535" spans="1:7" ht="15.75" customHeight="1" x14ac:dyDescent="0.25">
      <c r="A535" s="21"/>
      <c r="D535" s="13"/>
      <c r="G535" s="11"/>
    </row>
    <row r="536" spans="1:7" ht="15.75" customHeight="1" x14ac:dyDescent="0.25">
      <c r="A536" s="21"/>
      <c r="D536" s="13"/>
      <c r="G536" s="11"/>
    </row>
    <row r="537" spans="1:7" ht="15.75" customHeight="1" x14ac:dyDescent="0.25">
      <c r="A537" s="21"/>
      <c r="D537" s="13"/>
      <c r="G537" s="11"/>
    </row>
    <row r="538" spans="1:7" ht="15.75" customHeight="1" x14ac:dyDescent="0.25">
      <c r="A538" s="21"/>
      <c r="D538" s="13"/>
      <c r="G538" s="11"/>
    </row>
    <row r="539" spans="1:7" ht="15.75" customHeight="1" x14ac:dyDescent="0.25">
      <c r="A539" s="21"/>
      <c r="D539" s="13"/>
      <c r="G539" s="11"/>
    </row>
    <row r="540" spans="1:7" ht="15.75" customHeight="1" x14ac:dyDescent="0.25">
      <c r="A540" s="21"/>
      <c r="D540" s="13"/>
      <c r="G540" s="11"/>
    </row>
    <row r="541" spans="1:7" ht="15.75" customHeight="1" x14ac:dyDescent="0.25">
      <c r="A541" s="21"/>
      <c r="D541" s="13"/>
      <c r="G541" s="11"/>
    </row>
    <row r="542" spans="1:7" ht="15.75" customHeight="1" x14ac:dyDescent="0.25">
      <c r="A542" s="21"/>
      <c r="D542" s="13"/>
      <c r="G542" s="11"/>
    </row>
    <row r="543" spans="1:7" ht="15.75" customHeight="1" x14ac:dyDescent="0.25">
      <c r="A543" s="21"/>
      <c r="D543" s="13"/>
      <c r="G543" s="11"/>
    </row>
    <row r="544" spans="1:7" ht="15.75" customHeight="1" x14ac:dyDescent="0.25">
      <c r="A544" s="21"/>
      <c r="D544" s="13"/>
      <c r="G544" s="11"/>
    </row>
    <row r="545" spans="1:7" ht="15.75" customHeight="1" x14ac:dyDescent="0.25">
      <c r="A545" s="21"/>
      <c r="D545" s="13"/>
      <c r="G545" s="11"/>
    </row>
    <row r="546" spans="1:7" ht="15.75" customHeight="1" x14ac:dyDescent="0.25">
      <c r="A546" s="21"/>
      <c r="D546" s="13"/>
      <c r="G546" s="11"/>
    </row>
    <row r="547" spans="1:7" ht="15.75" customHeight="1" x14ac:dyDescent="0.25">
      <c r="A547" s="21"/>
      <c r="D547" s="13"/>
      <c r="G547" s="11"/>
    </row>
    <row r="548" spans="1:7" ht="15.75" customHeight="1" x14ac:dyDescent="0.25">
      <c r="A548" s="21"/>
      <c r="D548" s="13"/>
      <c r="G548" s="11"/>
    </row>
    <row r="549" spans="1:7" ht="15.75" customHeight="1" x14ac:dyDescent="0.25">
      <c r="A549" s="21"/>
      <c r="D549" s="13"/>
      <c r="G549" s="11"/>
    </row>
    <row r="550" spans="1:7" ht="15.75" customHeight="1" x14ac:dyDescent="0.25">
      <c r="A550" s="21"/>
      <c r="D550" s="13"/>
      <c r="G550" s="11"/>
    </row>
    <row r="551" spans="1:7" ht="15.75" customHeight="1" x14ac:dyDescent="0.25">
      <c r="A551" s="21"/>
      <c r="D551" s="13"/>
      <c r="G551" s="11"/>
    </row>
    <row r="552" spans="1:7" ht="15.75" customHeight="1" x14ac:dyDescent="0.25">
      <c r="A552" s="21"/>
      <c r="D552" s="13"/>
      <c r="G552" s="11"/>
    </row>
    <row r="553" spans="1:7" ht="15.75" customHeight="1" x14ac:dyDescent="0.25">
      <c r="A553" s="21"/>
      <c r="D553" s="13"/>
      <c r="G553" s="11"/>
    </row>
    <row r="554" spans="1:7" ht="15.75" customHeight="1" x14ac:dyDescent="0.25">
      <c r="A554" s="21"/>
      <c r="D554" s="13"/>
      <c r="G554" s="11"/>
    </row>
    <row r="555" spans="1:7" ht="15.75" customHeight="1" x14ac:dyDescent="0.25">
      <c r="A555" s="21"/>
      <c r="D555" s="13"/>
      <c r="G555" s="11"/>
    </row>
    <row r="556" spans="1:7" ht="15.75" customHeight="1" x14ac:dyDescent="0.25">
      <c r="A556" s="21"/>
      <c r="D556" s="13"/>
      <c r="G556" s="11"/>
    </row>
    <row r="557" spans="1:7" ht="15.75" customHeight="1" x14ac:dyDescent="0.25">
      <c r="A557" s="21"/>
      <c r="D557" s="13"/>
      <c r="G557" s="11"/>
    </row>
    <row r="558" spans="1:7" ht="15.75" customHeight="1" x14ac:dyDescent="0.25">
      <c r="A558" s="21"/>
      <c r="D558" s="13"/>
      <c r="G558" s="11"/>
    </row>
    <row r="559" spans="1:7" ht="15.75" customHeight="1" x14ac:dyDescent="0.25">
      <c r="A559" s="21"/>
      <c r="D559" s="13"/>
      <c r="G559" s="11"/>
    </row>
    <row r="560" spans="1:7" ht="15.75" customHeight="1" x14ac:dyDescent="0.25">
      <c r="A560" s="21"/>
      <c r="D560" s="13"/>
      <c r="G560" s="11"/>
    </row>
    <row r="561" spans="1:7" ht="15.75" customHeight="1" x14ac:dyDescent="0.25">
      <c r="A561" s="21"/>
      <c r="D561" s="13"/>
      <c r="G561" s="11"/>
    </row>
    <row r="562" spans="1:7" ht="15.75" customHeight="1" x14ac:dyDescent="0.25">
      <c r="A562" s="21"/>
      <c r="D562" s="13"/>
      <c r="G562" s="11"/>
    </row>
    <row r="563" spans="1:7" ht="15.75" customHeight="1" x14ac:dyDescent="0.25">
      <c r="A563" s="21"/>
      <c r="D563" s="13"/>
      <c r="G563" s="11"/>
    </row>
    <row r="564" spans="1:7" ht="15.75" customHeight="1" x14ac:dyDescent="0.25">
      <c r="A564" s="21"/>
      <c r="D564" s="13"/>
      <c r="G564" s="11"/>
    </row>
    <row r="565" spans="1:7" ht="15.75" customHeight="1" x14ac:dyDescent="0.25">
      <c r="A565" s="21"/>
      <c r="D565" s="13"/>
      <c r="G565" s="11"/>
    </row>
    <row r="566" spans="1:7" ht="15.75" customHeight="1" x14ac:dyDescent="0.25">
      <c r="A566" s="21"/>
      <c r="D566" s="13"/>
      <c r="G566" s="11"/>
    </row>
    <row r="567" spans="1:7" ht="15.75" customHeight="1" x14ac:dyDescent="0.25">
      <c r="A567" s="21"/>
      <c r="D567" s="13"/>
      <c r="G567" s="11"/>
    </row>
    <row r="568" spans="1:7" ht="15.75" customHeight="1" x14ac:dyDescent="0.25">
      <c r="A568" s="21"/>
      <c r="D568" s="13"/>
      <c r="G568" s="11"/>
    </row>
    <row r="569" spans="1:7" ht="15.75" customHeight="1" x14ac:dyDescent="0.25">
      <c r="A569" s="21"/>
      <c r="D569" s="13"/>
      <c r="G569" s="11"/>
    </row>
    <row r="570" spans="1:7" ht="15.75" customHeight="1" x14ac:dyDescent="0.25">
      <c r="A570" s="21"/>
      <c r="D570" s="13"/>
      <c r="G570" s="11"/>
    </row>
    <row r="571" spans="1:7" ht="15.75" customHeight="1" x14ac:dyDescent="0.25">
      <c r="A571" s="21"/>
      <c r="D571" s="13"/>
      <c r="G571" s="11"/>
    </row>
    <row r="572" spans="1:7" ht="15.75" customHeight="1" x14ac:dyDescent="0.25">
      <c r="A572" s="21"/>
      <c r="D572" s="13"/>
      <c r="G572" s="11"/>
    </row>
    <row r="573" spans="1:7" ht="15.75" customHeight="1" x14ac:dyDescent="0.25">
      <c r="A573" s="21"/>
      <c r="D573" s="13"/>
      <c r="G573" s="11"/>
    </row>
    <row r="574" spans="1:7" ht="15.75" customHeight="1" x14ac:dyDescent="0.25">
      <c r="A574" s="21"/>
      <c r="D574" s="13"/>
      <c r="G574" s="11"/>
    </row>
    <row r="575" spans="1:7" ht="15.75" customHeight="1" x14ac:dyDescent="0.25">
      <c r="A575" s="21"/>
      <c r="D575" s="13"/>
      <c r="G575" s="11"/>
    </row>
    <row r="576" spans="1:7" ht="15.75" customHeight="1" x14ac:dyDescent="0.25">
      <c r="A576" s="21"/>
      <c r="D576" s="13"/>
      <c r="G576" s="11"/>
    </row>
    <row r="577" spans="1:7" ht="15.75" customHeight="1" x14ac:dyDescent="0.25">
      <c r="A577" s="21"/>
      <c r="D577" s="13"/>
      <c r="G577" s="11"/>
    </row>
    <row r="578" spans="1:7" ht="15.75" customHeight="1" x14ac:dyDescent="0.25">
      <c r="A578" s="21"/>
      <c r="D578" s="13"/>
      <c r="G578" s="11"/>
    </row>
    <row r="579" spans="1:7" ht="15.75" customHeight="1" x14ac:dyDescent="0.25">
      <c r="A579" s="21"/>
      <c r="D579" s="13"/>
      <c r="G579" s="11"/>
    </row>
    <row r="580" spans="1:7" ht="15.75" customHeight="1" x14ac:dyDescent="0.25">
      <c r="A580" s="21"/>
      <c r="D580" s="13"/>
      <c r="G580" s="11"/>
    </row>
    <row r="581" spans="1:7" ht="15.75" customHeight="1" x14ac:dyDescent="0.25">
      <c r="A581" s="21"/>
      <c r="D581" s="13"/>
      <c r="G581" s="11"/>
    </row>
    <row r="582" spans="1:7" ht="15.75" customHeight="1" x14ac:dyDescent="0.25">
      <c r="A582" s="21"/>
      <c r="D582" s="13"/>
      <c r="G582" s="11"/>
    </row>
    <row r="583" spans="1:7" ht="15.75" customHeight="1" x14ac:dyDescent="0.25">
      <c r="A583" s="21"/>
      <c r="D583" s="13"/>
      <c r="G583" s="11"/>
    </row>
    <row r="584" spans="1:7" ht="15.75" customHeight="1" x14ac:dyDescent="0.25">
      <c r="A584" s="21"/>
      <c r="D584" s="13"/>
      <c r="G584" s="11"/>
    </row>
    <row r="585" spans="1:7" ht="15.75" customHeight="1" x14ac:dyDescent="0.25">
      <c r="A585" s="21"/>
      <c r="D585" s="13"/>
      <c r="G585" s="11"/>
    </row>
    <row r="586" spans="1:7" ht="15.75" customHeight="1" x14ac:dyDescent="0.25">
      <c r="A586" s="21"/>
      <c r="D586" s="13"/>
      <c r="G586" s="11"/>
    </row>
    <row r="587" spans="1:7" ht="15.75" customHeight="1" x14ac:dyDescent="0.25">
      <c r="A587" s="21"/>
      <c r="D587" s="13"/>
      <c r="G587" s="11"/>
    </row>
    <row r="588" spans="1:7" ht="15.75" customHeight="1" x14ac:dyDescent="0.25">
      <c r="A588" s="21"/>
      <c r="D588" s="13"/>
      <c r="G588" s="11"/>
    </row>
    <row r="589" spans="1:7" ht="15.75" customHeight="1" x14ac:dyDescent="0.25">
      <c r="A589" s="21"/>
      <c r="D589" s="13"/>
      <c r="G589" s="11"/>
    </row>
    <row r="590" spans="1:7" ht="15.75" customHeight="1" x14ac:dyDescent="0.25">
      <c r="A590" s="21"/>
      <c r="D590" s="13"/>
      <c r="G590" s="11"/>
    </row>
    <row r="591" spans="1:7" ht="15.75" customHeight="1" x14ac:dyDescent="0.25">
      <c r="A591" s="21"/>
      <c r="D591" s="13"/>
      <c r="G591" s="11"/>
    </row>
    <row r="592" spans="1:7" ht="15.75" customHeight="1" x14ac:dyDescent="0.25">
      <c r="A592" s="21"/>
      <c r="D592" s="13"/>
      <c r="G592" s="11"/>
    </row>
    <row r="593" spans="1:7" ht="15.75" customHeight="1" x14ac:dyDescent="0.25">
      <c r="A593" s="21"/>
      <c r="D593" s="13"/>
      <c r="G593" s="11"/>
    </row>
    <row r="594" spans="1:7" ht="15.75" customHeight="1" x14ac:dyDescent="0.25">
      <c r="A594" s="21"/>
      <c r="D594" s="13"/>
      <c r="G594" s="11"/>
    </row>
    <row r="595" spans="1:7" ht="15.75" customHeight="1" x14ac:dyDescent="0.25">
      <c r="A595" s="21"/>
      <c r="D595" s="13"/>
      <c r="G595" s="11"/>
    </row>
    <row r="596" spans="1:7" ht="15.75" customHeight="1" x14ac:dyDescent="0.25">
      <c r="A596" s="21"/>
      <c r="D596" s="13"/>
      <c r="G596" s="11"/>
    </row>
    <row r="597" spans="1:7" ht="15.75" customHeight="1" x14ac:dyDescent="0.25">
      <c r="A597" s="21"/>
      <c r="D597" s="13"/>
      <c r="G597" s="11"/>
    </row>
    <row r="598" spans="1:7" ht="15.75" customHeight="1" x14ac:dyDescent="0.25">
      <c r="A598" s="21"/>
      <c r="D598" s="13"/>
      <c r="G598" s="11"/>
    </row>
    <row r="599" spans="1:7" ht="15.75" customHeight="1" x14ac:dyDescent="0.25">
      <c r="A599" s="21"/>
      <c r="D599" s="13"/>
      <c r="G599" s="11"/>
    </row>
    <row r="600" spans="1:7" ht="15.75" customHeight="1" x14ac:dyDescent="0.25">
      <c r="A600" s="21"/>
      <c r="D600" s="13"/>
      <c r="G600" s="11"/>
    </row>
    <row r="601" spans="1:7" ht="15.75" customHeight="1" x14ac:dyDescent="0.25">
      <c r="A601" s="21"/>
      <c r="D601" s="13"/>
      <c r="G601" s="11"/>
    </row>
    <row r="602" spans="1:7" ht="15.75" customHeight="1" x14ac:dyDescent="0.25">
      <c r="A602" s="21"/>
      <c r="D602" s="13"/>
      <c r="G602" s="11"/>
    </row>
    <row r="603" spans="1:7" ht="15.75" customHeight="1" x14ac:dyDescent="0.25">
      <c r="A603" s="21"/>
      <c r="D603" s="13"/>
      <c r="G603" s="11"/>
    </row>
    <row r="604" spans="1:7" ht="15.75" customHeight="1" x14ac:dyDescent="0.25">
      <c r="A604" s="21"/>
      <c r="D604" s="13"/>
      <c r="G604" s="11"/>
    </row>
    <row r="605" spans="1:7" ht="15.75" customHeight="1" x14ac:dyDescent="0.25">
      <c r="A605" s="21"/>
      <c r="D605" s="13"/>
      <c r="G605" s="11"/>
    </row>
    <row r="606" spans="1:7" ht="15.75" customHeight="1" x14ac:dyDescent="0.25">
      <c r="A606" s="21"/>
      <c r="D606" s="13"/>
      <c r="G606" s="11"/>
    </row>
    <row r="607" spans="1:7" ht="15.75" customHeight="1" x14ac:dyDescent="0.25">
      <c r="A607" s="21"/>
      <c r="D607" s="13"/>
      <c r="G607" s="11"/>
    </row>
    <row r="608" spans="1:7" ht="15.75" customHeight="1" x14ac:dyDescent="0.25">
      <c r="A608" s="21"/>
      <c r="D608" s="13"/>
      <c r="G608" s="11"/>
    </row>
    <row r="609" spans="1:7" ht="15.75" customHeight="1" x14ac:dyDescent="0.25">
      <c r="A609" s="21"/>
      <c r="D609" s="13"/>
      <c r="G609" s="11"/>
    </row>
    <row r="610" spans="1:7" ht="15.75" customHeight="1" x14ac:dyDescent="0.25">
      <c r="A610" s="21"/>
      <c r="D610" s="13"/>
      <c r="G610" s="11"/>
    </row>
    <row r="611" spans="1:7" ht="15.75" customHeight="1" x14ac:dyDescent="0.25">
      <c r="A611" s="21"/>
      <c r="D611" s="13"/>
      <c r="G611" s="11"/>
    </row>
    <row r="612" spans="1:7" ht="15.75" customHeight="1" x14ac:dyDescent="0.25">
      <c r="A612" s="21"/>
      <c r="D612" s="13"/>
      <c r="G612" s="11"/>
    </row>
    <row r="613" spans="1:7" ht="15.75" customHeight="1" x14ac:dyDescent="0.25">
      <c r="A613" s="21"/>
      <c r="D613" s="13"/>
      <c r="G613" s="11"/>
    </row>
    <row r="614" spans="1:7" ht="15.75" customHeight="1" x14ac:dyDescent="0.25">
      <c r="A614" s="21"/>
      <c r="D614" s="13"/>
      <c r="G614" s="11"/>
    </row>
    <row r="615" spans="1:7" ht="15.75" customHeight="1" x14ac:dyDescent="0.25">
      <c r="A615" s="21"/>
      <c r="D615" s="13"/>
      <c r="G615" s="11"/>
    </row>
    <row r="616" spans="1:7" ht="15.75" customHeight="1" x14ac:dyDescent="0.25">
      <c r="A616" s="21"/>
      <c r="D616" s="13"/>
      <c r="G616" s="11"/>
    </row>
    <row r="617" spans="1:7" ht="15.75" customHeight="1" x14ac:dyDescent="0.25">
      <c r="A617" s="21"/>
      <c r="D617" s="13"/>
      <c r="G617" s="11"/>
    </row>
    <row r="618" spans="1:7" ht="15.75" customHeight="1" x14ac:dyDescent="0.25">
      <c r="A618" s="21"/>
      <c r="D618" s="13"/>
      <c r="G618" s="11"/>
    </row>
    <row r="619" spans="1:7" ht="15.75" customHeight="1" x14ac:dyDescent="0.25">
      <c r="A619" s="21"/>
      <c r="D619" s="13"/>
      <c r="G619" s="11"/>
    </row>
    <row r="620" spans="1:7" ht="15.75" customHeight="1" x14ac:dyDescent="0.25">
      <c r="A620" s="21"/>
      <c r="D620" s="13"/>
      <c r="G620" s="11"/>
    </row>
    <row r="621" spans="1:7" ht="15.75" customHeight="1" x14ac:dyDescent="0.25">
      <c r="A621" s="21"/>
      <c r="D621" s="13"/>
      <c r="G621" s="11"/>
    </row>
    <row r="622" spans="1:7" ht="15.75" customHeight="1" x14ac:dyDescent="0.25">
      <c r="A622" s="21"/>
      <c r="D622" s="13"/>
      <c r="G622" s="11"/>
    </row>
    <row r="623" spans="1:7" ht="15.75" customHeight="1" x14ac:dyDescent="0.25">
      <c r="A623" s="21"/>
      <c r="D623" s="13"/>
      <c r="G623" s="11"/>
    </row>
    <row r="624" spans="1:7" ht="15.75" customHeight="1" x14ac:dyDescent="0.25">
      <c r="A624" s="21"/>
      <c r="D624" s="13"/>
      <c r="G624" s="11"/>
    </row>
    <row r="625" spans="1:7" ht="15.75" customHeight="1" x14ac:dyDescent="0.25">
      <c r="A625" s="21"/>
      <c r="D625" s="13"/>
      <c r="G625" s="11"/>
    </row>
    <row r="626" spans="1:7" ht="15.75" customHeight="1" x14ac:dyDescent="0.25">
      <c r="A626" s="21"/>
      <c r="D626" s="13"/>
      <c r="G626" s="11"/>
    </row>
    <row r="627" spans="1:7" ht="15.75" customHeight="1" x14ac:dyDescent="0.25">
      <c r="A627" s="21"/>
      <c r="D627" s="13"/>
      <c r="G627" s="11"/>
    </row>
    <row r="628" spans="1:7" ht="15.75" customHeight="1" x14ac:dyDescent="0.25">
      <c r="A628" s="21"/>
      <c r="D628" s="13"/>
      <c r="G628" s="11"/>
    </row>
    <row r="629" spans="1:7" ht="15.75" customHeight="1" x14ac:dyDescent="0.25">
      <c r="A629" s="21"/>
      <c r="D629" s="13"/>
      <c r="G629" s="11"/>
    </row>
    <row r="630" spans="1:7" ht="15.75" customHeight="1" x14ac:dyDescent="0.25">
      <c r="A630" s="21"/>
      <c r="D630" s="13"/>
      <c r="G630" s="11"/>
    </row>
    <row r="631" spans="1:7" ht="15.75" customHeight="1" x14ac:dyDescent="0.25">
      <c r="A631" s="21"/>
      <c r="D631" s="13"/>
      <c r="G631" s="11"/>
    </row>
    <row r="632" spans="1:7" ht="15.75" customHeight="1" x14ac:dyDescent="0.25">
      <c r="A632" s="21"/>
      <c r="D632" s="13"/>
      <c r="G632" s="11"/>
    </row>
    <row r="633" spans="1:7" ht="15.75" customHeight="1" x14ac:dyDescent="0.25">
      <c r="A633" s="21"/>
      <c r="D633" s="13"/>
      <c r="G633" s="11"/>
    </row>
    <row r="634" spans="1:7" ht="15.75" customHeight="1" x14ac:dyDescent="0.25">
      <c r="A634" s="21"/>
      <c r="D634" s="13"/>
      <c r="G634" s="11"/>
    </row>
    <row r="635" spans="1:7" ht="15.75" customHeight="1" x14ac:dyDescent="0.25">
      <c r="A635" s="21"/>
      <c r="D635" s="13"/>
      <c r="G635" s="11"/>
    </row>
    <row r="636" spans="1:7" ht="15.75" customHeight="1" x14ac:dyDescent="0.25">
      <c r="A636" s="21"/>
      <c r="D636" s="13"/>
      <c r="G636" s="11"/>
    </row>
    <row r="637" spans="1:7" ht="15.75" customHeight="1" x14ac:dyDescent="0.25">
      <c r="A637" s="21"/>
      <c r="D637" s="13"/>
      <c r="G637" s="11"/>
    </row>
    <row r="638" spans="1:7" ht="15.75" customHeight="1" x14ac:dyDescent="0.25">
      <c r="A638" s="21"/>
      <c r="D638" s="13"/>
      <c r="G638" s="11"/>
    </row>
    <row r="639" spans="1:7" ht="15.75" customHeight="1" x14ac:dyDescent="0.25">
      <c r="A639" s="21"/>
      <c r="D639" s="13"/>
      <c r="G639" s="11"/>
    </row>
    <row r="640" spans="1:7" ht="15.75" customHeight="1" x14ac:dyDescent="0.25">
      <c r="A640" s="21"/>
      <c r="D640" s="13"/>
      <c r="G640" s="11"/>
    </row>
    <row r="641" spans="1:7" ht="15.75" customHeight="1" x14ac:dyDescent="0.25">
      <c r="A641" s="21"/>
      <c r="D641" s="13"/>
      <c r="G641" s="11"/>
    </row>
    <row r="642" spans="1:7" ht="15.75" customHeight="1" x14ac:dyDescent="0.25">
      <c r="A642" s="21"/>
      <c r="D642" s="13"/>
      <c r="G642" s="11"/>
    </row>
    <row r="643" spans="1:7" ht="15.75" customHeight="1" x14ac:dyDescent="0.25">
      <c r="A643" s="21"/>
      <c r="D643" s="13"/>
      <c r="G643" s="11"/>
    </row>
    <row r="644" spans="1:7" ht="15.75" customHeight="1" x14ac:dyDescent="0.25">
      <c r="A644" s="21"/>
      <c r="D644" s="13"/>
      <c r="G644" s="11"/>
    </row>
    <row r="645" spans="1:7" ht="15.75" customHeight="1" x14ac:dyDescent="0.25">
      <c r="A645" s="21"/>
      <c r="D645" s="13"/>
      <c r="G645" s="11"/>
    </row>
    <row r="646" spans="1:7" ht="15.75" customHeight="1" x14ac:dyDescent="0.25">
      <c r="A646" s="21"/>
      <c r="D646" s="13"/>
      <c r="G646" s="11"/>
    </row>
    <row r="647" spans="1:7" ht="15.75" customHeight="1" x14ac:dyDescent="0.25">
      <c r="A647" s="21"/>
      <c r="D647" s="13"/>
      <c r="G647" s="11"/>
    </row>
    <row r="648" spans="1:7" ht="15.75" customHeight="1" x14ac:dyDescent="0.25">
      <c r="A648" s="21"/>
      <c r="D648" s="13"/>
      <c r="G648" s="11"/>
    </row>
    <row r="649" spans="1:7" ht="15.75" customHeight="1" x14ac:dyDescent="0.25">
      <c r="A649" s="21"/>
      <c r="D649" s="13"/>
      <c r="G649" s="11"/>
    </row>
    <row r="650" spans="1:7" ht="15.75" customHeight="1" x14ac:dyDescent="0.25">
      <c r="A650" s="21"/>
      <c r="D650" s="13"/>
      <c r="G650" s="11"/>
    </row>
    <row r="651" spans="1:7" ht="15.75" customHeight="1" x14ac:dyDescent="0.25">
      <c r="A651" s="21"/>
      <c r="D651" s="13"/>
      <c r="G651" s="11"/>
    </row>
    <row r="652" spans="1:7" ht="15.75" customHeight="1" x14ac:dyDescent="0.25">
      <c r="A652" s="21"/>
      <c r="D652" s="13"/>
      <c r="G652" s="11"/>
    </row>
    <row r="653" spans="1:7" ht="15.75" customHeight="1" x14ac:dyDescent="0.25">
      <c r="A653" s="21"/>
      <c r="D653" s="13"/>
      <c r="G653" s="11"/>
    </row>
    <row r="654" spans="1:7" ht="15.75" customHeight="1" x14ac:dyDescent="0.25">
      <c r="A654" s="21"/>
      <c r="D654" s="13"/>
      <c r="G654" s="11"/>
    </row>
    <row r="655" spans="1:7" ht="15.75" customHeight="1" x14ac:dyDescent="0.25">
      <c r="A655" s="21"/>
      <c r="D655" s="13"/>
      <c r="G655" s="11"/>
    </row>
    <row r="656" spans="1:7" ht="15.75" customHeight="1" x14ac:dyDescent="0.25">
      <c r="A656" s="21"/>
      <c r="D656" s="13"/>
      <c r="G656" s="11"/>
    </row>
    <row r="657" spans="1:7" ht="15.75" customHeight="1" x14ac:dyDescent="0.25">
      <c r="A657" s="21"/>
      <c r="D657" s="13"/>
      <c r="G657" s="11"/>
    </row>
    <row r="658" spans="1:7" ht="15.75" customHeight="1" x14ac:dyDescent="0.25">
      <c r="A658" s="21"/>
      <c r="D658" s="13"/>
      <c r="G658" s="11"/>
    </row>
    <row r="659" spans="1:7" ht="15.75" customHeight="1" x14ac:dyDescent="0.25">
      <c r="A659" s="21"/>
      <c r="D659" s="13"/>
      <c r="G659" s="11"/>
    </row>
    <row r="660" spans="1:7" ht="15.75" customHeight="1" x14ac:dyDescent="0.25">
      <c r="A660" s="21"/>
      <c r="D660" s="13"/>
      <c r="G660" s="11"/>
    </row>
    <row r="661" spans="1:7" ht="15.75" customHeight="1" x14ac:dyDescent="0.25">
      <c r="A661" s="21"/>
      <c r="D661" s="13"/>
      <c r="G661" s="11"/>
    </row>
    <row r="662" spans="1:7" ht="15.75" customHeight="1" x14ac:dyDescent="0.25">
      <c r="A662" s="21"/>
      <c r="D662" s="13"/>
      <c r="G662" s="11"/>
    </row>
    <row r="663" spans="1:7" ht="15.75" customHeight="1" x14ac:dyDescent="0.25">
      <c r="A663" s="21"/>
      <c r="D663" s="13"/>
      <c r="G663" s="11"/>
    </row>
    <row r="664" spans="1:7" ht="15.75" customHeight="1" x14ac:dyDescent="0.25">
      <c r="A664" s="21"/>
      <c r="D664" s="13"/>
      <c r="G664" s="11"/>
    </row>
    <row r="665" spans="1:7" ht="15.75" customHeight="1" x14ac:dyDescent="0.25">
      <c r="A665" s="21"/>
      <c r="D665" s="13"/>
      <c r="G665" s="11"/>
    </row>
    <row r="666" spans="1:7" ht="15.75" customHeight="1" x14ac:dyDescent="0.25">
      <c r="A666" s="21"/>
      <c r="D666" s="13"/>
      <c r="G666" s="11"/>
    </row>
    <row r="667" spans="1:7" ht="15.75" customHeight="1" x14ac:dyDescent="0.25">
      <c r="A667" s="21"/>
      <c r="D667" s="13"/>
      <c r="G667" s="11"/>
    </row>
    <row r="668" spans="1:7" ht="15.75" customHeight="1" x14ac:dyDescent="0.25">
      <c r="A668" s="21"/>
      <c r="D668" s="13"/>
      <c r="G668" s="11"/>
    </row>
    <row r="669" spans="1:7" ht="15.75" customHeight="1" x14ac:dyDescent="0.25">
      <c r="A669" s="21"/>
      <c r="D669" s="13"/>
      <c r="G669" s="11"/>
    </row>
    <row r="670" spans="1:7" ht="15.75" customHeight="1" x14ac:dyDescent="0.25">
      <c r="A670" s="21"/>
      <c r="D670" s="13"/>
      <c r="G670" s="11"/>
    </row>
    <row r="671" spans="1:7" ht="15.75" customHeight="1" x14ac:dyDescent="0.25">
      <c r="A671" s="21"/>
      <c r="D671" s="13"/>
      <c r="G671" s="11"/>
    </row>
    <row r="672" spans="1:7" ht="15.75" customHeight="1" x14ac:dyDescent="0.25">
      <c r="A672" s="21"/>
      <c r="D672" s="13"/>
      <c r="G672" s="11"/>
    </row>
    <row r="673" spans="1:7" ht="15.75" customHeight="1" x14ac:dyDescent="0.25">
      <c r="A673" s="21"/>
      <c r="D673" s="13"/>
      <c r="G673" s="11"/>
    </row>
    <row r="674" spans="1:7" ht="15.75" customHeight="1" x14ac:dyDescent="0.25">
      <c r="A674" s="21"/>
      <c r="D674" s="13"/>
      <c r="G674" s="11"/>
    </row>
    <row r="675" spans="1:7" ht="15.75" customHeight="1" x14ac:dyDescent="0.25">
      <c r="A675" s="21"/>
      <c r="D675" s="13"/>
      <c r="G675" s="11"/>
    </row>
    <row r="676" spans="1:7" ht="15.75" customHeight="1" x14ac:dyDescent="0.25">
      <c r="A676" s="21"/>
      <c r="D676" s="13"/>
      <c r="G676" s="11"/>
    </row>
    <row r="677" spans="1:7" ht="15.75" customHeight="1" x14ac:dyDescent="0.25">
      <c r="A677" s="21"/>
      <c r="D677" s="13"/>
      <c r="G677" s="11"/>
    </row>
    <row r="678" spans="1:7" ht="15.75" customHeight="1" x14ac:dyDescent="0.25">
      <c r="A678" s="21"/>
      <c r="D678" s="13"/>
      <c r="G678" s="11"/>
    </row>
    <row r="679" spans="1:7" ht="15.75" customHeight="1" x14ac:dyDescent="0.25">
      <c r="A679" s="21"/>
      <c r="D679" s="13"/>
      <c r="G679" s="11"/>
    </row>
    <row r="680" spans="1:7" ht="15.75" customHeight="1" x14ac:dyDescent="0.25">
      <c r="A680" s="21"/>
      <c r="D680" s="13"/>
      <c r="G680" s="11"/>
    </row>
    <row r="681" spans="1:7" ht="15.75" customHeight="1" x14ac:dyDescent="0.25">
      <c r="A681" s="21"/>
      <c r="D681" s="13"/>
      <c r="G681" s="11"/>
    </row>
    <row r="682" spans="1:7" ht="15.75" customHeight="1" x14ac:dyDescent="0.25">
      <c r="A682" s="21"/>
      <c r="D682" s="13"/>
      <c r="G682" s="11"/>
    </row>
    <row r="683" spans="1:7" ht="15.75" customHeight="1" x14ac:dyDescent="0.25">
      <c r="A683" s="21"/>
      <c r="D683" s="13"/>
      <c r="G683" s="11"/>
    </row>
    <row r="684" spans="1:7" ht="15.75" customHeight="1" x14ac:dyDescent="0.25">
      <c r="A684" s="21"/>
      <c r="D684" s="13"/>
      <c r="G684" s="11"/>
    </row>
    <row r="685" spans="1:7" ht="15.75" customHeight="1" x14ac:dyDescent="0.25">
      <c r="A685" s="21"/>
      <c r="D685" s="13"/>
      <c r="G685" s="11"/>
    </row>
    <row r="686" spans="1:7" ht="15.75" customHeight="1" x14ac:dyDescent="0.25">
      <c r="A686" s="21"/>
      <c r="D686" s="13"/>
      <c r="G686" s="11"/>
    </row>
    <row r="687" spans="1:7" ht="15.75" customHeight="1" x14ac:dyDescent="0.25">
      <c r="A687" s="21"/>
      <c r="D687" s="13"/>
      <c r="G687" s="11"/>
    </row>
    <row r="688" spans="1:7" ht="15.75" customHeight="1" x14ac:dyDescent="0.25">
      <c r="A688" s="21"/>
      <c r="D688" s="13"/>
      <c r="G688" s="11"/>
    </row>
    <row r="689" spans="1:7" ht="15.75" customHeight="1" x14ac:dyDescent="0.25">
      <c r="A689" s="21"/>
      <c r="D689" s="13"/>
      <c r="G689" s="11"/>
    </row>
    <row r="690" spans="1:7" ht="15.75" customHeight="1" x14ac:dyDescent="0.25">
      <c r="A690" s="21"/>
      <c r="D690" s="13"/>
      <c r="G690" s="11"/>
    </row>
    <row r="691" spans="1:7" ht="15.75" customHeight="1" x14ac:dyDescent="0.25">
      <c r="A691" s="21"/>
      <c r="D691" s="13"/>
      <c r="G691" s="11"/>
    </row>
    <row r="692" spans="1:7" ht="15.75" customHeight="1" x14ac:dyDescent="0.25">
      <c r="A692" s="21"/>
      <c r="D692" s="13"/>
      <c r="G692" s="11"/>
    </row>
    <row r="693" spans="1:7" ht="15.75" customHeight="1" x14ac:dyDescent="0.25">
      <c r="A693" s="21"/>
      <c r="D693" s="13"/>
      <c r="G693" s="11"/>
    </row>
    <row r="694" spans="1:7" ht="15.75" customHeight="1" x14ac:dyDescent="0.25">
      <c r="A694" s="21"/>
      <c r="D694" s="13"/>
      <c r="G694" s="11"/>
    </row>
    <row r="695" spans="1:7" ht="15.75" customHeight="1" x14ac:dyDescent="0.25">
      <c r="A695" s="21"/>
      <c r="D695" s="13"/>
      <c r="G695" s="11"/>
    </row>
    <row r="696" spans="1:7" ht="15.75" customHeight="1" x14ac:dyDescent="0.25">
      <c r="A696" s="21"/>
      <c r="D696" s="13"/>
      <c r="G696" s="11"/>
    </row>
    <row r="697" spans="1:7" ht="15.75" customHeight="1" x14ac:dyDescent="0.25">
      <c r="A697" s="21"/>
      <c r="D697" s="13"/>
      <c r="G697" s="11"/>
    </row>
    <row r="698" spans="1:7" ht="15.75" customHeight="1" x14ac:dyDescent="0.25">
      <c r="A698" s="21"/>
      <c r="D698" s="13"/>
      <c r="G698" s="11"/>
    </row>
    <row r="699" spans="1:7" ht="15.75" customHeight="1" x14ac:dyDescent="0.25">
      <c r="A699" s="21"/>
      <c r="D699" s="13"/>
      <c r="G699" s="11"/>
    </row>
    <row r="700" spans="1:7" ht="15.75" customHeight="1" x14ac:dyDescent="0.25">
      <c r="A700" s="21"/>
      <c r="D700" s="13"/>
      <c r="G700" s="11"/>
    </row>
    <row r="701" spans="1:7" ht="15.75" customHeight="1" x14ac:dyDescent="0.25">
      <c r="A701" s="21"/>
      <c r="D701" s="13"/>
      <c r="G701" s="11"/>
    </row>
    <row r="702" spans="1:7" ht="15.75" customHeight="1" x14ac:dyDescent="0.25">
      <c r="A702" s="21"/>
      <c r="D702" s="13"/>
      <c r="G702" s="11"/>
    </row>
    <row r="703" spans="1:7" ht="15.75" customHeight="1" x14ac:dyDescent="0.25">
      <c r="A703" s="21"/>
      <c r="D703" s="13"/>
      <c r="G703" s="11"/>
    </row>
    <row r="704" spans="1:7" ht="15.75" customHeight="1" x14ac:dyDescent="0.25">
      <c r="A704" s="21"/>
      <c r="D704" s="13"/>
      <c r="G704" s="11"/>
    </row>
    <row r="705" spans="1:7" ht="15.75" customHeight="1" x14ac:dyDescent="0.25">
      <c r="A705" s="21"/>
      <c r="D705" s="13"/>
      <c r="G705" s="11"/>
    </row>
    <row r="706" spans="1:7" ht="15.75" customHeight="1" x14ac:dyDescent="0.25">
      <c r="A706" s="21"/>
      <c r="D706" s="13"/>
      <c r="G706" s="11"/>
    </row>
    <row r="707" spans="1:7" ht="15.75" customHeight="1" x14ac:dyDescent="0.25">
      <c r="A707" s="21"/>
      <c r="D707" s="13"/>
      <c r="G707" s="11"/>
    </row>
    <row r="708" spans="1:7" ht="15.75" customHeight="1" x14ac:dyDescent="0.25">
      <c r="A708" s="21"/>
      <c r="D708" s="13"/>
      <c r="G708" s="11"/>
    </row>
    <row r="709" spans="1:7" ht="15.75" customHeight="1" x14ac:dyDescent="0.25">
      <c r="A709" s="21"/>
      <c r="D709" s="13"/>
      <c r="G709" s="11"/>
    </row>
    <row r="710" spans="1:7" ht="15.75" customHeight="1" x14ac:dyDescent="0.25">
      <c r="A710" s="21"/>
      <c r="D710" s="13"/>
      <c r="G710" s="11"/>
    </row>
    <row r="711" spans="1:7" ht="15.75" customHeight="1" x14ac:dyDescent="0.25">
      <c r="A711" s="21"/>
      <c r="D711" s="13"/>
      <c r="G711" s="11"/>
    </row>
    <row r="712" spans="1:7" ht="15.75" customHeight="1" x14ac:dyDescent="0.25">
      <c r="A712" s="21"/>
      <c r="D712" s="13"/>
      <c r="G712" s="11"/>
    </row>
    <row r="713" spans="1:7" ht="15.75" customHeight="1" x14ac:dyDescent="0.25">
      <c r="A713" s="21"/>
      <c r="D713" s="13"/>
      <c r="G713" s="11"/>
    </row>
    <row r="714" spans="1:7" ht="15.75" customHeight="1" x14ac:dyDescent="0.25">
      <c r="A714" s="21"/>
      <c r="D714" s="13"/>
      <c r="G714" s="11"/>
    </row>
    <row r="715" spans="1:7" ht="15.75" customHeight="1" x14ac:dyDescent="0.25">
      <c r="A715" s="21"/>
      <c r="D715" s="13"/>
      <c r="G715" s="11"/>
    </row>
    <row r="716" spans="1:7" ht="15.75" customHeight="1" x14ac:dyDescent="0.25">
      <c r="A716" s="21"/>
      <c r="D716" s="13"/>
      <c r="G716" s="11"/>
    </row>
    <row r="717" spans="1:7" ht="15.75" customHeight="1" x14ac:dyDescent="0.25">
      <c r="A717" s="21"/>
      <c r="D717" s="13"/>
      <c r="G717" s="11"/>
    </row>
    <row r="718" spans="1:7" ht="15.75" customHeight="1" x14ac:dyDescent="0.25">
      <c r="A718" s="21"/>
      <c r="D718" s="13"/>
      <c r="G718" s="11"/>
    </row>
    <row r="719" spans="1:7" ht="15.75" customHeight="1" x14ac:dyDescent="0.25">
      <c r="A719" s="21"/>
      <c r="D719" s="13"/>
      <c r="G719" s="11"/>
    </row>
    <row r="720" spans="1:7" ht="15.75" customHeight="1" x14ac:dyDescent="0.25">
      <c r="A720" s="21"/>
      <c r="D720" s="13"/>
      <c r="G720" s="11"/>
    </row>
    <row r="721" spans="1:7" ht="15.75" customHeight="1" x14ac:dyDescent="0.25">
      <c r="A721" s="21"/>
      <c r="D721" s="13"/>
      <c r="G721" s="11"/>
    </row>
    <row r="722" spans="1:7" ht="15.75" customHeight="1" x14ac:dyDescent="0.25">
      <c r="A722" s="21"/>
      <c r="D722" s="13"/>
      <c r="G722" s="11"/>
    </row>
    <row r="723" spans="1:7" ht="15.75" customHeight="1" x14ac:dyDescent="0.25">
      <c r="A723" s="21"/>
      <c r="D723" s="13"/>
      <c r="G723" s="11"/>
    </row>
    <row r="724" spans="1:7" ht="15.75" customHeight="1" x14ac:dyDescent="0.25">
      <c r="A724" s="21"/>
      <c r="D724" s="13"/>
      <c r="G724" s="11"/>
    </row>
    <row r="725" spans="1:7" ht="15.75" customHeight="1" x14ac:dyDescent="0.25">
      <c r="A725" s="21"/>
      <c r="D725" s="13"/>
      <c r="G725" s="11"/>
    </row>
    <row r="726" spans="1:7" ht="15.75" customHeight="1" x14ac:dyDescent="0.25">
      <c r="A726" s="21"/>
      <c r="D726" s="13"/>
      <c r="G726" s="11"/>
    </row>
    <row r="727" spans="1:7" ht="15.75" customHeight="1" x14ac:dyDescent="0.25">
      <c r="A727" s="21"/>
      <c r="D727" s="13"/>
      <c r="G727" s="11"/>
    </row>
    <row r="728" spans="1:7" ht="15.75" customHeight="1" x14ac:dyDescent="0.25">
      <c r="A728" s="21"/>
      <c r="D728" s="13"/>
      <c r="G728" s="11"/>
    </row>
    <row r="729" spans="1:7" ht="15.75" customHeight="1" x14ac:dyDescent="0.25">
      <c r="A729" s="21"/>
      <c r="D729" s="13"/>
      <c r="G729" s="11"/>
    </row>
    <row r="730" spans="1:7" ht="15.75" customHeight="1" x14ac:dyDescent="0.25">
      <c r="A730" s="21"/>
      <c r="D730" s="13"/>
      <c r="G730" s="11"/>
    </row>
    <row r="731" spans="1:7" ht="15.75" customHeight="1" x14ac:dyDescent="0.25">
      <c r="A731" s="21"/>
      <c r="D731" s="13"/>
      <c r="G731" s="11"/>
    </row>
    <row r="732" spans="1:7" ht="15.75" customHeight="1" x14ac:dyDescent="0.25">
      <c r="A732" s="21"/>
      <c r="D732" s="13"/>
      <c r="G732" s="11"/>
    </row>
    <row r="733" spans="1:7" ht="15.75" customHeight="1" x14ac:dyDescent="0.25">
      <c r="A733" s="21"/>
      <c r="D733" s="13"/>
      <c r="G733" s="11"/>
    </row>
    <row r="734" spans="1:7" ht="15.75" customHeight="1" x14ac:dyDescent="0.25">
      <c r="A734" s="21"/>
      <c r="D734" s="13"/>
      <c r="G734" s="11"/>
    </row>
    <row r="735" spans="1:7" ht="15.75" customHeight="1" x14ac:dyDescent="0.25">
      <c r="A735" s="21"/>
      <c r="D735" s="13"/>
      <c r="G735" s="11"/>
    </row>
    <row r="736" spans="1:7" ht="15.75" customHeight="1" x14ac:dyDescent="0.25">
      <c r="A736" s="21"/>
      <c r="D736" s="13"/>
      <c r="G736" s="11"/>
    </row>
    <row r="737" spans="1:7" ht="15.75" customHeight="1" x14ac:dyDescent="0.25">
      <c r="A737" s="21"/>
      <c r="D737" s="13"/>
      <c r="G737" s="11"/>
    </row>
    <row r="738" spans="1:7" ht="15.75" customHeight="1" x14ac:dyDescent="0.25">
      <c r="A738" s="21"/>
      <c r="D738" s="13"/>
      <c r="G738" s="11"/>
    </row>
    <row r="739" spans="1:7" ht="15.75" customHeight="1" x14ac:dyDescent="0.25">
      <c r="A739" s="21"/>
      <c r="D739" s="13"/>
      <c r="G739" s="11"/>
    </row>
    <row r="740" spans="1:7" ht="15.75" customHeight="1" x14ac:dyDescent="0.25">
      <c r="A740" s="21"/>
      <c r="D740" s="13"/>
      <c r="G740" s="11"/>
    </row>
    <row r="741" spans="1:7" ht="15.75" customHeight="1" x14ac:dyDescent="0.25">
      <c r="A741" s="21"/>
      <c r="D741" s="13"/>
      <c r="G741" s="11"/>
    </row>
    <row r="742" spans="1:7" ht="15.75" customHeight="1" x14ac:dyDescent="0.25">
      <c r="A742" s="21"/>
      <c r="D742" s="13"/>
      <c r="G742" s="11"/>
    </row>
    <row r="743" spans="1:7" ht="15.75" customHeight="1" x14ac:dyDescent="0.25">
      <c r="A743" s="21"/>
      <c r="D743" s="13"/>
      <c r="G743" s="11"/>
    </row>
    <row r="744" spans="1:7" ht="15.75" customHeight="1" x14ac:dyDescent="0.25">
      <c r="A744" s="21"/>
      <c r="D744" s="13"/>
      <c r="G744" s="11"/>
    </row>
    <row r="745" spans="1:7" ht="15.75" customHeight="1" x14ac:dyDescent="0.25">
      <c r="A745" s="21"/>
      <c r="D745" s="13"/>
      <c r="G745" s="11"/>
    </row>
    <row r="746" spans="1:7" ht="15.75" customHeight="1" x14ac:dyDescent="0.25">
      <c r="A746" s="21"/>
      <c r="D746" s="13"/>
      <c r="G746" s="11"/>
    </row>
    <row r="747" spans="1:7" ht="15.75" customHeight="1" x14ac:dyDescent="0.25">
      <c r="A747" s="21"/>
      <c r="D747" s="13"/>
      <c r="G747" s="11"/>
    </row>
    <row r="748" spans="1:7" ht="15.75" customHeight="1" x14ac:dyDescent="0.25">
      <c r="A748" s="21"/>
      <c r="D748" s="13"/>
      <c r="G748" s="11"/>
    </row>
    <row r="749" spans="1:7" ht="15.75" customHeight="1" x14ac:dyDescent="0.25">
      <c r="A749" s="21"/>
      <c r="D749" s="13"/>
      <c r="G749" s="11"/>
    </row>
    <row r="750" spans="1:7" ht="15.75" customHeight="1" x14ac:dyDescent="0.25">
      <c r="A750" s="21"/>
      <c r="D750" s="13"/>
      <c r="G750" s="11"/>
    </row>
    <row r="751" spans="1:7" ht="15.75" customHeight="1" x14ac:dyDescent="0.25">
      <c r="A751" s="21"/>
      <c r="D751" s="13"/>
      <c r="G751" s="11"/>
    </row>
    <row r="752" spans="1:7" ht="15.75" customHeight="1" x14ac:dyDescent="0.25">
      <c r="A752" s="21"/>
      <c r="D752" s="13"/>
      <c r="G752" s="11"/>
    </row>
    <row r="753" spans="1:7" ht="15.75" customHeight="1" x14ac:dyDescent="0.25">
      <c r="A753" s="21"/>
      <c r="D753" s="13"/>
      <c r="G753" s="11"/>
    </row>
    <row r="754" spans="1:7" ht="15.75" customHeight="1" x14ac:dyDescent="0.25">
      <c r="A754" s="21"/>
      <c r="D754" s="13"/>
      <c r="G754" s="11"/>
    </row>
    <row r="755" spans="1:7" ht="15.75" customHeight="1" x14ac:dyDescent="0.25">
      <c r="A755" s="21"/>
      <c r="D755" s="13"/>
      <c r="G755" s="11"/>
    </row>
    <row r="756" spans="1:7" ht="15.75" customHeight="1" x14ac:dyDescent="0.25">
      <c r="A756" s="21"/>
      <c r="D756" s="13"/>
      <c r="G756" s="11"/>
    </row>
    <row r="757" spans="1:7" ht="15.75" customHeight="1" x14ac:dyDescent="0.25">
      <c r="A757" s="21"/>
      <c r="D757" s="13"/>
      <c r="G757" s="11"/>
    </row>
    <row r="758" spans="1:7" ht="15.75" customHeight="1" x14ac:dyDescent="0.25">
      <c r="A758" s="21"/>
      <c r="D758" s="13"/>
      <c r="G758" s="11"/>
    </row>
    <row r="759" spans="1:7" ht="15.75" customHeight="1" x14ac:dyDescent="0.25">
      <c r="A759" s="21"/>
      <c r="D759" s="13"/>
      <c r="G759" s="11"/>
    </row>
    <row r="760" spans="1:7" ht="15.75" customHeight="1" x14ac:dyDescent="0.25">
      <c r="A760" s="21"/>
      <c r="D760" s="13"/>
      <c r="G760" s="11"/>
    </row>
    <row r="761" spans="1:7" ht="15.75" customHeight="1" x14ac:dyDescent="0.25">
      <c r="A761" s="21"/>
      <c r="D761" s="13"/>
      <c r="G761" s="11"/>
    </row>
    <row r="762" spans="1:7" ht="15.75" customHeight="1" x14ac:dyDescent="0.25">
      <c r="A762" s="21"/>
      <c r="D762" s="13"/>
      <c r="G762" s="11"/>
    </row>
    <row r="763" spans="1:7" ht="15.75" customHeight="1" x14ac:dyDescent="0.25">
      <c r="A763" s="21"/>
      <c r="D763" s="13"/>
      <c r="G763" s="11"/>
    </row>
    <row r="764" spans="1:7" ht="15.75" customHeight="1" x14ac:dyDescent="0.25">
      <c r="A764" s="21"/>
      <c r="D764" s="13"/>
      <c r="G764" s="11"/>
    </row>
    <row r="765" spans="1:7" ht="15.75" customHeight="1" x14ac:dyDescent="0.25">
      <c r="A765" s="21"/>
      <c r="D765" s="13"/>
      <c r="G765" s="11"/>
    </row>
    <row r="766" spans="1:7" ht="15.75" customHeight="1" x14ac:dyDescent="0.25">
      <c r="A766" s="21"/>
      <c r="D766" s="13"/>
      <c r="G766" s="11"/>
    </row>
    <row r="767" spans="1:7" ht="15.75" customHeight="1" x14ac:dyDescent="0.25">
      <c r="A767" s="21"/>
      <c r="D767" s="13"/>
      <c r="G767" s="11"/>
    </row>
    <row r="768" spans="1:7" ht="15.75" customHeight="1" x14ac:dyDescent="0.25">
      <c r="A768" s="21"/>
      <c r="D768" s="13"/>
      <c r="G768" s="11"/>
    </row>
    <row r="769" spans="1:7" ht="15.75" customHeight="1" x14ac:dyDescent="0.25">
      <c r="A769" s="21"/>
      <c r="D769" s="13"/>
      <c r="G769" s="11"/>
    </row>
    <row r="770" spans="1:7" ht="15.75" customHeight="1" x14ac:dyDescent="0.25">
      <c r="A770" s="21"/>
      <c r="D770" s="13"/>
      <c r="G770" s="11"/>
    </row>
    <row r="771" spans="1:7" ht="15.75" customHeight="1" x14ac:dyDescent="0.25">
      <c r="A771" s="21"/>
      <c r="D771" s="13"/>
      <c r="G771" s="11"/>
    </row>
    <row r="772" spans="1:7" ht="15.75" customHeight="1" x14ac:dyDescent="0.25">
      <c r="A772" s="21"/>
      <c r="D772" s="13"/>
      <c r="G772" s="11"/>
    </row>
    <row r="773" spans="1:7" ht="15.75" customHeight="1" x14ac:dyDescent="0.25">
      <c r="A773" s="21"/>
      <c r="D773" s="13"/>
      <c r="G773" s="11"/>
    </row>
    <row r="774" spans="1:7" ht="15.75" customHeight="1" x14ac:dyDescent="0.25">
      <c r="A774" s="21"/>
      <c r="D774" s="13"/>
      <c r="G774" s="11"/>
    </row>
    <row r="775" spans="1:7" ht="15.75" customHeight="1" x14ac:dyDescent="0.25">
      <c r="A775" s="21"/>
      <c r="D775" s="13"/>
      <c r="G775" s="11"/>
    </row>
    <row r="776" spans="1:7" ht="15.75" customHeight="1" x14ac:dyDescent="0.25">
      <c r="A776" s="21"/>
      <c r="D776" s="13"/>
      <c r="G776" s="11"/>
    </row>
    <row r="777" spans="1:7" ht="15.75" customHeight="1" x14ac:dyDescent="0.25">
      <c r="A777" s="21"/>
      <c r="D777" s="13"/>
      <c r="G777" s="11"/>
    </row>
    <row r="778" spans="1:7" ht="15.75" customHeight="1" x14ac:dyDescent="0.25">
      <c r="A778" s="21"/>
      <c r="D778" s="13"/>
      <c r="G778" s="11"/>
    </row>
    <row r="779" spans="1:7" ht="15.75" customHeight="1" x14ac:dyDescent="0.25">
      <c r="A779" s="21"/>
      <c r="D779" s="13"/>
      <c r="G779" s="11"/>
    </row>
    <row r="780" spans="1:7" ht="15.75" customHeight="1" x14ac:dyDescent="0.25">
      <c r="A780" s="21"/>
      <c r="D780" s="13"/>
      <c r="G780" s="11"/>
    </row>
    <row r="781" spans="1:7" ht="15.75" customHeight="1" x14ac:dyDescent="0.25">
      <c r="A781" s="21"/>
      <c r="D781" s="13"/>
      <c r="G781" s="11"/>
    </row>
    <row r="782" spans="1:7" ht="15.75" customHeight="1" x14ac:dyDescent="0.25">
      <c r="A782" s="21"/>
      <c r="D782" s="13"/>
      <c r="G782" s="11"/>
    </row>
    <row r="783" spans="1:7" ht="15.75" customHeight="1" x14ac:dyDescent="0.25">
      <c r="A783" s="21"/>
      <c r="D783" s="13"/>
      <c r="G783" s="11"/>
    </row>
    <row r="784" spans="1:7" ht="15.75" customHeight="1" x14ac:dyDescent="0.25">
      <c r="A784" s="21"/>
      <c r="D784" s="13"/>
      <c r="G784" s="11"/>
    </row>
    <row r="785" spans="1:7" ht="15.75" customHeight="1" x14ac:dyDescent="0.25">
      <c r="A785" s="21"/>
      <c r="D785" s="13"/>
      <c r="G785" s="11"/>
    </row>
    <row r="786" spans="1:7" ht="15.75" customHeight="1" x14ac:dyDescent="0.25">
      <c r="A786" s="21"/>
      <c r="D786" s="13"/>
      <c r="G786" s="11"/>
    </row>
    <row r="787" spans="1:7" ht="15.75" customHeight="1" x14ac:dyDescent="0.25">
      <c r="A787" s="21"/>
      <c r="D787" s="13"/>
      <c r="G787" s="11"/>
    </row>
    <row r="788" spans="1:7" ht="15.75" customHeight="1" x14ac:dyDescent="0.25">
      <c r="A788" s="21"/>
      <c r="D788" s="13"/>
      <c r="G788" s="11"/>
    </row>
    <row r="789" spans="1:7" ht="15.75" customHeight="1" x14ac:dyDescent="0.25">
      <c r="A789" s="21"/>
      <c r="D789" s="13"/>
      <c r="G789" s="11"/>
    </row>
    <row r="790" spans="1:7" ht="15.75" customHeight="1" x14ac:dyDescent="0.25">
      <c r="A790" s="21"/>
      <c r="D790" s="13"/>
      <c r="G790" s="11"/>
    </row>
    <row r="791" spans="1:7" ht="15.75" customHeight="1" x14ac:dyDescent="0.25">
      <c r="A791" s="21"/>
      <c r="D791" s="13"/>
      <c r="G791" s="11"/>
    </row>
    <row r="792" spans="1:7" ht="15.75" customHeight="1" x14ac:dyDescent="0.25">
      <c r="A792" s="21"/>
      <c r="D792" s="13"/>
      <c r="G792" s="11"/>
    </row>
    <row r="793" spans="1:7" ht="15.75" customHeight="1" x14ac:dyDescent="0.25">
      <c r="A793" s="21"/>
      <c r="D793" s="13"/>
      <c r="G793" s="11"/>
    </row>
    <row r="794" spans="1:7" ht="15.75" customHeight="1" x14ac:dyDescent="0.25">
      <c r="A794" s="21"/>
      <c r="D794" s="13"/>
      <c r="G794" s="11"/>
    </row>
    <row r="795" spans="1:7" ht="15.75" customHeight="1" x14ac:dyDescent="0.25">
      <c r="A795" s="21"/>
      <c r="D795" s="13"/>
      <c r="G795" s="11"/>
    </row>
    <row r="796" spans="1:7" ht="15.75" customHeight="1" x14ac:dyDescent="0.25">
      <c r="A796" s="21"/>
      <c r="D796" s="13"/>
      <c r="G796" s="11"/>
    </row>
    <row r="797" spans="1:7" ht="15.75" customHeight="1" x14ac:dyDescent="0.25">
      <c r="A797" s="21"/>
      <c r="D797" s="13"/>
      <c r="G797" s="11"/>
    </row>
    <row r="798" spans="1:7" ht="15.75" customHeight="1" x14ac:dyDescent="0.25">
      <c r="A798" s="21"/>
      <c r="D798" s="13"/>
      <c r="G798" s="11"/>
    </row>
    <row r="799" spans="1:7" ht="15.75" customHeight="1" x14ac:dyDescent="0.25">
      <c r="A799" s="21"/>
      <c r="D799" s="13"/>
      <c r="G799" s="11"/>
    </row>
    <row r="800" spans="1:7" ht="15.75" customHeight="1" x14ac:dyDescent="0.25">
      <c r="A800" s="21"/>
      <c r="D800" s="13"/>
      <c r="G800" s="11"/>
    </row>
    <row r="801" spans="1:7" ht="15.75" customHeight="1" x14ac:dyDescent="0.25">
      <c r="A801" s="21"/>
      <c r="D801" s="13"/>
      <c r="G801" s="11"/>
    </row>
    <row r="802" spans="1:7" ht="15.75" customHeight="1" x14ac:dyDescent="0.25">
      <c r="A802" s="21"/>
      <c r="D802" s="13"/>
      <c r="G802" s="11"/>
    </row>
    <row r="803" spans="1:7" ht="15.75" customHeight="1" x14ac:dyDescent="0.25">
      <c r="A803" s="21"/>
      <c r="D803" s="13"/>
      <c r="G803" s="11"/>
    </row>
    <row r="804" spans="1:7" ht="15.75" customHeight="1" x14ac:dyDescent="0.25">
      <c r="A804" s="21"/>
      <c r="D804" s="13"/>
      <c r="G804" s="11"/>
    </row>
    <row r="805" spans="1:7" ht="15.75" customHeight="1" x14ac:dyDescent="0.25">
      <c r="A805" s="21"/>
      <c r="D805" s="13"/>
      <c r="G805" s="11"/>
    </row>
    <row r="806" spans="1:7" ht="15.75" customHeight="1" x14ac:dyDescent="0.25">
      <c r="A806" s="21"/>
      <c r="D806" s="13"/>
      <c r="G806" s="11"/>
    </row>
    <row r="807" spans="1:7" ht="15.75" customHeight="1" x14ac:dyDescent="0.25">
      <c r="A807" s="21"/>
      <c r="D807" s="13"/>
      <c r="G807" s="11"/>
    </row>
    <row r="808" spans="1:7" ht="15.75" customHeight="1" x14ac:dyDescent="0.25">
      <c r="A808" s="21"/>
      <c r="D808" s="13"/>
      <c r="G808" s="11"/>
    </row>
    <row r="809" spans="1:7" ht="15.75" customHeight="1" x14ac:dyDescent="0.25">
      <c r="A809" s="21"/>
      <c r="D809" s="13"/>
      <c r="G809" s="11"/>
    </row>
    <row r="810" spans="1:7" ht="15.75" customHeight="1" x14ac:dyDescent="0.25">
      <c r="A810" s="21"/>
      <c r="D810" s="13"/>
      <c r="G810" s="11"/>
    </row>
    <row r="811" spans="1:7" ht="15.75" customHeight="1" x14ac:dyDescent="0.25">
      <c r="A811" s="21"/>
      <c r="D811" s="13"/>
      <c r="G811" s="11"/>
    </row>
    <row r="812" spans="1:7" ht="15.75" customHeight="1" x14ac:dyDescent="0.25">
      <c r="A812" s="21"/>
      <c r="D812" s="13"/>
      <c r="G812" s="11"/>
    </row>
    <row r="813" spans="1:7" ht="15.75" customHeight="1" x14ac:dyDescent="0.25">
      <c r="A813" s="21"/>
      <c r="D813" s="13"/>
      <c r="G813" s="11"/>
    </row>
    <row r="814" spans="1:7" ht="15.75" customHeight="1" x14ac:dyDescent="0.25">
      <c r="A814" s="21"/>
      <c r="D814" s="13"/>
      <c r="G814" s="11"/>
    </row>
    <row r="815" spans="1:7" ht="15.75" customHeight="1" x14ac:dyDescent="0.25">
      <c r="A815" s="21"/>
      <c r="D815" s="13"/>
      <c r="G815" s="11"/>
    </row>
    <row r="816" spans="1:7" ht="15.75" customHeight="1" x14ac:dyDescent="0.25">
      <c r="A816" s="21"/>
      <c r="D816" s="13"/>
      <c r="G816" s="11"/>
    </row>
    <row r="817" spans="1:7" ht="15.75" customHeight="1" x14ac:dyDescent="0.25">
      <c r="A817" s="21"/>
      <c r="D817" s="13"/>
      <c r="G817" s="11"/>
    </row>
    <row r="818" spans="1:7" ht="15.75" customHeight="1" x14ac:dyDescent="0.25">
      <c r="A818" s="21"/>
      <c r="D818" s="13"/>
      <c r="G818" s="11"/>
    </row>
    <row r="819" spans="1:7" ht="15.75" customHeight="1" x14ac:dyDescent="0.25">
      <c r="A819" s="21"/>
      <c r="D819" s="13"/>
      <c r="G819" s="11"/>
    </row>
    <row r="820" spans="1:7" ht="15.75" customHeight="1" x14ac:dyDescent="0.25">
      <c r="A820" s="21"/>
      <c r="D820" s="13"/>
      <c r="G820" s="11"/>
    </row>
    <row r="821" spans="1:7" ht="15.75" customHeight="1" x14ac:dyDescent="0.25">
      <c r="A821" s="21"/>
      <c r="D821" s="13"/>
      <c r="G821" s="11"/>
    </row>
    <row r="822" spans="1:7" ht="15.75" customHeight="1" x14ac:dyDescent="0.25">
      <c r="A822" s="21"/>
      <c r="D822" s="13"/>
      <c r="G822" s="11"/>
    </row>
    <row r="823" spans="1:7" ht="15.75" customHeight="1" x14ac:dyDescent="0.25">
      <c r="A823" s="21"/>
      <c r="D823" s="13"/>
      <c r="G823" s="11"/>
    </row>
    <row r="824" spans="1:7" ht="15.75" customHeight="1" x14ac:dyDescent="0.25">
      <c r="A824" s="21"/>
      <c r="D824" s="13"/>
      <c r="G824" s="11"/>
    </row>
    <row r="825" spans="1:7" ht="15.75" customHeight="1" x14ac:dyDescent="0.25">
      <c r="A825" s="21"/>
      <c r="D825" s="13"/>
      <c r="G825" s="11"/>
    </row>
    <row r="826" spans="1:7" ht="15.75" customHeight="1" x14ac:dyDescent="0.25">
      <c r="A826" s="21"/>
      <c r="D826" s="13"/>
      <c r="G826" s="11"/>
    </row>
    <row r="827" spans="1:7" ht="15.75" customHeight="1" x14ac:dyDescent="0.25">
      <c r="A827" s="21"/>
      <c r="D827" s="13"/>
      <c r="G827" s="11"/>
    </row>
    <row r="828" spans="1:7" ht="15.75" customHeight="1" x14ac:dyDescent="0.25">
      <c r="A828" s="21"/>
      <c r="D828" s="13"/>
      <c r="G828" s="11"/>
    </row>
    <row r="829" spans="1:7" ht="15.75" customHeight="1" x14ac:dyDescent="0.25">
      <c r="A829" s="21"/>
      <c r="D829" s="13"/>
      <c r="G829" s="11"/>
    </row>
    <row r="830" spans="1:7" ht="15.75" customHeight="1" x14ac:dyDescent="0.25">
      <c r="A830" s="21"/>
      <c r="D830" s="13"/>
      <c r="G830" s="11"/>
    </row>
    <row r="831" spans="1:7" ht="15.75" customHeight="1" x14ac:dyDescent="0.25">
      <c r="A831" s="21"/>
      <c r="D831" s="13"/>
      <c r="G831" s="11"/>
    </row>
    <row r="832" spans="1:7" ht="15.75" customHeight="1" x14ac:dyDescent="0.25">
      <c r="A832" s="21"/>
      <c r="D832" s="13"/>
      <c r="G832" s="11"/>
    </row>
    <row r="833" spans="1:7" ht="15.75" customHeight="1" x14ac:dyDescent="0.25">
      <c r="A833" s="21"/>
      <c r="D833" s="13"/>
      <c r="G833" s="11"/>
    </row>
    <row r="834" spans="1:7" ht="15.75" customHeight="1" x14ac:dyDescent="0.25">
      <c r="A834" s="21"/>
      <c r="D834" s="13"/>
      <c r="G834" s="11"/>
    </row>
    <row r="835" spans="1:7" ht="15.75" customHeight="1" x14ac:dyDescent="0.25">
      <c r="A835" s="21"/>
      <c r="D835" s="13"/>
      <c r="G835" s="11"/>
    </row>
    <row r="836" spans="1:7" ht="15.75" customHeight="1" x14ac:dyDescent="0.25">
      <c r="A836" s="21"/>
      <c r="D836" s="13"/>
      <c r="G836" s="11"/>
    </row>
    <row r="837" spans="1:7" ht="15.75" customHeight="1" x14ac:dyDescent="0.25">
      <c r="A837" s="21"/>
      <c r="D837" s="13"/>
      <c r="G837" s="11"/>
    </row>
    <row r="838" spans="1:7" ht="15.75" customHeight="1" x14ac:dyDescent="0.25">
      <c r="A838" s="21"/>
      <c r="D838" s="13"/>
      <c r="G838" s="11"/>
    </row>
    <row r="839" spans="1:7" ht="15.75" customHeight="1" x14ac:dyDescent="0.25">
      <c r="A839" s="21"/>
      <c r="D839" s="13"/>
      <c r="G839" s="11"/>
    </row>
    <row r="840" spans="1:7" ht="15.75" customHeight="1" x14ac:dyDescent="0.25">
      <c r="A840" s="21"/>
      <c r="D840" s="13"/>
      <c r="G840" s="11"/>
    </row>
    <row r="841" spans="1:7" ht="15.75" customHeight="1" x14ac:dyDescent="0.25">
      <c r="A841" s="21"/>
      <c r="D841" s="13"/>
      <c r="G841" s="11"/>
    </row>
    <row r="842" spans="1:7" ht="15.75" customHeight="1" x14ac:dyDescent="0.25">
      <c r="A842" s="21"/>
      <c r="D842" s="13"/>
      <c r="G842" s="11"/>
    </row>
    <row r="843" spans="1:7" ht="15.75" customHeight="1" x14ac:dyDescent="0.25">
      <c r="A843" s="21"/>
      <c r="D843" s="13"/>
      <c r="G843" s="11"/>
    </row>
    <row r="844" spans="1:7" ht="15.75" customHeight="1" x14ac:dyDescent="0.25">
      <c r="A844" s="21"/>
      <c r="D844" s="13"/>
      <c r="G844" s="11"/>
    </row>
    <row r="845" spans="1:7" ht="15.75" customHeight="1" x14ac:dyDescent="0.25">
      <c r="A845" s="21"/>
      <c r="D845" s="13"/>
      <c r="G845" s="11"/>
    </row>
    <row r="846" spans="1:7" ht="15.75" customHeight="1" x14ac:dyDescent="0.25">
      <c r="A846" s="21"/>
      <c r="D846" s="13"/>
      <c r="G846" s="11"/>
    </row>
    <row r="847" spans="1:7" ht="15.75" customHeight="1" x14ac:dyDescent="0.25">
      <c r="A847" s="21"/>
      <c r="D847" s="13"/>
      <c r="G847" s="11"/>
    </row>
    <row r="848" spans="1:7" ht="15.75" customHeight="1" x14ac:dyDescent="0.25">
      <c r="A848" s="21"/>
      <c r="D848" s="13"/>
      <c r="G848" s="11"/>
    </row>
    <row r="849" spans="1:7" ht="15.75" customHeight="1" x14ac:dyDescent="0.25">
      <c r="A849" s="21"/>
      <c r="D849" s="13"/>
      <c r="G849" s="11"/>
    </row>
    <row r="850" spans="1:7" ht="15.75" customHeight="1" x14ac:dyDescent="0.25">
      <c r="A850" s="21"/>
      <c r="D850" s="13"/>
      <c r="G850" s="11"/>
    </row>
    <row r="851" spans="1:7" ht="15.75" customHeight="1" x14ac:dyDescent="0.25">
      <c r="A851" s="21"/>
      <c r="D851" s="13"/>
      <c r="G851" s="11"/>
    </row>
    <row r="852" spans="1:7" ht="15.75" customHeight="1" x14ac:dyDescent="0.25">
      <c r="A852" s="21"/>
      <c r="D852" s="13"/>
      <c r="G852" s="11"/>
    </row>
    <row r="853" spans="1:7" ht="15.75" customHeight="1" x14ac:dyDescent="0.25">
      <c r="A853" s="21"/>
      <c r="D853" s="13"/>
      <c r="G853" s="11"/>
    </row>
    <row r="854" spans="1:7" ht="15.75" customHeight="1" x14ac:dyDescent="0.25">
      <c r="A854" s="21"/>
      <c r="D854" s="13"/>
      <c r="G854" s="11"/>
    </row>
    <row r="855" spans="1:7" ht="15.75" customHeight="1" x14ac:dyDescent="0.25">
      <c r="A855" s="21"/>
      <c r="D855" s="13"/>
      <c r="G855" s="11"/>
    </row>
    <row r="856" spans="1:7" ht="15.75" customHeight="1" x14ac:dyDescent="0.25">
      <c r="A856" s="21"/>
      <c r="D856" s="13"/>
      <c r="G856" s="11"/>
    </row>
    <row r="857" spans="1:7" ht="15.75" customHeight="1" x14ac:dyDescent="0.25">
      <c r="A857" s="21"/>
      <c r="D857" s="13"/>
      <c r="G857" s="11"/>
    </row>
    <row r="858" spans="1:7" ht="15.75" customHeight="1" x14ac:dyDescent="0.25">
      <c r="A858" s="21"/>
      <c r="D858" s="13"/>
      <c r="G858" s="11"/>
    </row>
    <row r="859" spans="1:7" ht="15.75" customHeight="1" x14ac:dyDescent="0.25">
      <c r="A859" s="21"/>
      <c r="D859" s="13"/>
      <c r="G859" s="11"/>
    </row>
    <row r="860" spans="1:7" ht="15.75" customHeight="1" x14ac:dyDescent="0.25">
      <c r="A860" s="21"/>
      <c r="D860" s="13"/>
      <c r="G860" s="11"/>
    </row>
    <row r="861" spans="1:7" ht="15.75" customHeight="1" x14ac:dyDescent="0.25">
      <c r="A861" s="21"/>
      <c r="D861" s="13"/>
      <c r="G861" s="11"/>
    </row>
    <row r="862" spans="1:7" ht="15.75" customHeight="1" x14ac:dyDescent="0.25">
      <c r="A862" s="21"/>
      <c r="D862" s="13"/>
      <c r="G862" s="11"/>
    </row>
    <row r="863" spans="1:7" ht="15.75" customHeight="1" x14ac:dyDescent="0.25">
      <c r="A863" s="21"/>
      <c r="D863" s="13"/>
      <c r="G863" s="11"/>
    </row>
    <row r="864" spans="1:7" ht="15.75" customHeight="1" x14ac:dyDescent="0.25">
      <c r="A864" s="21"/>
      <c r="D864" s="13"/>
      <c r="G864" s="11"/>
    </row>
    <row r="865" spans="1:7" ht="15.75" customHeight="1" x14ac:dyDescent="0.25">
      <c r="A865" s="21"/>
      <c r="D865" s="13"/>
      <c r="G865" s="11"/>
    </row>
    <row r="866" spans="1:7" ht="15.75" customHeight="1" x14ac:dyDescent="0.25">
      <c r="A866" s="21"/>
      <c r="D866" s="13"/>
      <c r="G866" s="11"/>
    </row>
    <row r="867" spans="1:7" ht="15.75" customHeight="1" x14ac:dyDescent="0.25">
      <c r="A867" s="21"/>
      <c r="D867" s="13"/>
      <c r="G867" s="11"/>
    </row>
    <row r="868" spans="1:7" ht="15.75" customHeight="1" x14ac:dyDescent="0.25">
      <c r="A868" s="21"/>
      <c r="D868" s="13"/>
      <c r="G868" s="11"/>
    </row>
    <row r="869" spans="1:7" ht="15.75" customHeight="1" x14ac:dyDescent="0.25">
      <c r="A869" s="21"/>
      <c r="D869" s="13"/>
      <c r="G869" s="11"/>
    </row>
    <row r="870" spans="1:7" ht="15.75" customHeight="1" x14ac:dyDescent="0.25">
      <c r="A870" s="21"/>
      <c r="D870" s="13"/>
      <c r="G870" s="11"/>
    </row>
    <row r="871" spans="1:7" ht="15.75" customHeight="1" x14ac:dyDescent="0.25">
      <c r="A871" s="21"/>
      <c r="D871" s="13"/>
      <c r="G871" s="11"/>
    </row>
    <row r="872" spans="1:7" ht="15.75" customHeight="1" x14ac:dyDescent="0.25">
      <c r="A872" s="21"/>
      <c r="D872" s="13"/>
      <c r="G872" s="11"/>
    </row>
    <row r="873" spans="1:7" ht="15.75" customHeight="1" x14ac:dyDescent="0.25">
      <c r="A873" s="21"/>
      <c r="D873" s="13"/>
      <c r="G873" s="11"/>
    </row>
    <row r="874" spans="1:7" ht="15.75" customHeight="1" x14ac:dyDescent="0.25">
      <c r="A874" s="21"/>
      <c r="D874" s="13"/>
      <c r="G874" s="11"/>
    </row>
    <row r="875" spans="1:7" ht="15.75" customHeight="1" x14ac:dyDescent="0.25">
      <c r="A875" s="21"/>
      <c r="D875" s="13"/>
      <c r="G875" s="11"/>
    </row>
    <row r="876" spans="1:7" ht="15.75" customHeight="1" x14ac:dyDescent="0.25">
      <c r="A876" s="21"/>
      <c r="D876" s="13"/>
      <c r="G876" s="11"/>
    </row>
    <row r="877" spans="1:7" ht="15.75" customHeight="1" x14ac:dyDescent="0.25">
      <c r="A877" s="21"/>
      <c r="D877" s="13"/>
      <c r="G877" s="11"/>
    </row>
    <row r="878" spans="1:7" ht="15.75" customHeight="1" x14ac:dyDescent="0.25">
      <c r="A878" s="21"/>
      <c r="D878" s="13"/>
      <c r="G878" s="11"/>
    </row>
    <row r="879" spans="1:7" ht="15.75" customHeight="1" x14ac:dyDescent="0.25">
      <c r="A879" s="21"/>
      <c r="D879" s="13"/>
      <c r="G879" s="11"/>
    </row>
    <row r="880" spans="1:7" ht="15.75" customHeight="1" x14ac:dyDescent="0.25">
      <c r="A880" s="21"/>
      <c r="D880" s="13"/>
      <c r="G880" s="11"/>
    </row>
    <row r="881" spans="1:7" ht="15.75" customHeight="1" x14ac:dyDescent="0.25">
      <c r="A881" s="21"/>
      <c r="D881" s="13"/>
      <c r="G881" s="11"/>
    </row>
    <row r="882" spans="1:7" ht="15.75" customHeight="1" x14ac:dyDescent="0.25">
      <c r="A882" s="21"/>
      <c r="D882" s="13"/>
      <c r="G882" s="11"/>
    </row>
    <row r="883" spans="1:7" ht="15.75" customHeight="1" x14ac:dyDescent="0.25">
      <c r="A883" s="21"/>
      <c r="D883" s="13"/>
      <c r="G883" s="11"/>
    </row>
    <row r="884" spans="1:7" ht="15.75" customHeight="1" x14ac:dyDescent="0.25">
      <c r="A884" s="21"/>
      <c r="D884" s="13"/>
      <c r="G884" s="11"/>
    </row>
    <row r="885" spans="1:7" ht="15.75" customHeight="1" x14ac:dyDescent="0.25">
      <c r="A885" s="21"/>
      <c r="D885" s="13"/>
      <c r="G885" s="11"/>
    </row>
    <row r="886" spans="1:7" ht="15.75" customHeight="1" x14ac:dyDescent="0.25">
      <c r="A886" s="21"/>
      <c r="D886" s="13"/>
      <c r="G886" s="11"/>
    </row>
    <row r="887" spans="1:7" ht="15.75" customHeight="1" x14ac:dyDescent="0.25">
      <c r="A887" s="21"/>
      <c r="D887" s="13"/>
      <c r="G887" s="11"/>
    </row>
    <row r="888" spans="1:7" ht="15.75" customHeight="1" x14ac:dyDescent="0.25">
      <c r="A888" s="21"/>
      <c r="D888" s="13"/>
      <c r="G888" s="11"/>
    </row>
    <row r="889" spans="1:7" ht="15.75" customHeight="1" x14ac:dyDescent="0.25">
      <c r="A889" s="21"/>
      <c r="D889" s="13"/>
      <c r="G889" s="11"/>
    </row>
    <row r="890" spans="1:7" ht="15.75" customHeight="1" x14ac:dyDescent="0.25">
      <c r="A890" s="21"/>
      <c r="D890" s="13"/>
      <c r="G890" s="11"/>
    </row>
    <row r="891" spans="1:7" ht="15.75" customHeight="1" x14ac:dyDescent="0.25">
      <c r="A891" s="21"/>
      <c r="D891" s="13"/>
      <c r="G891" s="11"/>
    </row>
    <row r="892" spans="1:7" ht="15.75" customHeight="1" x14ac:dyDescent="0.25">
      <c r="A892" s="21"/>
      <c r="D892" s="13"/>
      <c r="G892" s="11"/>
    </row>
    <row r="893" spans="1:7" ht="15.75" customHeight="1" x14ac:dyDescent="0.25">
      <c r="A893" s="21"/>
      <c r="D893" s="13"/>
      <c r="G893" s="11"/>
    </row>
    <row r="894" spans="1:7" ht="15.75" customHeight="1" x14ac:dyDescent="0.25">
      <c r="A894" s="21"/>
      <c r="D894" s="13"/>
      <c r="G894" s="11"/>
    </row>
    <row r="895" spans="1:7" ht="15.75" customHeight="1" x14ac:dyDescent="0.25">
      <c r="A895" s="21"/>
      <c r="D895" s="13"/>
      <c r="G895" s="11"/>
    </row>
    <row r="896" spans="1:7" ht="15.75" customHeight="1" x14ac:dyDescent="0.25">
      <c r="A896" s="21"/>
      <c r="D896" s="13"/>
      <c r="G896" s="11"/>
    </row>
    <row r="897" spans="1:7" ht="15.75" customHeight="1" x14ac:dyDescent="0.25">
      <c r="A897" s="21"/>
      <c r="D897" s="13"/>
      <c r="G897" s="11"/>
    </row>
    <row r="898" spans="1:7" ht="15.75" customHeight="1" x14ac:dyDescent="0.25">
      <c r="A898" s="21"/>
      <c r="D898" s="13"/>
      <c r="G898" s="11"/>
    </row>
    <row r="899" spans="1:7" ht="15.75" customHeight="1" x14ac:dyDescent="0.25">
      <c r="A899" s="21"/>
      <c r="D899" s="13"/>
      <c r="G899" s="11"/>
    </row>
    <row r="900" spans="1:7" ht="15.75" customHeight="1" x14ac:dyDescent="0.25">
      <c r="A900" s="21"/>
      <c r="D900" s="13"/>
      <c r="G900" s="11"/>
    </row>
    <row r="901" spans="1:7" ht="15.75" customHeight="1" x14ac:dyDescent="0.25">
      <c r="A901" s="21"/>
      <c r="D901" s="13"/>
      <c r="G901" s="11"/>
    </row>
    <row r="902" spans="1:7" ht="15.75" customHeight="1" x14ac:dyDescent="0.25">
      <c r="A902" s="21"/>
      <c r="D902" s="13"/>
      <c r="G902" s="11"/>
    </row>
    <row r="903" spans="1:7" ht="15.75" customHeight="1" x14ac:dyDescent="0.25">
      <c r="A903" s="21"/>
      <c r="D903" s="13"/>
      <c r="G903" s="11"/>
    </row>
    <row r="904" spans="1:7" ht="15.75" customHeight="1" x14ac:dyDescent="0.25">
      <c r="A904" s="21"/>
      <c r="D904" s="13"/>
      <c r="G904" s="11"/>
    </row>
    <row r="905" spans="1:7" ht="15.75" customHeight="1" x14ac:dyDescent="0.25">
      <c r="A905" s="21"/>
      <c r="D905" s="13"/>
      <c r="G905" s="11"/>
    </row>
    <row r="906" spans="1:7" ht="15.75" customHeight="1" x14ac:dyDescent="0.25">
      <c r="A906" s="21"/>
      <c r="D906" s="13"/>
      <c r="G906" s="11"/>
    </row>
    <row r="907" spans="1:7" ht="15.75" customHeight="1" x14ac:dyDescent="0.25">
      <c r="A907" s="21"/>
      <c r="D907" s="13"/>
      <c r="G907" s="11"/>
    </row>
    <row r="908" spans="1:7" ht="15.75" customHeight="1" x14ac:dyDescent="0.25">
      <c r="A908" s="21"/>
      <c r="D908" s="13"/>
      <c r="G908" s="11"/>
    </row>
    <row r="909" spans="1:7" ht="15.75" customHeight="1" x14ac:dyDescent="0.25">
      <c r="A909" s="21"/>
      <c r="D909" s="13"/>
      <c r="G909" s="11"/>
    </row>
    <row r="910" spans="1:7" ht="15.75" customHeight="1" x14ac:dyDescent="0.25">
      <c r="A910" s="21"/>
      <c r="D910" s="13"/>
      <c r="G910" s="11"/>
    </row>
    <row r="911" spans="1:7" ht="15.75" customHeight="1" x14ac:dyDescent="0.25">
      <c r="A911" s="21"/>
      <c r="D911" s="13"/>
      <c r="G911" s="11"/>
    </row>
    <row r="912" spans="1:7" ht="15.75" customHeight="1" x14ac:dyDescent="0.25">
      <c r="A912" s="21"/>
      <c r="D912" s="13"/>
      <c r="G912" s="11"/>
    </row>
    <row r="913" spans="1:7" ht="15.75" customHeight="1" x14ac:dyDescent="0.25">
      <c r="A913" s="21"/>
      <c r="D913" s="13"/>
      <c r="G913" s="11"/>
    </row>
    <row r="914" spans="1:7" ht="15.75" customHeight="1" x14ac:dyDescent="0.25">
      <c r="A914" s="21"/>
      <c r="D914" s="13"/>
      <c r="G914" s="11"/>
    </row>
    <row r="915" spans="1:7" ht="15.75" customHeight="1" x14ac:dyDescent="0.25">
      <c r="A915" s="21"/>
      <c r="D915" s="13"/>
      <c r="G915" s="11"/>
    </row>
    <row r="916" spans="1:7" ht="15.75" customHeight="1" x14ac:dyDescent="0.25">
      <c r="A916" s="21"/>
      <c r="D916" s="13"/>
      <c r="G916" s="11"/>
    </row>
    <row r="917" spans="1:7" ht="15.75" customHeight="1" x14ac:dyDescent="0.25">
      <c r="A917" s="21"/>
      <c r="D917" s="13"/>
      <c r="G917" s="11"/>
    </row>
    <row r="918" spans="1:7" ht="15.75" customHeight="1" x14ac:dyDescent="0.25">
      <c r="A918" s="21"/>
      <c r="D918" s="13"/>
      <c r="G918" s="11"/>
    </row>
    <row r="919" spans="1:7" ht="15.75" customHeight="1" x14ac:dyDescent="0.25">
      <c r="A919" s="21"/>
      <c r="D919" s="13"/>
      <c r="G919" s="11"/>
    </row>
    <row r="920" spans="1:7" ht="15.75" customHeight="1" x14ac:dyDescent="0.25">
      <c r="A920" s="21"/>
      <c r="D920" s="13"/>
      <c r="G920" s="11"/>
    </row>
    <row r="921" spans="1:7" ht="15.75" customHeight="1" x14ac:dyDescent="0.25">
      <c r="A921" s="21"/>
      <c r="D921" s="13"/>
      <c r="G921" s="11"/>
    </row>
    <row r="922" spans="1:7" ht="15.75" customHeight="1" x14ac:dyDescent="0.25">
      <c r="A922" s="21"/>
      <c r="D922" s="13"/>
      <c r="G922" s="11"/>
    </row>
    <row r="923" spans="1:7" ht="15.75" customHeight="1" x14ac:dyDescent="0.25">
      <c r="A923" s="21"/>
      <c r="D923" s="13"/>
      <c r="G923" s="11"/>
    </row>
    <row r="924" spans="1:7" ht="15.75" customHeight="1" x14ac:dyDescent="0.25">
      <c r="A924" s="21"/>
      <c r="D924" s="13"/>
      <c r="G924" s="11"/>
    </row>
    <row r="925" spans="1:7" ht="15.75" customHeight="1" x14ac:dyDescent="0.25">
      <c r="A925" s="21"/>
      <c r="D925" s="13"/>
      <c r="G925" s="11"/>
    </row>
    <row r="926" spans="1:7" ht="15.75" customHeight="1" x14ac:dyDescent="0.25">
      <c r="A926" s="21"/>
      <c r="D926" s="13"/>
      <c r="G926" s="11"/>
    </row>
    <row r="927" spans="1:7" ht="15.75" customHeight="1" x14ac:dyDescent="0.25">
      <c r="A927" s="21"/>
      <c r="D927" s="13"/>
      <c r="G927" s="11"/>
    </row>
    <row r="928" spans="1:7" ht="15.75" customHeight="1" x14ac:dyDescent="0.25">
      <c r="A928" s="21"/>
      <c r="D928" s="13"/>
      <c r="G928" s="11"/>
    </row>
    <row r="929" spans="1:7" ht="15.75" customHeight="1" x14ac:dyDescent="0.25">
      <c r="A929" s="21"/>
      <c r="D929" s="13"/>
      <c r="G929" s="11"/>
    </row>
    <row r="930" spans="1:7" ht="15.75" customHeight="1" x14ac:dyDescent="0.25">
      <c r="A930" s="21"/>
      <c r="D930" s="13"/>
      <c r="G930" s="11"/>
    </row>
    <row r="931" spans="1:7" ht="15.75" customHeight="1" x14ac:dyDescent="0.25">
      <c r="A931" s="21"/>
      <c r="D931" s="13"/>
      <c r="G931" s="11"/>
    </row>
    <row r="932" spans="1:7" ht="15.75" customHeight="1" x14ac:dyDescent="0.25">
      <c r="A932" s="21"/>
      <c r="D932" s="13"/>
      <c r="G932" s="11"/>
    </row>
    <row r="933" spans="1:7" ht="15.75" customHeight="1" x14ac:dyDescent="0.25">
      <c r="A933" s="21"/>
      <c r="D933" s="13"/>
      <c r="G933" s="11"/>
    </row>
    <row r="934" spans="1:7" ht="15.75" customHeight="1" x14ac:dyDescent="0.25">
      <c r="A934" s="21"/>
      <c r="D934" s="13"/>
      <c r="G934" s="11"/>
    </row>
    <row r="935" spans="1:7" ht="15.75" customHeight="1" x14ac:dyDescent="0.25">
      <c r="A935" s="21"/>
      <c r="D935" s="13"/>
      <c r="G935" s="11"/>
    </row>
    <row r="936" spans="1:7" ht="15.75" customHeight="1" x14ac:dyDescent="0.25">
      <c r="A936" s="21"/>
      <c r="D936" s="13"/>
      <c r="G936" s="11"/>
    </row>
    <row r="937" spans="1:7" ht="15.75" customHeight="1" x14ac:dyDescent="0.25">
      <c r="A937" s="21"/>
      <c r="D937" s="13"/>
      <c r="G937" s="11"/>
    </row>
    <row r="938" spans="1:7" ht="15.75" customHeight="1" x14ac:dyDescent="0.25">
      <c r="A938" s="21"/>
      <c r="D938" s="13"/>
      <c r="G938" s="11"/>
    </row>
    <row r="939" spans="1:7" ht="15.75" customHeight="1" x14ac:dyDescent="0.25">
      <c r="A939" s="21"/>
      <c r="D939" s="13"/>
      <c r="G939" s="11"/>
    </row>
    <row r="940" spans="1:7" ht="15.75" customHeight="1" x14ac:dyDescent="0.25">
      <c r="A940" s="21"/>
      <c r="D940" s="13"/>
      <c r="G940" s="11"/>
    </row>
    <row r="941" spans="1:7" ht="15.75" customHeight="1" x14ac:dyDescent="0.25">
      <c r="A941" s="21"/>
      <c r="D941" s="13"/>
      <c r="G941" s="11"/>
    </row>
    <row r="942" spans="1:7" ht="15.75" customHeight="1" x14ac:dyDescent="0.25">
      <c r="A942" s="21"/>
      <c r="D942" s="13"/>
      <c r="G942" s="11"/>
    </row>
    <row r="943" spans="1:7" ht="15.75" customHeight="1" x14ac:dyDescent="0.25">
      <c r="A943" s="21"/>
      <c r="D943" s="13"/>
      <c r="G943" s="11"/>
    </row>
    <row r="944" spans="1:7" ht="15.75" customHeight="1" x14ac:dyDescent="0.25">
      <c r="A944" s="21"/>
      <c r="D944" s="13"/>
      <c r="G944" s="11"/>
    </row>
    <row r="945" spans="1:7" ht="15.75" customHeight="1" x14ac:dyDescent="0.25">
      <c r="A945" s="21"/>
      <c r="D945" s="13"/>
      <c r="G945" s="11"/>
    </row>
    <row r="946" spans="1:7" ht="15.75" customHeight="1" x14ac:dyDescent="0.25">
      <c r="A946" s="21"/>
      <c r="D946" s="13"/>
      <c r="G946" s="11"/>
    </row>
    <row r="947" spans="1:7" ht="15.75" customHeight="1" x14ac:dyDescent="0.25">
      <c r="A947" s="21"/>
      <c r="D947" s="13"/>
      <c r="G947" s="11"/>
    </row>
    <row r="948" spans="1:7" ht="15.75" customHeight="1" x14ac:dyDescent="0.25">
      <c r="A948" s="21"/>
      <c r="D948" s="13"/>
      <c r="G948" s="11"/>
    </row>
    <row r="949" spans="1:7" ht="15.75" customHeight="1" x14ac:dyDescent="0.25">
      <c r="A949" s="21"/>
      <c r="D949" s="13"/>
      <c r="G949" s="11"/>
    </row>
    <row r="950" spans="1:7" ht="15.75" customHeight="1" x14ac:dyDescent="0.25">
      <c r="A950" s="21"/>
      <c r="D950" s="13"/>
      <c r="G950" s="11"/>
    </row>
    <row r="951" spans="1:7" ht="15.75" customHeight="1" x14ac:dyDescent="0.25">
      <c r="A951" s="21"/>
      <c r="D951" s="13"/>
      <c r="G951" s="11"/>
    </row>
    <row r="952" spans="1:7" ht="15.75" customHeight="1" x14ac:dyDescent="0.25">
      <c r="A952" s="21"/>
      <c r="D952" s="13"/>
      <c r="G952" s="11"/>
    </row>
    <row r="953" spans="1:7" ht="15.75" customHeight="1" x14ac:dyDescent="0.25">
      <c r="A953" s="21"/>
      <c r="D953" s="13"/>
      <c r="G953" s="11"/>
    </row>
    <row r="954" spans="1:7" ht="15.75" customHeight="1" x14ac:dyDescent="0.25">
      <c r="A954" s="21"/>
      <c r="D954" s="13"/>
      <c r="G954" s="11"/>
    </row>
    <row r="955" spans="1:7" ht="15.75" customHeight="1" x14ac:dyDescent="0.25">
      <c r="A955" s="21"/>
      <c r="D955" s="13"/>
      <c r="G955" s="11"/>
    </row>
    <row r="956" spans="1:7" ht="15.75" customHeight="1" x14ac:dyDescent="0.25">
      <c r="A956" s="21"/>
      <c r="D956" s="13"/>
      <c r="G956" s="11"/>
    </row>
    <row r="957" spans="1:7" ht="15.75" customHeight="1" x14ac:dyDescent="0.25">
      <c r="A957" s="21"/>
      <c r="D957" s="13"/>
      <c r="G957" s="11"/>
    </row>
    <row r="958" spans="1:7" ht="15.75" customHeight="1" x14ac:dyDescent="0.25">
      <c r="A958" s="21"/>
      <c r="D958" s="13"/>
      <c r="G958" s="11"/>
    </row>
    <row r="959" spans="1:7" ht="15.75" customHeight="1" x14ac:dyDescent="0.25">
      <c r="A959" s="21"/>
      <c r="D959" s="13"/>
      <c r="G959" s="11"/>
    </row>
    <row r="960" spans="1:7" ht="15.75" customHeight="1" x14ac:dyDescent="0.25">
      <c r="A960" s="21"/>
      <c r="D960" s="13"/>
      <c r="G960" s="11"/>
    </row>
    <row r="961" spans="1:7" ht="15.75" customHeight="1" x14ac:dyDescent="0.25">
      <c r="A961" s="21"/>
      <c r="D961" s="13"/>
      <c r="G961" s="11"/>
    </row>
    <row r="962" spans="1:7" ht="15.75" customHeight="1" x14ac:dyDescent="0.25">
      <c r="A962" s="21"/>
      <c r="D962" s="13"/>
      <c r="G962" s="11"/>
    </row>
    <row r="963" spans="1:7" ht="15.75" customHeight="1" x14ac:dyDescent="0.25">
      <c r="A963" s="21"/>
      <c r="D963" s="13"/>
      <c r="G963" s="11"/>
    </row>
    <row r="964" spans="1:7" ht="15.75" customHeight="1" x14ac:dyDescent="0.25">
      <c r="A964" s="21"/>
      <c r="D964" s="13"/>
      <c r="G964" s="11"/>
    </row>
    <row r="965" spans="1:7" ht="15.75" customHeight="1" x14ac:dyDescent="0.25">
      <c r="A965" s="21"/>
      <c r="D965" s="13"/>
      <c r="G965" s="11"/>
    </row>
    <row r="966" spans="1:7" ht="15.75" customHeight="1" x14ac:dyDescent="0.25">
      <c r="A966" s="21"/>
      <c r="D966" s="13"/>
      <c r="G966" s="11"/>
    </row>
    <row r="967" spans="1:7" ht="15.75" customHeight="1" x14ac:dyDescent="0.25">
      <c r="A967" s="21"/>
      <c r="D967" s="13"/>
      <c r="G967" s="11"/>
    </row>
    <row r="968" spans="1:7" ht="15.75" customHeight="1" x14ac:dyDescent="0.25">
      <c r="A968" s="21"/>
      <c r="D968" s="13"/>
      <c r="G968" s="11"/>
    </row>
    <row r="969" spans="1:7" ht="15.75" customHeight="1" x14ac:dyDescent="0.25">
      <c r="A969" s="21"/>
      <c r="D969" s="13"/>
      <c r="G969" s="11"/>
    </row>
    <row r="970" spans="1:7" ht="15.75" customHeight="1" x14ac:dyDescent="0.25">
      <c r="A970" s="21"/>
      <c r="D970" s="13"/>
      <c r="G970" s="11"/>
    </row>
    <row r="971" spans="1:7" ht="15.75" customHeight="1" x14ac:dyDescent="0.25">
      <c r="A971" s="21"/>
      <c r="D971" s="13"/>
      <c r="G971" s="11"/>
    </row>
    <row r="972" spans="1:7" ht="15.75" customHeight="1" x14ac:dyDescent="0.25">
      <c r="A972" s="21"/>
      <c r="D972" s="13"/>
      <c r="G972" s="11"/>
    </row>
    <row r="973" spans="1:7" ht="15.75" customHeight="1" x14ac:dyDescent="0.25">
      <c r="A973" s="21"/>
      <c r="D973" s="13"/>
      <c r="G973" s="11"/>
    </row>
    <row r="974" spans="1:7" ht="15.75" customHeight="1" x14ac:dyDescent="0.25">
      <c r="A974" s="21"/>
      <c r="D974" s="13"/>
      <c r="G974" s="11"/>
    </row>
    <row r="975" spans="1:7" ht="15.75" customHeight="1" x14ac:dyDescent="0.25">
      <c r="A975" s="21"/>
      <c r="D975" s="13"/>
      <c r="G975" s="11"/>
    </row>
    <row r="976" spans="1:7" ht="15.75" customHeight="1" x14ac:dyDescent="0.25">
      <c r="A976" s="21"/>
      <c r="D976" s="13"/>
      <c r="G976" s="11"/>
    </row>
    <row r="977" spans="1:7" ht="15.75" customHeight="1" x14ac:dyDescent="0.25">
      <c r="A977" s="21"/>
      <c r="D977" s="13"/>
      <c r="G977" s="11"/>
    </row>
    <row r="978" spans="1:7" ht="15.75" customHeight="1" x14ac:dyDescent="0.25">
      <c r="A978" s="21"/>
      <c r="D978" s="13"/>
      <c r="G978" s="11"/>
    </row>
    <row r="979" spans="1:7" ht="15.75" customHeight="1" x14ac:dyDescent="0.25">
      <c r="A979" s="21"/>
      <c r="D979" s="13"/>
      <c r="G979" s="11"/>
    </row>
    <row r="980" spans="1:7" ht="15.75" customHeight="1" x14ac:dyDescent="0.25">
      <c r="A980" s="21"/>
      <c r="D980" s="13"/>
      <c r="G980" s="11"/>
    </row>
    <row r="981" spans="1:7" ht="15.75" customHeight="1" x14ac:dyDescent="0.25">
      <c r="A981" s="21"/>
      <c r="D981" s="13"/>
      <c r="G981" s="11"/>
    </row>
    <row r="982" spans="1:7" ht="15.75" customHeight="1" x14ac:dyDescent="0.25">
      <c r="A982" s="21"/>
      <c r="D982" s="13"/>
      <c r="G982" s="11"/>
    </row>
    <row r="983" spans="1:7" ht="15.75" customHeight="1" x14ac:dyDescent="0.25">
      <c r="A983" s="21"/>
      <c r="D983" s="13"/>
      <c r="G983" s="11"/>
    </row>
    <row r="984" spans="1:7" ht="15.75" customHeight="1" x14ac:dyDescent="0.25">
      <c r="A984" s="21"/>
      <c r="D984" s="13"/>
      <c r="G984" s="11"/>
    </row>
    <row r="985" spans="1:7" ht="15.75" customHeight="1" x14ac:dyDescent="0.25">
      <c r="A985" s="21"/>
      <c r="D985" s="13"/>
      <c r="G985" s="11"/>
    </row>
    <row r="986" spans="1:7" ht="15.75" customHeight="1" x14ac:dyDescent="0.25">
      <c r="A986" s="21"/>
      <c r="D986" s="13"/>
      <c r="G986" s="11"/>
    </row>
    <row r="987" spans="1:7" ht="15.75" customHeight="1" x14ac:dyDescent="0.25">
      <c r="A987" s="21"/>
      <c r="D987" s="13"/>
      <c r="G987" s="11"/>
    </row>
    <row r="988" spans="1:7" ht="15.75" customHeight="1" x14ac:dyDescent="0.25">
      <c r="A988" s="21"/>
      <c r="D988" s="13"/>
      <c r="G988" s="11"/>
    </row>
    <row r="989" spans="1:7" ht="15.75" customHeight="1" x14ac:dyDescent="0.25">
      <c r="A989" s="21"/>
      <c r="D989" s="13"/>
      <c r="G989" s="11"/>
    </row>
    <row r="990" spans="1:7" ht="15.75" customHeight="1" x14ac:dyDescent="0.25">
      <c r="A990" s="21"/>
      <c r="D990" s="13"/>
      <c r="G990" s="11"/>
    </row>
    <row r="991" spans="1:7" ht="15.75" customHeight="1" x14ac:dyDescent="0.25">
      <c r="A991" s="21"/>
      <c r="D991" s="13"/>
      <c r="G991" s="11"/>
    </row>
    <row r="992" spans="1:7" ht="15.75" customHeight="1" x14ac:dyDescent="0.25">
      <c r="A992" s="21"/>
      <c r="D992" s="13"/>
      <c r="G992" s="11"/>
    </row>
    <row r="993" spans="1:7" ht="15.75" customHeight="1" x14ac:dyDescent="0.25">
      <c r="A993" s="21"/>
      <c r="D993" s="13"/>
      <c r="G993" s="11"/>
    </row>
    <row r="994" spans="1:7" ht="15.75" customHeight="1" x14ac:dyDescent="0.25">
      <c r="A994" s="21"/>
      <c r="D994" s="13"/>
      <c r="G994" s="11"/>
    </row>
    <row r="995" spans="1:7" ht="15.75" customHeight="1" x14ac:dyDescent="0.25">
      <c r="A995" s="21"/>
      <c r="D995" s="13"/>
      <c r="G995" s="11"/>
    </row>
    <row r="996" spans="1:7" ht="15.75" customHeight="1" x14ac:dyDescent="0.25">
      <c r="A996" s="21"/>
      <c r="D996" s="13"/>
      <c r="G996" s="11"/>
    </row>
    <row r="997" spans="1:7" ht="15.75" customHeight="1" x14ac:dyDescent="0.25">
      <c r="A997" s="21"/>
      <c r="D997" s="13"/>
      <c r="G997" s="11"/>
    </row>
    <row r="998" spans="1:7" ht="15.75" customHeight="1" x14ac:dyDescent="0.25">
      <c r="A998" s="21"/>
      <c r="D998" s="13"/>
      <c r="G998" s="11"/>
    </row>
    <row r="999" spans="1:7" ht="15.75" customHeight="1" x14ac:dyDescent="0.25">
      <c r="A999" s="21"/>
      <c r="D999" s="13"/>
      <c r="G999" s="11"/>
    </row>
    <row r="1000" spans="1:7" ht="15.75" customHeight="1" x14ac:dyDescent="0.25">
      <c r="A1000" s="21"/>
      <c r="D1000" s="13"/>
      <c r="G1000" s="11"/>
    </row>
    <row r="1001" spans="1:7" ht="15.75" customHeight="1" x14ac:dyDescent="0.25">
      <c r="A1001" s="21"/>
      <c r="D1001" s="13"/>
      <c r="G1001" s="11"/>
    </row>
    <row r="1002" spans="1:7" ht="15.75" customHeight="1" x14ac:dyDescent="0.25">
      <c r="A1002" s="21"/>
      <c r="D1002" s="13"/>
      <c r="G1002" s="11"/>
    </row>
    <row r="1003" spans="1:7" ht="15.75" customHeight="1" x14ac:dyDescent="0.25">
      <c r="A1003" s="21"/>
      <c r="D1003" s="13"/>
      <c r="G1003" s="11"/>
    </row>
    <row r="1004" spans="1:7" ht="15.75" customHeight="1" x14ac:dyDescent="0.25">
      <c r="A1004" s="21"/>
      <c r="D1004" s="13"/>
      <c r="G1004" s="11"/>
    </row>
    <row r="1005" spans="1:7" ht="15.75" customHeight="1" x14ac:dyDescent="0.25">
      <c r="A1005" s="21"/>
      <c r="D1005" s="13"/>
      <c r="G1005" s="11"/>
    </row>
    <row r="1006" spans="1:7" ht="15.75" customHeight="1" x14ac:dyDescent="0.25">
      <c r="A1006" s="21"/>
      <c r="D1006" s="13"/>
      <c r="G1006" s="11"/>
    </row>
  </sheetData>
  <dataValidations count="3">
    <dataValidation allowBlank="1" showInputMessage="1" showErrorMessage="1" sqref="B75 B144" xr:uid="{F3EDFC32-5552-4AFD-AA85-E0A9A38D7A92}"/>
    <dataValidation type="decimal" allowBlank="1" showInputMessage="1" showErrorMessage="1" errorTitle="Incorrect value" error="The cover class midpoint must be decimal between 0 and 1.00" sqref="O57 O80:O93 M87 O95:O147 N80:N128 N130:N147 N60:O78" xr:uid="{FE49AEB9-672F-4BFB-AFF3-444A4D74A8DF}">
      <formula1>0</formula1>
      <formula2>1</formula2>
    </dataValidation>
    <dataValidation type="decimal" allowBlank="1" showInputMessage="1" showErrorMessage="1" prompt=" - " sqref="M119:M147 M88:M117 N129 M60:M86" xr:uid="{F0B343A9-AA6C-4619-B767-740947EFBBC4}">
      <formula1>0</formula1>
      <formula2>1</formula2>
    </dataValidation>
  </dataValidations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7"/>
  <sheetViews>
    <sheetView topLeftCell="B1" workbookViewId="0">
      <selection activeCell="B1" sqref="B1"/>
    </sheetView>
  </sheetViews>
  <sheetFormatPr defaultColWidth="12.625" defaultRowHeight="15" customHeight="1" x14ac:dyDescent="0.2"/>
  <cols>
    <col min="1" max="1" width="5.125" hidden="1" customWidth="1"/>
    <col min="2" max="2" width="21.625" customWidth="1"/>
    <col min="3" max="3" width="4.875" customWidth="1"/>
    <col min="4" max="4" width="6.375" customWidth="1"/>
    <col min="5" max="5" width="8.625" customWidth="1"/>
    <col min="6" max="16" width="6" customWidth="1"/>
    <col min="17" max="19" width="4.375" customWidth="1"/>
    <col min="20" max="26" width="7.625" customWidth="1"/>
  </cols>
  <sheetData>
    <row r="1" spans="1:26" ht="21" x14ac:dyDescent="0.35">
      <c r="A1" s="21"/>
      <c r="B1" s="22"/>
      <c r="D1" s="22" t="s">
        <v>355</v>
      </c>
      <c r="F1" s="2" t="s">
        <v>340</v>
      </c>
      <c r="G1" s="11"/>
    </row>
    <row r="2" spans="1:26" ht="15.75" x14ac:dyDescent="0.25">
      <c r="A2" s="21"/>
      <c r="B2" s="23" t="s">
        <v>341</v>
      </c>
      <c r="C2" s="24"/>
      <c r="D2" s="24"/>
      <c r="F2" s="24"/>
      <c r="G2" s="25"/>
      <c r="H2" s="24"/>
      <c r="I2" s="24"/>
      <c r="J2" s="24"/>
      <c r="K2" s="24"/>
      <c r="L2" s="24"/>
      <c r="M2" s="24"/>
      <c r="N2" s="24"/>
      <c r="O2" s="24"/>
      <c r="P2" s="24"/>
    </row>
    <row r="3" spans="1:26" ht="15.75" x14ac:dyDescent="0.25">
      <c r="A3" s="21"/>
      <c r="B3" s="16" t="s">
        <v>343</v>
      </c>
      <c r="C3" s="14"/>
      <c r="D3" s="14"/>
      <c r="E3" s="14">
        <v>2013</v>
      </c>
      <c r="F3" s="14">
        <v>2014</v>
      </c>
      <c r="G3" s="14">
        <v>2015</v>
      </c>
      <c r="H3" s="14">
        <v>2016</v>
      </c>
      <c r="I3" s="14">
        <v>2017</v>
      </c>
      <c r="J3" s="14">
        <v>2018</v>
      </c>
      <c r="K3" s="14">
        <v>2019</v>
      </c>
      <c r="L3" s="14">
        <v>2020</v>
      </c>
      <c r="M3" s="14">
        <v>2021</v>
      </c>
      <c r="N3" s="14">
        <v>2022</v>
      </c>
      <c r="O3" s="14">
        <v>2023</v>
      </c>
      <c r="P3" s="24"/>
    </row>
    <row r="4" spans="1:26" ht="15.75" x14ac:dyDescent="0.25">
      <c r="A4" s="21"/>
      <c r="B4" s="18" t="s">
        <v>330</v>
      </c>
      <c r="C4" s="26"/>
      <c r="D4" s="26"/>
      <c r="E4" s="380">
        <v>7</v>
      </c>
      <c r="F4" s="380">
        <v>3</v>
      </c>
      <c r="G4" s="380">
        <v>10</v>
      </c>
      <c r="H4" s="380">
        <v>10</v>
      </c>
      <c r="I4" s="380">
        <v>7</v>
      </c>
      <c r="J4" s="380">
        <v>7</v>
      </c>
      <c r="K4" s="380">
        <v>7</v>
      </c>
      <c r="L4" s="380">
        <v>7</v>
      </c>
      <c r="M4" s="380">
        <v>7</v>
      </c>
      <c r="N4" s="380">
        <v>7</v>
      </c>
      <c r="O4" s="380">
        <v>10</v>
      </c>
      <c r="P4" s="24"/>
    </row>
    <row r="5" spans="1:26" ht="15.75" x14ac:dyDescent="0.25">
      <c r="A5" s="21"/>
      <c r="B5" s="18" t="s">
        <v>331</v>
      </c>
      <c r="C5" s="26"/>
      <c r="D5" s="26"/>
      <c r="E5" s="378">
        <v>10</v>
      </c>
      <c r="F5" s="378">
        <v>3</v>
      </c>
      <c r="G5" s="378">
        <v>7</v>
      </c>
      <c r="H5" s="378">
        <v>10</v>
      </c>
      <c r="I5" s="378">
        <v>7</v>
      </c>
      <c r="J5" s="378">
        <v>7</v>
      </c>
      <c r="K5" s="378">
        <v>7</v>
      </c>
      <c r="L5" s="378">
        <v>3</v>
      </c>
      <c r="M5" s="378">
        <v>7</v>
      </c>
      <c r="N5" s="378">
        <v>7</v>
      </c>
      <c r="O5" s="378">
        <v>7</v>
      </c>
      <c r="P5" s="24"/>
    </row>
    <row r="6" spans="1:26" ht="15.75" x14ac:dyDescent="0.25">
      <c r="A6" s="21"/>
      <c r="B6" s="18" t="s">
        <v>329</v>
      </c>
      <c r="C6" s="26"/>
      <c r="D6" s="26"/>
      <c r="E6" s="378">
        <v>3</v>
      </c>
      <c r="F6" s="378">
        <v>3</v>
      </c>
      <c r="G6" s="378">
        <v>3</v>
      </c>
      <c r="H6" s="378">
        <v>7</v>
      </c>
      <c r="I6" s="378">
        <v>7</v>
      </c>
      <c r="J6" s="378">
        <v>7</v>
      </c>
      <c r="K6" s="378">
        <v>7</v>
      </c>
      <c r="L6" s="378">
        <v>3</v>
      </c>
      <c r="M6" s="378">
        <v>7</v>
      </c>
      <c r="N6" s="378">
        <v>7</v>
      </c>
      <c r="O6" s="378">
        <v>7</v>
      </c>
      <c r="P6" s="24"/>
    </row>
    <row r="7" spans="1:26" ht="15.75" x14ac:dyDescent="0.25">
      <c r="A7" s="21"/>
      <c r="B7" s="18" t="s">
        <v>332</v>
      </c>
      <c r="C7" s="26"/>
      <c r="D7" s="26"/>
      <c r="E7" s="378">
        <v>0</v>
      </c>
      <c r="F7" s="378">
        <v>0</v>
      </c>
      <c r="G7" s="378">
        <v>0</v>
      </c>
      <c r="H7" s="378">
        <v>0</v>
      </c>
      <c r="I7" s="378">
        <v>3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24"/>
    </row>
    <row r="8" spans="1:26" ht="15.75" x14ac:dyDescent="0.25">
      <c r="A8" s="21"/>
      <c r="B8" s="18" t="s">
        <v>333</v>
      </c>
      <c r="C8" s="26"/>
      <c r="D8" s="26"/>
      <c r="E8" s="378">
        <v>7</v>
      </c>
      <c r="F8" s="378">
        <v>7</v>
      </c>
      <c r="G8" s="378">
        <v>10</v>
      </c>
      <c r="H8" s="378">
        <v>7</v>
      </c>
      <c r="I8" s="378">
        <v>7</v>
      </c>
      <c r="J8" s="378">
        <v>10</v>
      </c>
      <c r="K8" s="378">
        <v>7</v>
      </c>
      <c r="L8" s="378">
        <v>7</v>
      </c>
      <c r="M8" s="378">
        <v>10</v>
      </c>
      <c r="N8" s="378">
        <v>10</v>
      </c>
      <c r="O8" s="378">
        <v>10</v>
      </c>
      <c r="P8" s="24"/>
    </row>
    <row r="9" spans="1:26" ht="15.75" x14ac:dyDescent="0.25">
      <c r="A9" s="21"/>
      <c r="B9" s="18" t="s">
        <v>334</v>
      </c>
      <c r="C9" s="26"/>
      <c r="D9" s="26"/>
      <c r="E9" s="378">
        <v>0</v>
      </c>
      <c r="F9" s="378">
        <v>0</v>
      </c>
      <c r="G9" s="378">
        <v>3</v>
      </c>
      <c r="H9" s="378">
        <v>3</v>
      </c>
      <c r="I9" s="378">
        <v>3</v>
      </c>
      <c r="J9" s="378">
        <v>0</v>
      </c>
      <c r="K9" s="378">
        <v>0</v>
      </c>
      <c r="L9" s="378">
        <v>3</v>
      </c>
      <c r="M9" s="378">
        <v>0</v>
      </c>
      <c r="N9" s="378">
        <v>0</v>
      </c>
      <c r="O9" s="378">
        <v>3</v>
      </c>
      <c r="P9" s="24"/>
    </row>
    <row r="10" spans="1:26" ht="15.75" x14ac:dyDescent="0.25">
      <c r="A10" s="21"/>
      <c r="B10" s="18" t="s">
        <v>335</v>
      </c>
      <c r="C10" s="26"/>
      <c r="D10" s="26"/>
      <c r="E10" s="378">
        <v>3</v>
      </c>
      <c r="F10" s="378">
        <v>7</v>
      </c>
      <c r="G10" s="378">
        <v>7</v>
      </c>
      <c r="H10" s="378">
        <v>3</v>
      </c>
      <c r="I10" s="378">
        <v>3</v>
      </c>
      <c r="J10" s="378">
        <v>0</v>
      </c>
      <c r="K10" s="378">
        <v>7</v>
      </c>
      <c r="L10" s="378">
        <v>3</v>
      </c>
      <c r="M10" s="378">
        <v>0</v>
      </c>
      <c r="N10" s="378">
        <v>0</v>
      </c>
      <c r="O10" s="378">
        <v>0</v>
      </c>
      <c r="P10" s="24"/>
    </row>
    <row r="11" spans="1:26" ht="15.75" x14ac:dyDescent="0.25">
      <c r="A11" s="21"/>
      <c r="B11" s="18" t="s">
        <v>336</v>
      </c>
      <c r="C11" s="26"/>
      <c r="D11" s="26"/>
      <c r="E11" s="378">
        <v>10</v>
      </c>
      <c r="F11" s="378">
        <v>10</v>
      </c>
      <c r="G11" s="378">
        <v>10</v>
      </c>
      <c r="H11" s="378">
        <v>7</v>
      </c>
      <c r="I11" s="378">
        <v>10</v>
      </c>
      <c r="J11" s="378">
        <v>10</v>
      </c>
      <c r="K11" s="378">
        <v>10</v>
      </c>
      <c r="L11" s="378">
        <v>10</v>
      </c>
      <c r="M11" s="378">
        <v>10</v>
      </c>
      <c r="N11" s="378">
        <v>10</v>
      </c>
      <c r="O11" s="378">
        <v>10</v>
      </c>
      <c r="P11" s="24"/>
    </row>
    <row r="12" spans="1:26" ht="15.75" x14ac:dyDescent="0.25">
      <c r="A12" s="21"/>
      <c r="B12" s="18" t="s">
        <v>337</v>
      </c>
      <c r="C12" s="26"/>
      <c r="D12" s="26"/>
      <c r="E12" s="378">
        <v>7</v>
      </c>
      <c r="F12" s="378">
        <v>0</v>
      </c>
      <c r="G12" s="378">
        <v>0</v>
      </c>
      <c r="H12" s="378">
        <v>0</v>
      </c>
      <c r="I12" s="378">
        <v>0</v>
      </c>
      <c r="J12" s="378">
        <v>0</v>
      </c>
      <c r="K12" s="378">
        <v>0</v>
      </c>
      <c r="L12" s="378">
        <v>0</v>
      </c>
      <c r="M12" s="378">
        <v>0</v>
      </c>
      <c r="N12" s="378">
        <v>0</v>
      </c>
      <c r="O12" s="378">
        <v>3</v>
      </c>
      <c r="P12" s="24"/>
    </row>
    <row r="13" spans="1:26" ht="15.75" x14ac:dyDescent="0.25">
      <c r="A13" s="21"/>
      <c r="B13" s="18" t="s">
        <v>338</v>
      </c>
      <c r="C13" s="26"/>
      <c r="D13" s="26"/>
      <c r="E13" s="378">
        <v>3</v>
      </c>
      <c r="F13" s="378">
        <v>10</v>
      </c>
      <c r="G13" s="378">
        <v>7</v>
      </c>
      <c r="H13" s="378">
        <v>3</v>
      </c>
      <c r="I13" s="378">
        <v>7</v>
      </c>
      <c r="J13" s="378">
        <v>3</v>
      </c>
      <c r="K13" s="378">
        <v>7</v>
      </c>
      <c r="L13" s="378">
        <v>0</v>
      </c>
      <c r="M13" s="378">
        <v>0</v>
      </c>
      <c r="N13" s="378">
        <v>7</v>
      </c>
      <c r="O13" s="378">
        <v>0</v>
      </c>
      <c r="P13" s="24"/>
    </row>
    <row r="14" spans="1:26" ht="18.75" x14ac:dyDescent="0.3">
      <c r="A14" s="21"/>
      <c r="B14" s="17" t="s">
        <v>282</v>
      </c>
      <c r="C14" s="17"/>
      <c r="D14" s="17"/>
      <c r="E14" s="17">
        <v>50</v>
      </c>
      <c r="F14" s="17">
        <v>43</v>
      </c>
      <c r="G14" s="17">
        <v>57</v>
      </c>
      <c r="H14" s="17">
        <v>50</v>
      </c>
      <c r="I14" s="17">
        <v>54</v>
      </c>
      <c r="J14" s="17">
        <v>44</v>
      </c>
      <c r="K14" s="17">
        <v>48</v>
      </c>
      <c r="L14" s="17">
        <v>36</v>
      </c>
      <c r="M14" s="17">
        <v>41</v>
      </c>
      <c r="N14" s="17">
        <v>48</v>
      </c>
      <c r="O14" s="17">
        <v>50</v>
      </c>
      <c r="P14" s="24"/>
    </row>
    <row r="15" spans="1:26" ht="18.75" x14ac:dyDescent="0.3">
      <c r="A15" s="21"/>
      <c r="B15" s="28"/>
      <c r="C15" s="28"/>
      <c r="D15" s="28"/>
      <c r="E15" s="28"/>
      <c r="F15" s="30"/>
      <c r="G15" s="31"/>
      <c r="H15" s="30"/>
      <c r="I15" s="30"/>
      <c r="J15" s="30"/>
      <c r="K15" s="30"/>
      <c r="L15" s="30"/>
      <c r="M15" s="30"/>
      <c r="N15" s="30"/>
      <c r="O15" s="30"/>
      <c r="P15" s="24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x14ac:dyDescent="0.3">
      <c r="A16" s="21"/>
      <c r="B16" s="28"/>
      <c r="C16" s="28"/>
      <c r="D16" s="28"/>
      <c r="E16" s="28"/>
      <c r="F16" s="30"/>
      <c r="G16" s="31"/>
      <c r="H16" s="30"/>
      <c r="I16" s="30"/>
      <c r="J16" s="30"/>
      <c r="K16" s="30"/>
      <c r="L16" s="30"/>
      <c r="M16" s="30"/>
      <c r="N16" s="30"/>
      <c r="O16" s="30"/>
      <c r="P16" s="30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x14ac:dyDescent="0.3">
      <c r="A17" s="21"/>
      <c r="B17" s="28"/>
      <c r="C17" s="28"/>
      <c r="D17" s="28"/>
      <c r="E17" s="28"/>
      <c r="F17" s="30"/>
      <c r="G17" s="31"/>
      <c r="H17" s="30"/>
      <c r="I17" s="30"/>
      <c r="J17" s="30"/>
      <c r="K17" s="30"/>
      <c r="L17" s="30"/>
      <c r="M17" s="30"/>
      <c r="N17" s="30"/>
      <c r="O17" s="30"/>
      <c r="P17" s="30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x14ac:dyDescent="0.3">
      <c r="A18" s="21"/>
      <c r="B18" s="28"/>
      <c r="C18" s="28"/>
      <c r="D18" s="28"/>
      <c r="E18" s="28"/>
      <c r="F18" s="30"/>
      <c r="G18" s="31"/>
      <c r="H18" s="30"/>
      <c r="I18" s="30"/>
      <c r="J18" s="30"/>
      <c r="K18" s="30"/>
      <c r="L18" s="30"/>
      <c r="M18" s="30"/>
      <c r="N18" s="30"/>
      <c r="O18" s="30"/>
      <c r="P18" s="30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x14ac:dyDescent="0.3">
      <c r="A19" s="21"/>
      <c r="B19" s="28"/>
      <c r="C19" s="28"/>
      <c r="D19" s="28"/>
      <c r="E19" s="28"/>
      <c r="F19" s="30"/>
      <c r="G19" s="31"/>
      <c r="H19" s="30"/>
      <c r="I19" s="30"/>
      <c r="J19" s="30"/>
      <c r="K19" s="30"/>
      <c r="L19" s="30"/>
      <c r="M19" s="30"/>
      <c r="N19" s="30"/>
      <c r="O19" s="30"/>
      <c r="P19" s="30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x14ac:dyDescent="0.3">
      <c r="A20" s="21"/>
      <c r="B20" s="28"/>
      <c r="C20" s="28"/>
      <c r="D20" s="28"/>
      <c r="E20" s="28"/>
      <c r="F20" s="30"/>
      <c r="G20" s="31"/>
      <c r="H20" s="30"/>
      <c r="I20" s="30"/>
      <c r="J20" s="30"/>
      <c r="K20" s="30"/>
      <c r="L20" s="30"/>
      <c r="M20" s="30"/>
      <c r="N20" s="30"/>
      <c r="O20" s="30"/>
      <c r="P20" s="30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1"/>
      <c r="B21" s="28"/>
      <c r="C21" s="28"/>
      <c r="D21" s="28"/>
      <c r="E21" s="28"/>
      <c r="F21" s="30"/>
      <c r="G21" s="31"/>
      <c r="H21" s="30"/>
      <c r="I21" s="30"/>
      <c r="J21" s="30"/>
      <c r="K21" s="30"/>
      <c r="L21" s="30"/>
      <c r="M21" s="30"/>
      <c r="N21" s="30"/>
      <c r="O21" s="30"/>
      <c r="P21" s="3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1"/>
      <c r="B22" s="28"/>
      <c r="C22" s="28"/>
      <c r="D22" s="28"/>
      <c r="E22" s="28"/>
      <c r="F22" s="30"/>
      <c r="G22" s="31"/>
      <c r="H22" s="30"/>
      <c r="I22" s="30"/>
      <c r="J22" s="30"/>
      <c r="K22" s="30"/>
      <c r="L22" s="30"/>
      <c r="M22" s="30"/>
      <c r="N22" s="30"/>
      <c r="O22" s="30"/>
      <c r="P22" s="30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21"/>
      <c r="B23" s="28"/>
      <c r="C23" s="28"/>
      <c r="D23" s="28"/>
      <c r="E23" s="28"/>
      <c r="F23" s="30"/>
      <c r="G23" s="31"/>
      <c r="H23" s="30"/>
      <c r="I23" s="30"/>
      <c r="J23" s="30"/>
      <c r="K23" s="30"/>
      <c r="L23" s="30"/>
      <c r="M23" s="30"/>
      <c r="N23" s="30"/>
      <c r="O23" s="30"/>
      <c r="P23" s="30"/>
      <c r="Q23" s="1"/>
      <c r="R23" s="1"/>
      <c r="S23" s="1"/>
      <c r="T23" s="1"/>
      <c r="U23" s="1"/>
      <c r="V23" s="1"/>
      <c r="W23" s="1"/>
    </row>
    <row r="24" spans="1:26" ht="15.75" customHeight="1" x14ac:dyDescent="0.25">
      <c r="A24" s="21"/>
      <c r="B24" s="381" t="s">
        <v>229</v>
      </c>
      <c r="C24" s="382"/>
      <c r="D24" s="381" t="s">
        <v>230</v>
      </c>
      <c r="E24" s="396" t="s">
        <v>233</v>
      </c>
      <c r="F24" s="396" t="s">
        <v>232</v>
      </c>
      <c r="G24" s="396" t="s">
        <v>234</v>
      </c>
      <c r="H24" s="396" t="s">
        <v>234</v>
      </c>
      <c r="I24" s="396" t="s">
        <v>231</v>
      </c>
      <c r="J24" s="396" t="s">
        <v>232</v>
      </c>
      <c r="K24" s="396" t="s">
        <v>232</v>
      </c>
      <c r="L24" s="396" t="s">
        <v>232</v>
      </c>
      <c r="M24" s="396" t="s">
        <v>232</v>
      </c>
      <c r="N24" s="396" t="s">
        <v>232</v>
      </c>
      <c r="O24" s="396" t="s">
        <v>232</v>
      </c>
      <c r="P24" s="30"/>
      <c r="Q24" s="1"/>
      <c r="R24" s="1"/>
      <c r="S24" s="1"/>
      <c r="T24" s="1"/>
      <c r="U24" s="1"/>
      <c r="V24" s="1"/>
      <c r="W24" s="1"/>
    </row>
    <row r="25" spans="1:26" ht="15.75" customHeight="1" thickBot="1" x14ac:dyDescent="0.3">
      <c r="A25" s="21" t="s">
        <v>344</v>
      </c>
      <c r="B25" s="384" t="s">
        <v>6</v>
      </c>
      <c r="C25" s="385"/>
      <c r="D25" s="386" t="s">
        <v>8</v>
      </c>
      <c r="E25" s="388">
        <v>2013</v>
      </c>
      <c r="F25" s="388">
        <v>2014</v>
      </c>
      <c r="G25" s="388">
        <v>2015</v>
      </c>
      <c r="H25" s="388">
        <v>2016</v>
      </c>
      <c r="I25" s="388">
        <v>2017</v>
      </c>
      <c r="J25" s="388">
        <v>2018</v>
      </c>
      <c r="K25" s="388">
        <v>2019</v>
      </c>
      <c r="L25" s="388">
        <v>2020</v>
      </c>
      <c r="M25" s="388">
        <v>2021</v>
      </c>
      <c r="N25" s="388">
        <v>2022</v>
      </c>
      <c r="O25" s="388">
        <v>2023</v>
      </c>
      <c r="P25" s="30"/>
      <c r="Q25" s="1"/>
      <c r="R25" s="1"/>
      <c r="S25" s="1"/>
      <c r="T25" s="1"/>
      <c r="U25" s="1"/>
      <c r="V25" s="1"/>
      <c r="W25" s="1"/>
    </row>
    <row r="26" spans="1:26" ht="15.75" customHeight="1" x14ac:dyDescent="0.25">
      <c r="A26" s="21">
        <v>1</v>
      </c>
      <c r="B26" s="389" t="s">
        <v>30</v>
      </c>
      <c r="C26" s="390" t="s">
        <v>268</v>
      </c>
      <c r="D26" s="390" t="s">
        <v>36</v>
      </c>
      <c r="E26" s="390">
        <v>100</v>
      </c>
      <c r="F26" s="390"/>
      <c r="G26" s="390"/>
      <c r="H26" s="390"/>
      <c r="I26" s="390">
        <v>100</v>
      </c>
      <c r="J26" s="390"/>
      <c r="K26" s="390"/>
      <c r="L26" s="390"/>
      <c r="M26" s="390"/>
      <c r="N26" s="390">
        <v>4400</v>
      </c>
      <c r="O26" s="390">
        <v>1500</v>
      </c>
      <c r="P26" s="30"/>
      <c r="Q26" s="1"/>
      <c r="R26" s="1"/>
      <c r="S26" s="1"/>
      <c r="T26" s="1"/>
      <c r="U26" s="1"/>
      <c r="V26" s="1"/>
      <c r="W26" s="1"/>
    </row>
    <row r="27" spans="1:26" ht="15.75" customHeight="1" x14ac:dyDescent="0.25">
      <c r="A27" s="21">
        <v>4</v>
      </c>
      <c r="B27" s="392" t="s">
        <v>89</v>
      </c>
      <c r="C27" s="393" t="s">
        <v>268</v>
      </c>
      <c r="D27" s="393" t="s">
        <v>33</v>
      </c>
      <c r="E27" s="393"/>
      <c r="F27" s="393"/>
      <c r="G27" s="393">
        <v>200</v>
      </c>
      <c r="H27" s="393">
        <v>200</v>
      </c>
      <c r="I27" s="393">
        <v>100</v>
      </c>
      <c r="J27" s="393">
        <v>100</v>
      </c>
      <c r="K27" s="393"/>
      <c r="L27" s="393"/>
      <c r="M27" s="393"/>
      <c r="N27" s="393"/>
      <c r="O27" s="393"/>
      <c r="P27" s="30"/>
      <c r="Q27" s="1"/>
      <c r="R27" s="1"/>
      <c r="S27" s="1"/>
      <c r="T27" s="1"/>
      <c r="U27" s="1"/>
      <c r="V27" s="1"/>
      <c r="W27" s="1"/>
    </row>
    <row r="28" spans="1:26" ht="15.75" customHeight="1" x14ac:dyDescent="0.25">
      <c r="A28" s="21">
        <v>2</v>
      </c>
      <c r="B28" s="392" t="s">
        <v>42</v>
      </c>
      <c r="C28" s="393" t="s">
        <v>269</v>
      </c>
      <c r="D28" s="393" t="s">
        <v>13</v>
      </c>
      <c r="E28" s="393">
        <v>1100</v>
      </c>
      <c r="F28" s="393">
        <v>500</v>
      </c>
      <c r="G28" s="393">
        <v>400</v>
      </c>
      <c r="H28" s="393">
        <v>700</v>
      </c>
      <c r="I28" s="393">
        <v>1200</v>
      </c>
      <c r="J28" s="393">
        <v>4400</v>
      </c>
      <c r="K28" s="393">
        <v>4300</v>
      </c>
      <c r="L28" s="393">
        <v>5000</v>
      </c>
      <c r="M28" s="393">
        <v>5500</v>
      </c>
      <c r="N28" s="393">
        <v>5500</v>
      </c>
      <c r="O28" s="393">
        <v>7200</v>
      </c>
      <c r="P28" s="30"/>
      <c r="Q28" s="1"/>
      <c r="R28" s="1"/>
      <c r="S28" s="1"/>
      <c r="T28" s="1"/>
      <c r="U28" s="1"/>
      <c r="V28" s="1"/>
      <c r="W28" s="1"/>
    </row>
    <row r="29" spans="1:26" ht="15.75" customHeight="1" x14ac:dyDescent="0.25">
      <c r="A29" s="21">
        <v>5</v>
      </c>
      <c r="B29" s="392" t="s">
        <v>52</v>
      </c>
      <c r="C29" s="393" t="s">
        <v>269</v>
      </c>
      <c r="D29" s="393" t="s">
        <v>23</v>
      </c>
      <c r="E29" s="393"/>
      <c r="F29" s="393"/>
      <c r="G29" s="393"/>
      <c r="H29" s="393"/>
      <c r="I29" s="393"/>
      <c r="J29" s="393"/>
      <c r="K29" s="393"/>
      <c r="L29" s="393"/>
      <c r="M29" s="393"/>
      <c r="N29" s="393"/>
      <c r="O29" s="393">
        <v>400</v>
      </c>
      <c r="P29" s="30"/>
      <c r="Q29" s="1"/>
      <c r="R29" s="1"/>
      <c r="S29" s="1"/>
      <c r="T29" s="1"/>
      <c r="U29" s="1"/>
      <c r="V29" s="1"/>
      <c r="W29" s="1"/>
    </row>
    <row r="30" spans="1:26" ht="15.75" customHeight="1" x14ac:dyDescent="0.25">
      <c r="A30" s="21">
        <v>6</v>
      </c>
      <c r="B30" s="392" t="s">
        <v>74</v>
      </c>
      <c r="C30" s="393" t="s">
        <v>268</v>
      </c>
      <c r="D30" s="393" t="s">
        <v>33</v>
      </c>
      <c r="E30" s="393">
        <v>500</v>
      </c>
      <c r="F30" s="393">
        <v>100</v>
      </c>
      <c r="G30" s="393">
        <v>200</v>
      </c>
      <c r="H30" s="393">
        <v>200</v>
      </c>
      <c r="I30" s="393">
        <v>100</v>
      </c>
      <c r="J30" s="393">
        <v>100</v>
      </c>
      <c r="K30" s="393">
        <v>100</v>
      </c>
      <c r="L30" s="393"/>
      <c r="M30" s="393"/>
      <c r="N30" s="393"/>
      <c r="O30" s="393"/>
      <c r="P30" s="30"/>
      <c r="Q30" s="1"/>
      <c r="R30" s="1"/>
      <c r="S30" s="1"/>
      <c r="T30" s="1"/>
      <c r="U30" s="1"/>
      <c r="V30" s="1"/>
      <c r="W30" s="1"/>
    </row>
    <row r="31" spans="1:26" ht="15.75" customHeight="1" x14ac:dyDescent="0.25">
      <c r="A31" s="21">
        <v>7</v>
      </c>
      <c r="B31" s="392" t="s">
        <v>117</v>
      </c>
      <c r="C31" s="393" t="s">
        <v>269</v>
      </c>
      <c r="D31" s="393" t="s">
        <v>33</v>
      </c>
      <c r="E31" s="393">
        <v>400</v>
      </c>
      <c r="F31" s="393"/>
      <c r="G31" s="393">
        <v>200</v>
      </c>
      <c r="H31" s="393"/>
      <c r="I31" s="393"/>
      <c r="J31" s="393"/>
      <c r="K31" s="393"/>
      <c r="L31" s="393"/>
      <c r="M31" s="393"/>
      <c r="N31" s="393"/>
      <c r="O31" s="393"/>
      <c r="P31" s="30"/>
      <c r="Q31" s="1"/>
      <c r="R31" s="1"/>
      <c r="S31" s="1"/>
      <c r="T31" s="1"/>
      <c r="U31" s="1"/>
      <c r="V31" s="1"/>
      <c r="W31" s="1"/>
    </row>
    <row r="32" spans="1:26" ht="15.75" customHeight="1" x14ac:dyDescent="0.25">
      <c r="A32" s="21">
        <v>8</v>
      </c>
      <c r="B32" s="392" t="s">
        <v>25</v>
      </c>
      <c r="C32" s="393" t="s">
        <v>268</v>
      </c>
      <c r="D32" s="393" t="s">
        <v>40</v>
      </c>
      <c r="E32" s="393">
        <v>3100</v>
      </c>
      <c r="F32" s="393">
        <v>2700</v>
      </c>
      <c r="G32" s="393">
        <v>4600</v>
      </c>
      <c r="H32" s="393">
        <v>2600</v>
      </c>
      <c r="I32" s="393">
        <v>4100</v>
      </c>
      <c r="J32" s="393">
        <v>1300</v>
      </c>
      <c r="K32" s="393">
        <v>5100</v>
      </c>
      <c r="L32" s="393">
        <v>5400</v>
      </c>
      <c r="M32" s="393">
        <v>5300</v>
      </c>
      <c r="N32" s="393">
        <v>3400</v>
      </c>
      <c r="O32" s="393">
        <v>2500</v>
      </c>
      <c r="P32" s="30"/>
      <c r="Q32" s="1"/>
      <c r="R32" s="1"/>
      <c r="S32" s="1"/>
      <c r="T32" s="1"/>
      <c r="U32" s="1"/>
      <c r="V32" s="1"/>
      <c r="W32" s="1"/>
    </row>
    <row r="33" spans="1:26" ht="15.75" customHeight="1" x14ac:dyDescent="0.25">
      <c r="A33" s="21">
        <v>9</v>
      </c>
      <c r="B33" s="392" t="s">
        <v>35</v>
      </c>
      <c r="C33" s="393" t="s">
        <v>268</v>
      </c>
      <c r="D33" s="393" t="s">
        <v>36</v>
      </c>
      <c r="E33" s="393"/>
      <c r="F33" s="393"/>
      <c r="G33" s="393">
        <v>100</v>
      </c>
      <c r="H33" s="393">
        <v>200</v>
      </c>
      <c r="I33" s="393">
        <v>800</v>
      </c>
      <c r="J33" s="393">
        <v>400</v>
      </c>
      <c r="K33" s="393">
        <v>200</v>
      </c>
      <c r="L33" s="393">
        <v>400</v>
      </c>
      <c r="M33" s="393">
        <v>600</v>
      </c>
      <c r="N33" s="393">
        <v>2000</v>
      </c>
      <c r="O33" s="393">
        <v>1400</v>
      </c>
      <c r="P33" s="30"/>
      <c r="Q33" s="1"/>
      <c r="R33" s="1"/>
      <c r="S33" s="1"/>
      <c r="T33" s="1"/>
      <c r="U33" s="1"/>
      <c r="V33" s="1"/>
      <c r="W33" s="1"/>
    </row>
    <row r="34" spans="1:26" ht="15.75" customHeight="1" x14ac:dyDescent="0.25">
      <c r="A34" s="21">
        <v>10</v>
      </c>
      <c r="B34" s="392" t="s">
        <v>121</v>
      </c>
      <c r="C34" s="393" t="s">
        <v>269</v>
      </c>
      <c r="D34" s="393" t="s">
        <v>15</v>
      </c>
      <c r="E34" s="393"/>
      <c r="F34" s="393"/>
      <c r="G34" s="393"/>
      <c r="H34" s="393"/>
      <c r="I34" s="393"/>
      <c r="J34" s="393"/>
      <c r="K34" s="393"/>
      <c r="L34" s="393"/>
      <c r="M34" s="393">
        <v>200</v>
      </c>
      <c r="N34" s="393">
        <v>300</v>
      </c>
      <c r="O34" s="393">
        <v>200</v>
      </c>
      <c r="P34" s="30"/>
      <c r="Q34" s="1"/>
      <c r="R34" s="1"/>
      <c r="S34" s="1"/>
      <c r="T34" s="1"/>
      <c r="U34" s="1"/>
      <c r="V34" s="1"/>
      <c r="W34" s="1"/>
    </row>
    <row r="35" spans="1:26" ht="15.75" customHeight="1" x14ac:dyDescent="0.25">
      <c r="A35" s="21">
        <v>11</v>
      </c>
      <c r="B35" s="393" t="s">
        <v>275</v>
      </c>
      <c r="C35" s="393"/>
      <c r="D35" s="393" t="s">
        <v>20</v>
      </c>
      <c r="E35" s="393">
        <v>500</v>
      </c>
      <c r="F35" s="393">
        <v>700</v>
      </c>
      <c r="G35" s="393">
        <v>500</v>
      </c>
      <c r="H35" s="393">
        <v>1200</v>
      </c>
      <c r="I35" s="393">
        <v>1200</v>
      </c>
      <c r="J35" s="393">
        <v>1400</v>
      </c>
      <c r="K35" s="393">
        <v>3300</v>
      </c>
      <c r="L35" s="393">
        <v>1600</v>
      </c>
      <c r="M35" s="393">
        <v>1700</v>
      </c>
      <c r="N35" s="393">
        <v>1000</v>
      </c>
      <c r="O35" s="393">
        <v>1900</v>
      </c>
      <c r="P35" s="30"/>
      <c r="Q35" s="1"/>
      <c r="R35" s="1"/>
      <c r="S35" s="1"/>
      <c r="T35" s="1"/>
      <c r="U35" s="1"/>
      <c r="V35" s="1"/>
      <c r="W35" s="1"/>
    </row>
    <row r="36" spans="1:26" ht="15.75" customHeight="1" x14ac:dyDescent="0.25">
      <c r="A36" s="21">
        <v>12</v>
      </c>
      <c r="B36" s="392" t="s">
        <v>87</v>
      </c>
      <c r="C36" s="393" t="s">
        <v>269</v>
      </c>
      <c r="D36" s="393" t="s">
        <v>39</v>
      </c>
      <c r="E36" s="393"/>
      <c r="F36" s="393"/>
      <c r="G36" s="393"/>
      <c r="H36" s="393">
        <v>100</v>
      </c>
      <c r="I36" s="393"/>
      <c r="J36" s="393">
        <v>100</v>
      </c>
      <c r="K36" s="393">
        <v>300</v>
      </c>
      <c r="L36" s="393">
        <v>100</v>
      </c>
      <c r="M36" s="393">
        <v>100</v>
      </c>
      <c r="N36" s="393">
        <v>700</v>
      </c>
      <c r="O36" s="393">
        <v>200</v>
      </c>
      <c r="P36" s="30"/>
      <c r="Q36" s="1"/>
      <c r="R36" s="1"/>
      <c r="S36" s="1"/>
      <c r="T36" s="1"/>
      <c r="U36" s="1"/>
      <c r="V36" s="1"/>
      <c r="W36" s="1"/>
    </row>
    <row r="37" spans="1:26" ht="15.75" customHeight="1" x14ac:dyDescent="0.25">
      <c r="A37" s="21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1"/>
      <c r="R37" s="1"/>
      <c r="S37" s="1"/>
      <c r="T37" s="1"/>
      <c r="U37" s="1"/>
      <c r="V37" s="1"/>
      <c r="W37" s="1"/>
    </row>
    <row r="38" spans="1:26" ht="15.75" customHeight="1" x14ac:dyDescent="0.25">
      <c r="A38" s="21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1"/>
      <c r="R38" s="1"/>
      <c r="S38" s="1"/>
      <c r="T38" s="1"/>
      <c r="U38" s="1"/>
      <c r="V38" s="1"/>
      <c r="W38" s="1"/>
    </row>
    <row r="39" spans="1:26" ht="15.75" customHeight="1" x14ac:dyDescent="0.25">
      <c r="A39" s="21" t="s">
        <v>344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1"/>
      <c r="R39" s="1"/>
      <c r="S39" s="1"/>
      <c r="T39" s="1"/>
      <c r="U39" s="1"/>
      <c r="V39" s="1"/>
      <c r="W39" s="1"/>
    </row>
    <row r="40" spans="1:26" ht="15.75" customHeight="1" x14ac:dyDescent="0.25">
      <c r="A40" s="21">
        <v>42</v>
      </c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1"/>
      <c r="R40" s="1"/>
      <c r="S40" s="1"/>
      <c r="T40" s="1"/>
      <c r="U40" s="1"/>
      <c r="V40" s="1"/>
      <c r="W40" s="1"/>
    </row>
    <row r="41" spans="1:26" ht="15.75" customHeight="1" x14ac:dyDescent="0.25">
      <c r="A41" s="21">
        <v>26</v>
      </c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1"/>
      <c r="R41" s="1"/>
      <c r="S41" s="1"/>
      <c r="T41" s="1"/>
      <c r="U41" s="1"/>
      <c r="V41" s="1"/>
      <c r="W41" s="1"/>
    </row>
    <row r="42" spans="1:26" ht="15.75" customHeight="1" x14ac:dyDescent="0.25">
      <c r="A42" s="21">
        <v>22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1"/>
      <c r="R42" s="1"/>
      <c r="S42" s="1"/>
      <c r="T42" s="1"/>
      <c r="U42" s="1"/>
      <c r="V42" s="1"/>
      <c r="W42" s="1"/>
    </row>
    <row r="43" spans="1:26" ht="15.75" customHeight="1" x14ac:dyDescent="0.25">
      <c r="A43" s="21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1"/>
      <c r="R43" s="1"/>
      <c r="S43" s="1"/>
      <c r="T43" s="1"/>
      <c r="U43" s="1"/>
      <c r="V43" s="1"/>
      <c r="W43" s="1"/>
    </row>
    <row r="44" spans="1:26" ht="15.75" customHeight="1" x14ac:dyDescent="0.25">
      <c r="A44" s="21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1"/>
      <c r="R44" s="1"/>
      <c r="S44" s="1"/>
      <c r="T44" s="1"/>
      <c r="U44" s="1"/>
      <c r="V44" s="1"/>
      <c r="W44" s="1"/>
    </row>
    <row r="45" spans="1:26" ht="15.75" customHeight="1" x14ac:dyDescent="0.25">
      <c r="A45" s="21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1"/>
      <c r="R45" s="1"/>
      <c r="S45" s="1"/>
      <c r="T45" s="1"/>
      <c r="U45" s="1"/>
      <c r="V45" s="1"/>
      <c r="W45" s="1"/>
    </row>
    <row r="46" spans="1:26" ht="15.75" customHeight="1" x14ac:dyDescent="0.25">
      <c r="A46" s="21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21">
        <v>53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1"/>
      <c r="R47" s="1"/>
      <c r="S47" s="1"/>
      <c r="T47" s="1"/>
      <c r="U47" s="1"/>
      <c r="V47" s="1"/>
      <c r="W47" s="1"/>
    </row>
    <row r="48" spans="1:26" ht="15.75" customHeight="1" x14ac:dyDescent="0.25">
      <c r="A48" s="21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1"/>
      <c r="R48" s="1"/>
      <c r="S48" s="1"/>
      <c r="T48" s="1"/>
      <c r="U48" s="1"/>
      <c r="V48" s="1"/>
      <c r="W48" s="1"/>
    </row>
    <row r="49" spans="1:26" ht="15.75" customHeight="1" x14ac:dyDescent="0.25">
      <c r="A49" s="21">
        <v>2</v>
      </c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1"/>
      <c r="R49" s="1"/>
      <c r="S49" s="1"/>
      <c r="T49" s="1"/>
      <c r="U49" s="1"/>
      <c r="V49" s="1"/>
      <c r="W49" s="1"/>
    </row>
    <row r="50" spans="1:26" ht="15.75" customHeight="1" x14ac:dyDescent="0.25">
      <c r="A50" s="21">
        <v>19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1"/>
      <c r="R50" s="1"/>
      <c r="S50" s="1"/>
      <c r="T50" s="1"/>
      <c r="U50" s="1"/>
      <c r="V50" s="1"/>
      <c r="W50" s="1"/>
    </row>
    <row r="51" spans="1:26" ht="15.75" customHeight="1" x14ac:dyDescent="0.25">
      <c r="A51" s="21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1"/>
      <c r="R51" s="1"/>
      <c r="S51" s="1"/>
      <c r="T51" s="1"/>
      <c r="U51" s="1"/>
      <c r="V51" s="1"/>
      <c r="W51" s="1"/>
    </row>
    <row r="52" spans="1:26" ht="15.75" customHeight="1" x14ac:dyDescent="0.25">
      <c r="A52" s="21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21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"/>
      <c r="R53" s="1"/>
      <c r="S53" s="1"/>
      <c r="T53" s="1"/>
      <c r="U53" s="1"/>
      <c r="V53" s="1"/>
      <c r="W53" s="1"/>
    </row>
    <row r="54" spans="1:26" ht="15.75" customHeight="1" x14ac:dyDescent="0.25">
      <c r="A54" s="21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"/>
      <c r="R54" s="1"/>
      <c r="S54" s="1"/>
      <c r="T54" s="1"/>
      <c r="U54" s="1"/>
      <c r="V54" s="1"/>
      <c r="W54" s="1"/>
    </row>
    <row r="55" spans="1:26" ht="15.75" customHeight="1" x14ac:dyDescent="0.25">
      <c r="A55" s="21"/>
      <c r="B55" s="467" t="s">
        <v>345</v>
      </c>
      <c r="C55" s="468"/>
      <c r="D55" s="469"/>
      <c r="E55" s="467" t="s">
        <v>346</v>
      </c>
      <c r="F55" s="468"/>
      <c r="G55" s="470"/>
      <c r="H55" s="468"/>
      <c r="I55" s="468"/>
      <c r="J55" s="468"/>
      <c r="K55" s="468"/>
      <c r="L55" s="468"/>
      <c r="M55" s="468"/>
      <c r="N55" s="468"/>
      <c r="O55" s="468"/>
      <c r="P55" s="30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21"/>
      <c r="B56" s="471" t="s">
        <v>6</v>
      </c>
      <c r="C56" s="472" t="s">
        <v>7</v>
      </c>
      <c r="D56" s="473" t="s">
        <v>8</v>
      </c>
      <c r="E56" s="474">
        <v>2013</v>
      </c>
      <c r="F56" s="474">
        <v>2014</v>
      </c>
      <c r="G56" s="475">
        <v>2015</v>
      </c>
      <c r="H56" s="474">
        <v>2016</v>
      </c>
      <c r="I56" s="474">
        <v>2017</v>
      </c>
      <c r="J56" s="474">
        <v>2018</v>
      </c>
      <c r="K56" s="474">
        <v>2019</v>
      </c>
      <c r="L56" s="474">
        <v>2020</v>
      </c>
      <c r="M56" s="474">
        <v>2021</v>
      </c>
      <c r="N56" s="474">
        <v>2022</v>
      </c>
      <c r="O56" s="474">
        <v>2023</v>
      </c>
      <c r="P56" s="30"/>
      <c r="Q56" s="1"/>
      <c r="R56" s="1"/>
      <c r="S56" s="1"/>
      <c r="T56" s="1"/>
      <c r="U56" s="1"/>
      <c r="V56" s="1"/>
      <c r="W56" s="1"/>
    </row>
    <row r="57" spans="1:26" ht="15.75" customHeight="1" x14ac:dyDescent="0.25">
      <c r="A57" s="21">
        <v>44</v>
      </c>
      <c r="B57" s="105" t="s">
        <v>30</v>
      </c>
      <c r="C57" s="77">
        <v>2</v>
      </c>
      <c r="D57" s="78" t="s">
        <v>36</v>
      </c>
      <c r="E57" s="79">
        <v>0.17499999999999999</v>
      </c>
      <c r="F57" s="79">
        <v>5.0000000000000001E-3</v>
      </c>
      <c r="G57" s="80">
        <v>0.17499999999999999</v>
      </c>
      <c r="H57" s="80">
        <v>0.17499999999999999</v>
      </c>
      <c r="I57" s="79">
        <v>7.4999999999999997E-2</v>
      </c>
      <c r="J57" s="79">
        <v>7.4999999999999997E-2</v>
      </c>
      <c r="K57" s="80">
        <v>7.4999999999999997E-2</v>
      </c>
      <c r="L57" s="81">
        <v>7.4999999999999997E-2</v>
      </c>
      <c r="M57" s="100">
        <v>3.5000000000000003E-2</v>
      </c>
      <c r="N57" s="486">
        <v>7.4999999999999997E-2</v>
      </c>
      <c r="O57" s="486">
        <v>0.17499999999999999</v>
      </c>
      <c r="P57" s="30"/>
      <c r="Q57" s="1"/>
      <c r="R57" s="1"/>
      <c r="S57" s="1"/>
      <c r="T57" s="1"/>
      <c r="U57" s="1"/>
      <c r="V57" s="1"/>
      <c r="W57" s="1"/>
    </row>
    <row r="58" spans="1:26" ht="15.75" customHeight="1" x14ac:dyDescent="0.25">
      <c r="A58" s="21">
        <v>41</v>
      </c>
      <c r="B58" s="496" t="s">
        <v>18</v>
      </c>
      <c r="C58" s="497">
        <v>2</v>
      </c>
      <c r="D58" s="498" t="s">
        <v>21</v>
      </c>
      <c r="E58" s="87"/>
      <c r="F58" s="87"/>
      <c r="G58" s="84"/>
      <c r="H58" s="84"/>
      <c r="I58" s="87"/>
      <c r="J58" s="87"/>
      <c r="K58" s="80">
        <v>5.0000000000000001E-3</v>
      </c>
      <c r="L58" s="81">
        <v>5.0000000000000001E-3</v>
      </c>
      <c r="M58" s="100"/>
      <c r="N58" s="486">
        <v>1E-4</v>
      </c>
      <c r="O58" s="486"/>
      <c r="P58" s="30"/>
      <c r="Q58" s="1"/>
      <c r="R58" s="1"/>
      <c r="S58" s="1"/>
      <c r="T58" s="1"/>
      <c r="U58" s="1"/>
      <c r="V58" s="1"/>
      <c r="W58" s="1"/>
    </row>
    <row r="59" spans="1:26" ht="15.75" customHeight="1" x14ac:dyDescent="0.25">
      <c r="A59" s="21"/>
      <c r="B59" s="105" t="s">
        <v>32</v>
      </c>
      <c r="C59" s="77">
        <v>3</v>
      </c>
      <c r="D59" s="78" t="s">
        <v>15</v>
      </c>
      <c r="E59" s="79">
        <v>5.0000000000000001E-3</v>
      </c>
      <c r="F59" s="79">
        <v>1E-4</v>
      </c>
      <c r="G59" s="80">
        <v>5.0000000000000001E-3</v>
      </c>
      <c r="H59" s="80">
        <v>1.4999999999999999E-2</v>
      </c>
      <c r="I59" s="79">
        <v>1.4999999999999999E-2</v>
      </c>
      <c r="J59" s="79">
        <v>5.0000000000000001E-3</v>
      </c>
      <c r="K59" s="80">
        <v>5.0000000000000001E-3</v>
      </c>
      <c r="L59" s="81">
        <v>1.4999999999999999E-2</v>
      </c>
      <c r="M59" s="100">
        <v>1.4999999999999999E-2</v>
      </c>
      <c r="N59" s="486">
        <v>5.0000000000000001E-3</v>
      </c>
      <c r="O59" s="486">
        <v>1.4999999999999999E-2</v>
      </c>
      <c r="P59" s="30"/>
      <c r="Q59" s="1"/>
      <c r="R59" s="1"/>
      <c r="S59" s="1"/>
      <c r="T59" s="1"/>
      <c r="U59" s="1"/>
      <c r="V59" s="1"/>
      <c r="W59" s="1"/>
    </row>
    <row r="60" spans="1:26" ht="15.75" customHeight="1" x14ac:dyDescent="0.25">
      <c r="A60" s="21"/>
      <c r="B60" s="496" t="s">
        <v>38</v>
      </c>
      <c r="C60" s="497">
        <v>2</v>
      </c>
      <c r="D60" s="498" t="s">
        <v>39</v>
      </c>
      <c r="E60" s="508">
        <v>1E-4</v>
      </c>
      <c r="F60" s="508">
        <v>1E-4</v>
      </c>
      <c r="G60" s="500"/>
      <c r="H60" s="501">
        <v>5.0000000000000001E-3</v>
      </c>
      <c r="I60" s="499"/>
      <c r="J60" s="499"/>
      <c r="K60" s="500"/>
      <c r="L60" s="502"/>
      <c r="M60" s="503"/>
      <c r="N60" s="489"/>
      <c r="O60" s="489"/>
      <c r="P60" s="30"/>
      <c r="Q60" s="1"/>
      <c r="R60" s="1"/>
      <c r="S60" s="1"/>
      <c r="T60" s="1"/>
      <c r="U60" s="1"/>
      <c r="V60" s="1"/>
      <c r="W60" s="1"/>
    </row>
    <row r="61" spans="1:26" ht="15.75" customHeight="1" x14ac:dyDescent="0.25">
      <c r="A61" s="21"/>
      <c r="B61" s="509" t="s">
        <v>44</v>
      </c>
      <c r="C61" s="510">
        <v>7</v>
      </c>
      <c r="D61" s="511" t="s">
        <v>21</v>
      </c>
      <c r="E61" s="512"/>
      <c r="F61" s="512"/>
      <c r="G61" s="513"/>
      <c r="H61" s="123">
        <v>5.0000000000000001E-3</v>
      </c>
      <c r="I61" s="122">
        <v>5.0000000000000001E-3</v>
      </c>
      <c r="J61" s="122">
        <v>5.0000000000000001E-3</v>
      </c>
      <c r="K61" s="123">
        <v>5.0000000000000001E-3</v>
      </c>
      <c r="L61" s="124">
        <v>5.0000000000000001E-3</v>
      </c>
      <c r="M61" s="100"/>
      <c r="N61" s="514"/>
      <c r="O61" s="489">
        <v>1.4999999999999999E-2</v>
      </c>
      <c r="P61" s="30"/>
      <c r="Q61" s="1"/>
      <c r="R61" s="1"/>
      <c r="S61" s="1"/>
      <c r="T61" s="1"/>
      <c r="U61" s="1"/>
      <c r="V61" s="1"/>
      <c r="W61" s="1"/>
    </row>
    <row r="62" spans="1:26" ht="15.75" customHeight="1" x14ac:dyDescent="0.25">
      <c r="A62" s="21">
        <v>7</v>
      </c>
      <c r="B62" s="504" t="s">
        <v>382</v>
      </c>
      <c r="C62" s="74">
        <v>2</v>
      </c>
      <c r="D62" s="73" t="s">
        <v>13</v>
      </c>
      <c r="E62" s="87"/>
      <c r="F62" s="87"/>
      <c r="G62" s="80">
        <v>1E-4</v>
      </c>
      <c r="H62" s="84"/>
      <c r="I62" s="87"/>
      <c r="J62" s="87"/>
      <c r="K62" s="84"/>
      <c r="L62" s="81">
        <v>1E-4</v>
      </c>
      <c r="M62" s="515"/>
      <c r="N62" s="486"/>
      <c r="O62" s="73"/>
      <c r="P62" s="30"/>
      <c r="Q62" s="1"/>
      <c r="R62" s="1"/>
      <c r="S62" s="1"/>
      <c r="T62" s="1"/>
      <c r="U62" s="1"/>
      <c r="V62" s="1"/>
      <c r="W62" s="1"/>
    </row>
    <row r="63" spans="1:26" ht="15.75" customHeight="1" x14ac:dyDescent="0.25">
      <c r="A63" s="21">
        <v>48</v>
      </c>
      <c r="B63" s="105" t="s">
        <v>47</v>
      </c>
      <c r="C63" s="77">
        <v>3</v>
      </c>
      <c r="D63" s="78" t="s">
        <v>21</v>
      </c>
      <c r="E63" s="87"/>
      <c r="F63" s="79">
        <v>5.0000000000000001E-3</v>
      </c>
      <c r="G63" s="84"/>
      <c r="H63" s="84"/>
      <c r="I63" s="87"/>
      <c r="J63" s="87"/>
      <c r="K63" s="80">
        <v>5.0000000000000001E-3</v>
      </c>
      <c r="L63" s="81"/>
      <c r="M63" s="515"/>
      <c r="N63" s="486"/>
      <c r="O63" s="486"/>
      <c r="P63" s="30"/>
      <c r="Q63" s="1"/>
      <c r="R63" s="1"/>
      <c r="S63" s="1"/>
      <c r="T63" s="1"/>
      <c r="U63" s="1"/>
      <c r="V63" s="1"/>
      <c r="W63" s="1"/>
    </row>
    <row r="64" spans="1:26" ht="15.75" customHeight="1" x14ac:dyDescent="0.25">
      <c r="A64" s="21">
        <v>21</v>
      </c>
      <c r="B64" s="105" t="s">
        <v>50</v>
      </c>
      <c r="C64" s="77">
        <v>3</v>
      </c>
      <c r="D64" s="78" t="s">
        <v>23</v>
      </c>
      <c r="E64" s="87"/>
      <c r="F64" s="87"/>
      <c r="G64" s="84"/>
      <c r="H64" s="84"/>
      <c r="I64" s="87"/>
      <c r="J64" s="87"/>
      <c r="K64" s="80">
        <v>5.0000000000000001E-3</v>
      </c>
      <c r="L64" s="81">
        <v>5.0000000000000001E-3</v>
      </c>
      <c r="M64" s="515"/>
      <c r="N64" s="486"/>
      <c r="O64" s="486"/>
      <c r="P64" s="30"/>
      <c r="Q64" s="1"/>
      <c r="R64" s="1"/>
      <c r="S64" s="1"/>
      <c r="T64" s="1"/>
      <c r="U64" s="1"/>
      <c r="V64" s="1"/>
      <c r="W64" s="1"/>
    </row>
    <row r="65" spans="1:26" ht="15.75" customHeight="1" x14ac:dyDescent="0.25">
      <c r="A65" s="21">
        <v>13</v>
      </c>
      <c r="B65" s="105" t="s">
        <v>53</v>
      </c>
      <c r="C65" s="77">
        <v>2</v>
      </c>
      <c r="D65" s="78" t="s">
        <v>13</v>
      </c>
      <c r="E65" s="87"/>
      <c r="F65" s="87"/>
      <c r="G65" s="84"/>
      <c r="H65" s="84"/>
      <c r="I65" s="87"/>
      <c r="J65" s="79">
        <v>5.0000000000000001E-3</v>
      </c>
      <c r="K65" s="80">
        <v>5.0000000000000001E-3</v>
      </c>
      <c r="L65" s="81">
        <v>1.4999999999999999E-2</v>
      </c>
      <c r="M65" s="515"/>
      <c r="N65" s="486">
        <v>7.4999999999999997E-2</v>
      </c>
      <c r="O65" s="486"/>
      <c r="P65" s="30"/>
      <c r="Q65" s="1"/>
      <c r="R65" s="1"/>
      <c r="S65" s="1"/>
      <c r="T65" s="1"/>
      <c r="U65" s="1"/>
      <c r="V65" s="1"/>
      <c r="W65" s="1"/>
    </row>
    <row r="66" spans="1:26" ht="15.75" customHeight="1" x14ac:dyDescent="0.25">
      <c r="A66" s="21"/>
      <c r="B66" s="105" t="s">
        <v>54</v>
      </c>
      <c r="C66" s="77">
        <v>4</v>
      </c>
      <c r="D66" s="78" t="s">
        <v>23</v>
      </c>
      <c r="E66" s="87"/>
      <c r="F66" s="87"/>
      <c r="G66" s="80">
        <v>5.0000000000000001E-3</v>
      </c>
      <c r="H66" s="80">
        <v>1.4999999999999999E-2</v>
      </c>
      <c r="I66" s="79">
        <v>1.4999999999999999E-2</v>
      </c>
      <c r="J66" s="79">
        <v>7.4999999999999997E-2</v>
      </c>
      <c r="K66" s="80">
        <v>0.17499999999999999</v>
      </c>
      <c r="L66" s="81">
        <v>0.17499999999999999</v>
      </c>
      <c r="M66" s="515">
        <v>0.375</v>
      </c>
      <c r="N66" s="486">
        <v>0.17499999999999999</v>
      </c>
      <c r="O66" s="486">
        <v>3.5000000000000003E-2</v>
      </c>
      <c r="P66" s="30"/>
      <c r="Q66" s="1"/>
      <c r="R66" s="1"/>
      <c r="S66" s="1"/>
      <c r="T66" s="1"/>
      <c r="U66" s="1"/>
      <c r="V66" s="1"/>
      <c r="W66" s="1"/>
    </row>
    <row r="67" spans="1:26" ht="15.75" customHeight="1" x14ac:dyDescent="0.25">
      <c r="A67" s="21">
        <v>14</v>
      </c>
      <c r="B67" s="516" t="s">
        <v>56</v>
      </c>
      <c r="C67" s="497">
        <v>7</v>
      </c>
      <c r="D67" s="498" t="s">
        <v>13</v>
      </c>
      <c r="E67" s="79">
        <v>1E-4</v>
      </c>
      <c r="F67" s="79">
        <v>5.0000000000000001E-3</v>
      </c>
      <c r="G67" s="84"/>
      <c r="H67" s="84"/>
      <c r="I67" s="87"/>
      <c r="J67" s="87"/>
      <c r="K67" s="84"/>
      <c r="L67" s="81"/>
      <c r="M67" s="515"/>
      <c r="N67" s="486"/>
      <c r="O67" s="489"/>
      <c r="P67" s="30"/>
      <c r="Q67" s="1"/>
      <c r="R67" s="1"/>
      <c r="S67" s="1"/>
      <c r="T67" s="1"/>
      <c r="U67" s="1"/>
      <c r="V67" s="1"/>
      <c r="W67" s="1"/>
    </row>
    <row r="68" spans="1:26" ht="15.75" customHeight="1" x14ac:dyDescent="0.25">
      <c r="A68" s="21"/>
      <c r="B68" s="105" t="s">
        <v>139</v>
      </c>
      <c r="C68" s="77">
        <v>3</v>
      </c>
      <c r="D68" s="78" t="s">
        <v>21</v>
      </c>
      <c r="E68" s="79">
        <v>5.0000000000000001E-3</v>
      </c>
      <c r="F68" s="87"/>
      <c r="G68" s="84"/>
      <c r="H68" s="84"/>
      <c r="I68" s="87"/>
      <c r="J68" s="87"/>
      <c r="K68" s="84"/>
      <c r="L68" s="81"/>
      <c r="M68" s="515"/>
      <c r="N68" s="486"/>
      <c r="O68" s="486"/>
      <c r="P68" s="30"/>
      <c r="Q68" s="1"/>
      <c r="R68" s="1"/>
      <c r="S68" s="1"/>
      <c r="T68" s="1"/>
      <c r="U68" s="1"/>
      <c r="V68" s="1"/>
      <c r="W68" s="1"/>
    </row>
    <row r="69" spans="1:26" ht="15.75" customHeight="1" x14ac:dyDescent="0.25">
      <c r="A69" s="21">
        <v>47</v>
      </c>
      <c r="B69" s="105" t="s">
        <v>57</v>
      </c>
      <c r="C69" s="77">
        <v>3</v>
      </c>
      <c r="D69" s="78" t="s">
        <v>13</v>
      </c>
      <c r="E69" s="79">
        <v>1E-4</v>
      </c>
      <c r="F69" s="87"/>
      <c r="G69" s="84"/>
      <c r="H69" s="80">
        <v>7.4999999999999997E-2</v>
      </c>
      <c r="I69" s="87"/>
      <c r="J69" s="79">
        <v>5.0000000000000001E-3</v>
      </c>
      <c r="K69" s="84"/>
      <c r="L69" s="81">
        <v>1.4999999999999999E-2</v>
      </c>
      <c r="M69" s="515">
        <v>1.4999999999999999E-2</v>
      </c>
      <c r="N69" s="486">
        <v>3.5000000000000003E-2</v>
      </c>
      <c r="O69" s="486">
        <v>1.4999999999999999E-2</v>
      </c>
      <c r="P69" s="30"/>
      <c r="Q69" s="1"/>
      <c r="R69" s="1"/>
      <c r="S69" s="1"/>
      <c r="T69" s="1"/>
      <c r="U69" s="1"/>
      <c r="V69" s="1"/>
      <c r="W69" s="1"/>
    </row>
    <row r="70" spans="1:26" ht="15.75" customHeight="1" x14ac:dyDescent="0.25">
      <c r="A70" s="21">
        <v>45</v>
      </c>
      <c r="B70" s="105" t="s">
        <v>37</v>
      </c>
      <c r="C70" s="77">
        <v>5</v>
      </c>
      <c r="D70" s="78" t="s">
        <v>21</v>
      </c>
      <c r="E70" s="87"/>
      <c r="F70" s="87"/>
      <c r="G70" s="80">
        <v>5.0000000000000001E-3</v>
      </c>
      <c r="H70" s="80">
        <v>5.0000000000000001E-3</v>
      </c>
      <c r="I70" s="79">
        <v>5.0000000000000001E-3</v>
      </c>
      <c r="J70" s="79">
        <v>1E-4</v>
      </c>
      <c r="K70" s="80">
        <v>5.0000000000000001E-3</v>
      </c>
      <c r="L70" s="81">
        <v>1E-4</v>
      </c>
      <c r="M70" s="515">
        <v>5.0000000000000001E-3</v>
      </c>
      <c r="N70" s="486">
        <v>1.4999999999999999E-2</v>
      </c>
      <c r="O70" s="486"/>
      <c r="P70" s="30"/>
      <c r="Q70" s="1"/>
      <c r="R70" s="1"/>
      <c r="S70" s="1"/>
      <c r="T70" s="1"/>
      <c r="U70" s="1"/>
      <c r="V70" s="1"/>
      <c r="W70" s="1"/>
    </row>
    <row r="71" spans="1:26" ht="15.75" customHeight="1" x14ac:dyDescent="0.25">
      <c r="A71" s="21"/>
      <c r="B71" s="517" t="s">
        <v>58</v>
      </c>
      <c r="C71" s="77">
        <v>3</v>
      </c>
      <c r="D71" s="78" t="s">
        <v>21</v>
      </c>
      <c r="E71" s="87"/>
      <c r="F71" s="87"/>
      <c r="G71" s="80"/>
      <c r="H71" s="80"/>
      <c r="I71" s="79"/>
      <c r="J71" s="79"/>
      <c r="K71" s="80"/>
      <c r="L71" s="81"/>
      <c r="M71" s="515">
        <v>5.0000000000000001E-3</v>
      </c>
      <c r="N71" s="486">
        <v>5.0000000000000001E-3</v>
      </c>
      <c r="O71" s="486">
        <v>5.0000000000000001E-3</v>
      </c>
      <c r="P71" s="30"/>
      <c r="Q71" s="1"/>
      <c r="R71" s="1"/>
      <c r="S71" s="1"/>
      <c r="T71" s="1"/>
      <c r="U71" s="1"/>
      <c r="V71" s="1"/>
      <c r="W71" s="1"/>
    </row>
    <row r="72" spans="1:26" ht="15.75" customHeight="1" x14ac:dyDescent="0.25">
      <c r="A72" s="21"/>
      <c r="B72" s="104" t="s">
        <v>59</v>
      </c>
      <c r="C72" s="77">
        <v>3</v>
      </c>
      <c r="D72" s="78" t="s">
        <v>21</v>
      </c>
      <c r="E72" s="87"/>
      <c r="F72" s="87"/>
      <c r="G72" s="84"/>
      <c r="H72" s="84"/>
      <c r="I72" s="87"/>
      <c r="J72" s="79">
        <v>5.0000000000000001E-3</v>
      </c>
      <c r="K72" s="80">
        <v>3.5000000000000003E-2</v>
      </c>
      <c r="L72" s="81">
        <v>1E-4</v>
      </c>
      <c r="M72" s="515">
        <v>1.4999999999999999E-2</v>
      </c>
      <c r="N72" s="486"/>
      <c r="O72" s="486">
        <v>3.5000000000000003E-2</v>
      </c>
      <c r="P72" s="30"/>
      <c r="Q72" s="1"/>
      <c r="R72" s="1"/>
      <c r="S72" s="1"/>
      <c r="T72" s="1"/>
      <c r="U72" s="1"/>
      <c r="V72" s="1"/>
      <c r="W72" s="1"/>
    </row>
    <row r="73" spans="1:26" ht="15.75" customHeight="1" x14ac:dyDescent="0.25">
      <c r="A73" s="21">
        <v>27</v>
      </c>
      <c r="B73" s="104" t="s">
        <v>60</v>
      </c>
      <c r="C73" s="77">
        <v>3</v>
      </c>
      <c r="D73" s="78" t="s">
        <v>13</v>
      </c>
      <c r="E73" s="87"/>
      <c r="F73" s="87"/>
      <c r="G73" s="84"/>
      <c r="H73" s="84"/>
      <c r="I73" s="87"/>
      <c r="J73" s="87"/>
      <c r="K73" s="80">
        <v>5.0000000000000001E-3</v>
      </c>
      <c r="L73" s="81"/>
      <c r="M73" s="515">
        <v>5.0000000000000001E-3</v>
      </c>
      <c r="N73" s="486">
        <v>1.4999999999999999E-2</v>
      </c>
      <c r="O73" s="486">
        <v>5.0000000000000001E-3</v>
      </c>
      <c r="P73" s="30"/>
      <c r="Q73" s="1"/>
      <c r="R73" s="1"/>
      <c r="S73" s="1"/>
      <c r="T73" s="1"/>
      <c r="U73" s="1"/>
      <c r="V73" s="1"/>
      <c r="W73" s="1"/>
    </row>
    <row r="74" spans="1:26" ht="15.75" customHeight="1" x14ac:dyDescent="0.25">
      <c r="A74" s="21"/>
      <c r="B74" s="105" t="s">
        <v>61</v>
      </c>
      <c r="C74" s="77">
        <v>7</v>
      </c>
      <c r="D74" s="78" t="s">
        <v>13</v>
      </c>
      <c r="E74" s="87"/>
      <c r="F74" s="79">
        <v>5.0000000000000001E-3</v>
      </c>
      <c r="G74" s="80">
        <v>5.0000000000000001E-3</v>
      </c>
      <c r="H74" s="80">
        <v>1.4999999999999999E-2</v>
      </c>
      <c r="I74" s="79">
        <v>1.4999999999999999E-2</v>
      </c>
      <c r="J74" s="79">
        <v>5.0000000000000001E-3</v>
      </c>
      <c r="K74" s="80">
        <v>1.4999999999999999E-2</v>
      </c>
      <c r="L74" s="81">
        <v>1.4999999999999999E-2</v>
      </c>
      <c r="M74" s="515">
        <v>5.0000000000000001E-3</v>
      </c>
      <c r="N74" s="486">
        <v>5.0000000000000001E-3</v>
      </c>
      <c r="O74" s="486">
        <v>5.0000000000000001E-3</v>
      </c>
      <c r="P74" s="30"/>
      <c r="Q74" s="1"/>
      <c r="R74" s="1"/>
      <c r="S74" s="1"/>
      <c r="T74" s="1"/>
      <c r="U74" s="1"/>
      <c r="V74" s="1"/>
      <c r="W74" s="1"/>
    </row>
    <row r="75" spans="1:26" ht="15.75" customHeight="1" x14ac:dyDescent="0.25">
      <c r="A75" s="21"/>
      <c r="B75" s="105" t="s">
        <v>66</v>
      </c>
      <c r="C75" s="77">
        <v>2</v>
      </c>
      <c r="D75" s="78" t="s">
        <v>21</v>
      </c>
      <c r="E75" s="87"/>
      <c r="F75" s="87"/>
      <c r="G75" s="80">
        <v>1E-4</v>
      </c>
      <c r="H75" s="84"/>
      <c r="I75" s="87"/>
      <c r="J75" s="79">
        <v>5.0000000000000001E-3</v>
      </c>
      <c r="K75" s="80">
        <v>1E-4</v>
      </c>
      <c r="L75" s="81">
        <v>3.5000000000000003E-2</v>
      </c>
      <c r="M75" s="515">
        <v>5.0000000000000001E-3</v>
      </c>
      <c r="N75" s="486">
        <v>5.0000000000000001E-3</v>
      </c>
      <c r="O75" s="486">
        <v>5.0000000000000001E-3</v>
      </c>
      <c r="P75" s="30"/>
      <c r="Q75" s="1"/>
      <c r="R75" s="1"/>
      <c r="S75" s="1"/>
      <c r="T75" s="1"/>
      <c r="U75" s="1"/>
      <c r="V75" s="1"/>
      <c r="W75" s="1"/>
    </row>
    <row r="76" spans="1:26" ht="15.75" customHeight="1" x14ac:dyDescent="0.25">
      <c r="A76" s="21"/>
      <c r="B76" s="104" t="s">
        <v>69</v>
      </c>
      <c r="C76" s="77">
        <v>5</v>
      </c>
      <c r="D76" s="78" t="s">
        <v>70</v>
      </c>
      <c r="E76" s="87"/>
      <c r="F76" s="87"/>
      <c r="G76" s="80">
        <v>1E-4</v>
      </c>
      <c r="H76" s="80">
        <v>5.0000000000000001E-3</v>
      </c>
      <c r="I76" s="79">
        <v>5.0000000000000001E-3</v>
      </c>
      <c r="J76" s="79">
        <v>5.0000000000000001E-3</v>
      </c>
      <c r="K76" s="80">
        <v>1E-4</v>
      </c>
      <c r="L76" s="81"/>
      <c r="M76" s="515"/>
      <c r="N76" s="486"/>
      <c r="O76" s="486"/>
      <c r="P76" s="30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21"/>
      <c r="B77" s="104" t="s">
        <v>72</v>
      </c>
      <c r="C77" s="77">
        <v>6</v>
      </c>
      <c r="D77" s="78" t="s">
        <v>15</v>
      </c>
      <c r="E77" s="79">
        <v>1E-4</v>
      </c>
      <c r="F77" s="79">
        <v>5.0000000000000001E-3</v>
      </c>
      <c r="G77" s="73"/>
      <c r="H77" s="84"/>
      <c r="I77" s="87"/>
      <c r="J77" s="87"/>
      <c r="K77" s="84"/>
      <c r="L77" s="81"/>
      <c r="M77" s="515"/>
      <c r="N77" s="486"/>
      <c r="O77" s="486"/>
      <c r="P77" s="30"/>
      <c r="Q77" s="1"/>
      <c r="R77" s="1"/>
      <c r="S77" s="1"/>
      <c r="T77" s="1"/>
      <c r="U77" s="1"/>
      <c r="V77" s="1"/>
      <c r="W77" s="1"/>
    </row>
    <row r="78" spans="1:26" ht="15.75" customHeight="1" x14ac:dyDescent="0.25">
      <c r="A78" s="21">
        <v>5</v>
      </c>
      <c r="B78" s="105" t="s">
        <v>0</v>
      </c>
      <c r="C78" s="77">
        <v>6</v>
      </c>
      <c r="D78" s="78" t="s">
        <v>21</v>
      </c>
      <c r="E78" s="87"/>
      <c r="F78" s="87"/>
      <c r="G78" s="84"/>
      <c r="H78" s="84"/>
      <c r="I78" s="87"/>
      <c r="J78" s="87"/>
      <c r="K78" s="84"/>
      <c r="L78" s="81">
        <v>5.0000000000000001E-3</v>
      </c>
      <c r="M78" s="515">
        <v>5.0000000000000001E-3</v>
      </c>
      <c r="N78" s="486">
        <v>5.0000000000000001E-3</v>
      </c>
      <c r="O78" s="486">
        <v>5.0000000000000001E-3</v>
      </c>
      <c r="P78" s="30"/>
      <c r="Q78" s="1"/>
      <c r="R78" s="1"/>
      <c r="S78" s="1"/>
      <c r="T78" s="1"/>
      <c r="U78" s="1"/>
      <c r="V78" s="1"/>
      <c r="W78" s="1"/>
    </row>
    <row r="79" spans="1:26" ht="15.75" customHeight="1" x14ac:dyDescent="0.25">
      <c r="A79" s="21"/>
      <c r="B79" s="105" t="s">
        <v>142</v>
      </c>
      <c r="C79" s="77">
        <v>6</v>
      </c>
      <c r="D79" s="78" t="s">
        <v>21</v>
      </c>
      <c r="E79" s="87"/>
      <c r="F79" s="87"/>
      <c r="G79" s="80">
        <v>1E-4</v>
      </c>
      <c r="H79" s="84"/>
      <c r="I79" s="79">
        <v>1E-4</v>
      </c>
      <c r="J79" s="79">
        <v>5.0000000000000001E-3</v>
      </c>
      <c r="K79" s="84"/>
      <c r="L79" s="81"/>
      <c r="M79" s="515"/>
      <c r="N79" s="486"/>
      <c r="O79" s="486"/>
      <c r="P79" s="30"/>
      <c r="Q79" s="1"/>
      <c r="R79" s="1"/>
      <c r="S79" s="1"/>
      <c r="T79" s="1"/>
      <c r="U79" s="1"/>
      <c r="V79" s="1"/>
      <c r="W79" s="1"/>
    </row>
    <row r="80" spans="1:26" ht="15.75" customHeight="1" x14ac:dyDescent="0.25">
      <c r="A80" s="21"/>
      <c r="B80" s="518" t="s">
        <v>76</v>
      </c>
      <c r="C80" s="77">
        <v>4</v>
      </c>
      <c r="D80" s="78" t="s">
        <v>13</v>
      </c>
      <c r="E80" s="87"/>
      <c r="F80" s="87"/>
      <c r="G80" s="80">
        <v>5.0000000000000001E-3</v>
      </c>
      <c r="H80" s="80">
        <v>3.5000000000000003E-2</v>
      </c>
      <c r="I80" s="79">
        <v>5.0000000000000001E-3</v>
      </c>
      <c r="J80" s="79">
        <v>5.0000000000000001E-3</v>
      </c>
      <c r="K80" s="80">
        <v>1E-4</v>
      </c>
      <c r="L80" s="81"/>
      <c r="M80" s="515">
        <v>1.4999999999999999E-2</v>
      </c>
      <c r="N80" s="486">
        <v>5.0000000000000001E-3</v>
      </c>
      <c r="O80" s="486">
        <v>1.4999999999999999E-2</v>
      </c>
      <c r="P80" s="30"/>
      <c r="Q80" s="1"/>
      <c r="R80" s="1"/>
      <c r="S80" s="1"/>
      <c r="T80" s="1"/>
      <c r="U80" s="1"/>
      <c r="V80" s="1"/>
      <c r="W80" s="1"/>
    </row>
    <row r="81" spans="1:26" ht="15.75" customHeight="1" x14ac:dyDescent="0.25">
      <c r="A81" s="21"/>
      <c r="B81" s="105" t="s">
        <v>78</v>
      </c>
      <c r="C81" s="77">
        <v>3</v>
      </c>
      <c r="D81" s="78" t="s">
        <v>33</v>
      </c>
      <c r="E81" s="79">
        <v>5.0000000000000001E-3</v>
      </c>
      <c r="F81" s="79">
        <v>5.0000000000000001E-3</v>
      </c>
      <c r="G81" s="80">
        <v>5.0000000000000001E-3</v>
      </c>
      <c r="H81" s="80">
        <v>1.4999999999999999E-2</v>
      </c>
      <c r="I81" s="79">
        <v>5.0000000000000001E-3</v>
      </c>
      <c r="J81" s="87"/>
      <c r="K81" s="84"/>
      <c r="L81" s="81">
        <v>1E-4</v>
      </c>
      <c r="M81" s="515"/>
      <c r="N81" s="486"/>
      <c r="O81" s="486"/>
      <c r="P81" s="30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21"/>
      <c r="B82" s="105" t="s">
        <v>75</v>
      </c>
      <c r="C82" s="77">
        <v>2</v>
      </c>
      <c r="D82" s="78" t="s">
        <v>13</v>
      </c>
      <c r="E82" s="79">
        <v>5.0000000000000001E-3</v>
      </c>
      <c r="F82" s="79">
        <v>1E-4</v>
      </c>
      <c r="G82" s="501">
        <v>1E-4</v>
      </c>
      <c r="H82" s="80">
        <v>5.0000000000000001E-3</v>
      </c>
      <c r="I82" s="80">
        <v>5.0000000000000001E-3</v>
      </c>
      <c r="J82" s="79">
        <v>5.0000000000000001E-3</v>
      </c>
      <c r="K82" s="80">
        <v>5.0000000000000001E-3</v>
      </c>
      <c r="L82" s="81">
        <v>5.0000000000000001E-3</v>
      </c>
      <c r="M82" s="515">
        <v>1.4999999999999999E-2</v>
      </c>
      <c r="N82" s="486"/>
      <c r="O82" s="486">
        <v>5.0000000000000001E-3</v>
      </c>
      <c r="P82" s="30"/>
      <c r="Q82" s="1"/>
      <c r="R82" s="1"/>
      <c r="S82" s="1"/>
      <c r="T82" s="1"/>
      <c r="U82" s="1"/>
      <c r="V82" s="1"/>
      <c r="W82" s="1"/>
    </row>
    <row r="83" spans="1:26" ht="15.75" customHeight="1" x14ac:dyDescent="0.25">
      <c r="A83" s="21"/>
      <c r="B83" s="105" t="s">
        <v>81</v>
      </c>
      <c r="C83" s="77">
        <v>1</v>
      </c>
      <c r="D83" s="78" t="s">
        <v>82</v>
      </c>
      <c r="E83" s="79">
        <v>1E-4</v>
      </c>
      <c r="F83" s="87"/>
      <c r="G83" s="84"/>
      <c r="H83" s="84"/>
      <c r="I83" s="79">
        <v>5.0000000000000001E-3</v>
      </c>
      <c r="J83" s="87"/>
      <c r="K83" s="84"/>
      <c r="L83" s="81"/>
      <c r="M83" s="515"/>
      <c r="N83" s="486"/>
      <c r="O83" s="486"/>
      <c r="P83" s="30"/>
      <c r="Q83" s="1"/>
      <c r="R83" s="1"/>
      <c r="S83" s="1"/>
      <c r="T83" s="1"/>
      <c r="U83" s="1"/>
      <c r="V83" s="1"/>
      <c r="W83" s="1"/>
    </row>
    <row r="84" spans="1:26" ht="15.75" customHeight="1" x14ac:dyDescent="0.25">
      <c r="A84" s="21"/>
      <c r="B84" s="504" t="s">
        <v>388</v>
      </c>
      <c r="C84" s="74">
        <v>3</v>
      </c>
      <c r="D84" s="73" t="s">
        <v>40</v>
      </c>
      <c r="E84" s="79">
        <v>1E-4</v>
      </c>
      <c r="F84" s="87"/>
      <c r="G84" s="84"/>
      <c r="H84" s="84"/>
      <c r="I84" s="79">
        <v>1E-4</v>
      </c>
      <c r="J84" s="87"/>
      <c r="K84" s="84"/>
      <c r="L84" s="81"/>
      <c r="M84" s="515"/>
      <c r="N84" s="486"/>
      <c r="O84" s="486"/>
      <c r="P84" s="30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21">
        <v>12</v>
      </c>
      <c r="B85" s="104" t="s">
        <v>145</v>
      </c>
      <c r="C85" s="77">
        <v>3</v>
      </c>
      <c r="D85" s="78" t="s">
        <v>23</v>
      </c>
      <c r="E85" s="79">
        <v>1E-4</v>
      </c>
      <c r="F85" s="79">
        <v>5.0000000000000001E-3</v>
      </c>
      <c r="G85" s="80">
        <v>5.0000000000000001E-3</v>
      </c>
      <c r="H85" s="80">
        <v>5.0000000000000001E-3</v>
      </c>
      <c r="I85" s="79">
        <v>5.0000000000000001E-3</v>
      </c>
      <c r="J85" s="79">
        <v>5.0000000000000001E-3</v>
      </c>
      <c r="K85" s="79">
        <v>3.5000000000000003E-2</v>
      </c>
      <c r="L85" s="81">
        <v>5.0000000000000001E-3</v>
      </c>
      <c r="M85" s="515">
        <v>5.0000000000000001E-3</v>
      </c>
      <c r="N85" s="486">
        <v>7.4999999999999997E-2</v>
      </c>
      <c r="O85" s="486">
        <v>5.0000000000000001E-3</v>
      </c>
      <c r="P85" s="30"/>
      <c r="Q85" s="1"/>
      <c r="R85" s="1"/>
      <c r="S85" s="1"/>
      <c r="T85" s="1"/>
      <c r="U85" s="1"/>
      <c r="V85" s="1"/>
      <c r="W85" s="1"/>
    </row>
    <row r="86" spans="1:26" ht="15.75" customHeight="1" x14ac:dyDescent="0.25">
      <c r="A86" s="21"/>
      <c r="B86" s="104" t="s">
        <v>84</v>
      </c>
      <c r="C86" s="77">
        <v>5</v>
      </c>
      <c r="D86" s="78" t="s">
        <v>95</v>
      </c>
      <c r="E86" s="87"/>
      <c r="F86" s="79">
        <v>1.4999999999999999E-2</v>
      </c>
      <c r="G86" s="80">
        <v>5.0000000000000001E-3</v>
      </c>
      <c r="H86" s="80">
        <v>5.0000000000000001E-3</v>
      </c>
      <c r="I86" s="79">
        <v>5.0000000000000001E-3</v>
      </c>
      <c r="J86" s="79">
        <v>5.0000000000000001E-3</v>
      </c>
      <c r="K86" s="80">
        <v>5.0000000000000001E-3</v>
      </c>
      <c r="L86" s="81"/>
      <c r="M86" s="515">
        <v>3.5000000000000003E-2</v>
      </c>
      <c r="N86" s="486">
        <v>5.0000000000000001E-3</v>
      </c>
      <c r="O86" s="486">
        <v>5.0000000000000001E-3</v>
      </c>
      <c r="P86" s="30"/>
      <c r="Q86" s="1"/>
      <c r="R86" s="1"/>
      <c r="S86" s="1"/>
      <c r="T86" s="1"/>
      <c r="U86" s="1"/>
      <c r="V86" s="1"/>
      <c r="W86" s="1"/>
    </row>
    <row r="87" spans="1:26" ht="15.75" customHeight="1" x14ac:dyDescent="0.25">
      <c r="A87" s="21">
        <v>9</v>
      </c>
      <c r="B87" s="105" t="s">
        <v>146</v>
      </c>
      <c r="C87" s="77">
        <v>4</v>
      </c>
      <c r="D87" s="78" t="s">
        <v>82</v>
      </c>
      <c r="E87" s="79">
        <v>1E-4</v>
      </c>
      <c r="F87" s="87"/>
      <c r="G87" s="84"/>
      <c r="H87" s="80">
        <v>5.0000000000000001E-3</v>
      </c>
      <c r="I87" s="79">
        <v>5.0000000000000001E-3</v>
      </c>
      <c r="J87" s="79">
        <v>5.0000000000000001E-3</v>
      </c>
      <c r="K87" s="84"/>
      <c r="L87" s="81"/>
      <c r="M87" s="515"/>
      <c r="N87" s="486"/>
      <c r="O87" s="486">
        <v>5.0000000000000001E-3</v>
      </c>
      <c r="P87" s="30"/>
      <c r="Q87" s="1"/>
      <c r="R87" s="1"/>
      <c r="S87" s="1"/>
      <c r="T87" s="1"/>
      <c r="U87" s="1"/>
      <c r="V87" s="1"/>
      <c r="W87" s="1"/>
    </row>
    <row r="88" spans="1:26" ht="15.75" customHeight="1" x14ac:dyDescent="0.25">
      <c r="A88" s="21"/>
      <c r="B88" s="104" t="s">
        <v>88</v>
      </c>
      <c r="C88" s="77">
        <v>2</v>
      </c>
      <c r="D88" s="78" t="s">
        <v>33</v>
      </c>
      <c r="E88" s="79">
        <v>1E-4</v>
      </c>
      <c r="F88" s="87"/>
      <c r="G88" s="80">
        <v>1E-4</v>
      </c>
      <c r="H88" s="80">
        <v>1.4999999999999999E-2</v>
      </c>
      <c r="I88" s="79">
        <v>5.0000000000000001E-3</v>
      </c>
      <c r="J88" s="79">
        <v>5.0000000000000001E-3</v>
      </c>
      <c r="K88" s="80">
        <v>5.0000000000000001E-3</v>
      </c>
      <c r="L88" s="81"/>
      <c r="M88" s="515">
        <v>5.0000000000000001E-3</v>
      </c>
      <c r="N88" s="486"/>
      <c r="O88" s="486"/>
      <c r="P88" s="30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21"/>
      <c r="B89" s="496" t="s">
        <v>171</v>
      </c>
      <c r="C89" s="497">
        <v>0</v>
      </c>
      <c r="D89" s="498" t="s">
        <v>33</v>
      </c>
      <c r="E89" s="87"/>
      <c r="F89" s="79">
        <v>1E-4</v>
      </c>
      <c r="G89" s="84"/>
      <c r="H89" s="84"/>
      <c r="I89" s="87"/>
      <c r="J89" s="87"/>
      <c r="K89" s="84"/>
      <c r="L89" s="81"/>
      <c r="M89" s="515"/>
      <c r="N89" s="486"/>
      <c r="O89" s="486"/>
      <c r="P89" s="30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21"/>
      <c r="B90" s="105" t="s">
        <v>89</v>
      </c>
      <c r="C90" s="77">
        <v>0</v>
      </c>
      <c r="D90" s="78" t="s">
        <v>40</v>
      </c>
      <c r="E90" s="87"/>
      <c r="F90" s="79">
        <v>1E-4</v>
      </c>
      <c r="G90" s="84"/>
      <c r="H90" s="80">
        <v>5.0000000000000001E-3</v>
      </c>
      <c r="I90" s="87"/>
      <c r="J90" s="87"/>
      <c r="K90" s="84"/>
      <c r="L90" s="81"/>
      <c r="M90" s="515"/>
      <c r="N90" s="486"/>
      <c r="O90" s="486"/>
      <c r="P90" s="30"/>
      <c r="Q90" s="1"/>
      <c r="R90" s="1"/>
      <c r="S90" s="1"/>
      <c r="T90" s="1"/>
      <c r="U90" s="1"/>
      <c r="V90" s="1"/>
      <c r="W90" s="1"/>
    </row>
    <row r="91" spans="1:26" ht="15.75" customHeight="1" x14ac:dyDescent="0.25">
      <c r="A91" s="21"/>
      <c r="B91" s="105" t="s">
        <v>90</v>
      </c>
      <c r="C91" s="77">
        <v>3</v>
      </c>
      <c r="D91" s="78" t="s">
        <v>23</v>
      </c>
      <c r="E91" s="87"/>
      <c r="F91" s="87"/>
      <c r="G91" s="80">
        <v>5.0000000000000001E-3</v>
      </c>
      <c r="H91" s="80">
        <v>5.0000000000000001E-3</v>
      </c>
      <c r="I91" s="87"/>
      <c r="J91" s="87"/>
      <c r="K91" s="84"/>
      <c r="L91" s="81"/>
      <c r="M91" s="515">
        <v>5.0000000000000001E-3</v>
      </c>
      <c r="N91" s="486"/>
      <c r="O91" s="486"/>
      <c r="P91" s="30"/>
      <c r="Q91" s="1"/>
      <c r="R91" s="1"/>
      <c r="S91" s="1"/>
      <c r="T91" s="1"/>
      <c r="U91" s="1"/>
      <c r="V91" s="1"/>
      <c r="W91" s="1"/>
    </row>
    <row r="92" spans="1:26" ht="15.75" customHeight="1" x14ac:dyDescent="0.25">
      <c r="A92" s="21">
        <v>11</v>
      </c>
      <c r="B92" s="105" t="s">
        <v>172</v>
      </c>
      <c r="C92" s="77">
        <v>6</v>
      </c>
      <c r="D92" s="78" t="s">
        <v>33</v>
      </c>
      <c r="E92" s="87"/>
      <c r="F92" s="87"/>
      <c r="G92" s="80">
        <v>0.17499999999999999</v>
      </c>
      <c r="H92" s="80">
        <v>3.5000000000000003E-2</v>
      </c>
      <c r="I92" s="79">
        <v>3.5000000000000003E-2</v>
      </c>
      <c r="J92" s="87"/>
      <c r="K92" s="84"/>
      <c r="L92" s="81"/>
      <c r="M92" s="515"/>
      <c r="N92" s="486"/>
      <c r="O92" s="486"/>
      <c r="P92" s="30"/>
      <c r="Q92" s="1"/>
      <c r="R92" s="1"/>
      <c r="S92" s="1"/>
      <c r="T92" s="1"/>
      <c r="U92" s="1"/>
      <c r="V92" s="1"/>
      <c r="W92" s="1"/>
    </row>
    <row r="93" spans="1:26" ht="15.75" customHeight="1" x14ac:dyDescent="0.25">
      <c r="A93" s="21">
        <v>23</v>
      </c>
      <c r="B93" s="105" t="s">
        <v>42</v>
      </c>
      <c r="C93" s="77">
        <v>3</v>
      </c>
      <c r="D93" s="78" t="s">
        <v>13</v>
      </c>
      <c r="E93" s="79">
        <v>0.17499999999999999</v>
      </c>
      <c r="F93" s="79">
        <v>0.17499999999999999</v>
      </c>
      <c r="G93" s="80">
        <v>0.17499999999999999</v>
      </c>
      <c r="H93" s="80">
        <v>0.17499999999999999</v>
      </c>
      <c r="I93" s="79">
        <v>0.17499999999999999</v>
      </c>
      <c r="J93" s="79">
        <v>7.4999999999999997E-2</v>
      </c>
      <c r="K93" s="80">
        <v>0.375</v>
      </c>
      <c r="L93" s="81">
        <v>0.625</v>
      </c>
      <c r="M93" s="515">
        <v>0.625</v>
      </c>
      <c r="N93" s="486">
        <v>0.375</v>
      </c>
      <c r="O93" s="486">
        <v>0.375</v>
      </c>
      <c r="P93" s="30"/>
      <c r="Q93" s="1"/>
      <c r="R93" s="1"/>
      <c r="S93" s="1"/>
      <c r="T93" s="1"/>
      <c r="U93" s="1"/>
      <c r="V93" s="1"/>
      <c r="W93" s="1"/>
    </row>
    <row r="94" spans="1:26" ht="15.75" customHeight="1" x14ac:dyDescent="0.25">
      <c r="A94" s="21">
        <v>25</v>
      </c>
      <c r="B94" s="504" t="s">
        <v>148</v>
      </c>
      <c r="C94" s="77">
        <v>4</v>
      </c>
      <c r="D94" s="78" t="s">
        <v>21</v>
      </c>
      <c r="E94" s="79"/>
      <c r="F94" s="79"/>
      <c r="G94" s="80"/>
      <c r="H94" s="80"/>
      <c r="I94" s="79"/>
      <c r="J94" s="79"/>
      <c r="K94" s="80"/>
      <c r="L94" s="81"/>
      <c r="M94" s="515"/>
      <c r="N94" s="486"/>
      <c r="O94" s="486">
        <v>5.0000000000000001E-3</v>
      </c>
      <c r="P94" s="30"/>
      <c r="Q94" s="1"/>
      <c r="R94" s="1"/>
      <c r="S94" s="1"/>
      <c r="T94" s="1"/>
      <c r="U94" s="1"/>
      <c r="V94" s="1"/>
      <c r="W94" s="1"/>
    </row>
    <row r="95" spans="1:26" ht="15.75" customHeight="1" x14ac:dyDescent="0.25">
      <c r="A95" s="21">
        <v>29</v>
      </c>
      <c r="B95" s="105" t="s">
        <v>92</v>
      </c>
      <c r="C95" s="77">
        <v>4</v>
      </c>
      <c r="D95" s="78" t="s">
        <v>21</v>
      </c>
      <c r="E95" s="87"/>
      <c r="F95" s="87"/>
      <c r="G95" s="84"/>
      <c r="H95" s="84"/>
      <c r="I95" s="87"/>
      <c r="J95" s="79">
        <v>5.0000000000000001E-3</v>
      </c>
      <c r="K95" s="80">
        <v>1E-4</v>
      </c>
      <c r="L95" s="81">
        <v>5.0000000000000001E-3</v>
      </c>
      <c r="M95" s="515">
        <v>5.0000000000000001E-3</v>
      </c>
      <c r="N95" s="486">
        <v>5.0000000000000001E-3</v>
      </c>
      <c r="O95" s="486">
        <v>5.0000000000000001E-3</v>
      </c>
      <c r="P95" s="30"/>
      <c r="Q95" s="1"/>
      <c r="R95" s="1"/>
      <c r="S95" s="1"/>
      <c r="T95" s="1"/>
      <c r="U95" s="1"/>
      <c r="V95" s="1"/>
      <c r="W95" s="1"/>
    </row>
    <row r="96" spans="1:26" ht="15.75" customHeight="1" x14ac:dyDescent="0.25">
      <c r="A96" s="21">
        <v>40</v>
      </c>
      <c r="B96" s="104" t="s">
        <v>93</v>
      </c>
      <c r="C96" s="77">
        <v>2</v>
      </c>
      <c r="D96" s="78" t="s">
        <v>33</v>
      </c>
      <c r="E96" s="79">
        <v>0.17499999999999999</v>
      </c>
      <c r="F96" s="79">
        <v>3.5000000000000003E-2</v>
      </c>
      <c r="G96" s="80">
        <v>1.4999999999999999E-2</v>
      </c>
      <c r="H96" s="80">
        <v>3.5000000000000003E-2</v>
      </c>
      <c r="I96" s="79">
        <v>3.5000000000000003E-2</v>
      </c>
      <c r="J96" s="79">
        <v>5.0000000000000001E-3</v>
      </c>
      <c r="K96" s="80">
        <v>1.4999999999999999E-2</v>
      </c>
      <c r="L96" s="81">
        <v>1.4999999999999999E-2</v>
      </c>
      <c r="M96" s="515">
        <v>5.0000000000000001E-3</v>
      </c>
      <c r="N96" s="486">
        <v>1.4999999999999999E-2</v>
      </c>
      <c r="O96" s="486">
        <v>1.4999999999999999E-2</v>
      </c>
      <c r="P96" s="30"/>
      <c r="Q96" s="1"/>
      <c r="R96" s="1"/>
      <c r="S96" s="1"/>
      <c r="T96" s="1"/>
      <c r="U96" s="1"/>
      <c r="V96" s="1"/>
      <c r="W96" s="1"/>
    </row>
    <row r="97" spans="1:26" ht="15.75" customHeight="1" x14ac:dyDescent="0.25">
      <c r="A97" s="21"/>
      <c r="B97" s="105" t="s">
        <v>94</v>
      </c>
      <c r="C97" s="77">
        <v>2</v>
      </c>
      <c r="D97" s="78" t="s">
        <v>95</v>
      </c>
      <c r="E97" s="87"/>
      <c r="F97" s="79">
        <v>3.5000000000000003E-2</v>
      </c>
      <c r="G97" s="84"/>
      <c r="H97" s="84"/>
      <c r="I97" s="87"/>
      <c r="J97" s="87"/>
      <c r="K97" s="84"/>
      <c r="L97" s="81"/>
      <c r="M97" s="515"/>
      <c r="N97" s="486"/>
      <c r="O97" s="486"/>
      <c r="P97" s="30"/>
      <c r="Q97" s="1"/>
      <c r="R97" s="1"/>
      <c r="S97" s="1"/>
      <c r="T97" s="1"/>
      <c r="U97" s="1"/>
      <c r="V97" s="1"/>
      <c r="W97" s="1"/>
    </row>
    <row r="98" spans="1:26" ht="15.75" customHeight="1" x14ac:dyDescent="0.25">
      <c r="A98" s="21"/>
      <c r="B98" s="104" t="s">
        <v>96</v>
      </c>
      <c r="C98" s="77">
        <v>0</v>
      </c>
      <c r="D98" s="78" t="s">
        <v>33</v>
      </c>
      <c r="E98" s="87"/>
      <c r="F98" s="87"/>
      <c r="G98" s="84"/>
      <c r="H98" s="84"/>
      <c r="I98" s="87"/>
      <c r="J98" s="87"/>
      <c r="K98" s="84"/>
      <c r="L98" s="81">
        <v>1E-4</v>
      </c>
      <c r="M98" s="515"/>
      <c r="N98" s="486"/>
      <c r="O98" s="486"/>
      <c r="P98" s="30"/>
      <c r="Q98" s="1"/>
      <c r="R98" s="1"/>
      <c r="S98" s="1"/>
      <c r="T98" s="1"/>
      <c r="U98" s="1"/>
      <c r="V98" s="1"/>
      <c r="W98" s="1"/>
    </row>
    <row r="99" spans="1:26" ht="15.75" customHeight="1" x14ac:dyDescent="0.25">
      <c r="A99" s="21">
        <v>31</v>
      </c>
      <c r="B99" s="504" t="s">
        <v>149</v>
      </c>
      <c r="C99" s="77">
        <v>7</v>
      </c>
      <c r="D99" s="78" t="s">
        <v>21</v>
      </c>
      <c r="E99" s="87"/>
      <c r="F99" s="87"/>
      <c r="G99" s="84"/>
      <c r="H99" s="84"/>
      <c r="I99" s="87"/>
      <c r="J99" s="87"/>
      <c r="K99" s="84"/>
      <c r="L99" s="81"/>
      <c r="M99" s="515"/>
      <c r="N99" s="486"/>
      <c r="O99" s="486">
        <v>3.5000000000000003E-2</v>
      </c>
      <c r="P99" s="30"/>
      <c r="Q99" s="1"/>
      <c r="R99" s="1"/>
      <c r="S99" s="1"/>
      <c r="T99" s="1"/>
      <c r="U99" s="1"/>
      <c r="V99" s="1"/>
      <c r="W99" s="1"/>
    </row>
    <row r="100" spans="1:26" ht="15.75" customHeight="1" x14ac:dyDescent="0.25">
      <c r="A100" s="21">
        <v>4</v>
      </c>
      <c r="B100" s="105" t="s">
        <v>97</v>
      </c>
      <c r="C100" s="77">
        <v>6</v>
      </c>
      <c r="D100" s="78" t="s">
        <v>21</v>
      </c>
      <c r="E100" s="87"/>
      <c r="F100" s="87"/>
      <c r="G100" s="84"/>
      <c r="H100" s="84"/>
      <c r="I100" s="87"/>
      <c r="J100" s="87"/>
      <c r="K100" s="80">
        <v>5.0000000000000001E-3</v>
      </c>
      <c r="L100" s="81">
        <v>3.5000000000000003E-2</v>
      </c>
      <c r="M100" s="515"/>
      <c r="N100" s="486">
        <v>5.0000000000000001E-3</v>
      </c>
      <c r="O100" s="486">
        <v>7.4999999999999997E-2</v>
      </c>
      <c r="P100" s="30"/>
      <c r="Q100" s="1"/>
      <c r="R100" s="1"/>
      <c r="S100" s="1"/>
      <c r="T100" s="1"/>
      <c r="U100" s="1"/>
      <c r="V100" s="1"/>
      <c r="W100" s="1"/>
    </row>
    <row r="101" spans="1:26" ht="15.75" customHeight="1" x14ac:dyDescent="0.25">
      <c r="A101" s="21">
        <v>39</v>
      </c>
      <c r="B101" s="105" t="s">
        <v>83</v>
      </c>
      <c r="C101" s="77">
        <v>2</v>
      </c>
      <c r="D101" s="78" t="s">
        <v>21</v>
      </c>
      <c r="E101" s="79">
        <v>1E-4</v>
      </c>
      <c r="F101" s="79">
        <v>1.4999999999999999E-2</v>
      </c>
      <c r="G101" s="80">
        <v>7.4999999999999997E-2</v>
      </c>
      <c r="H101" s="80">
        <v>3.5000000000000003E-2</v>
      </c>
      <c r="I101" s="79">
        <v>3.5000000000000003E-2</v>
      </c>
      <c r="J101" s="79">
        <v>3.5000000000000003E-2</v>
      </c>
      <c r="K101" s="80">
        <v>7.4999999999999997E-2</v>
      </c>
      <c r="L101" s="79">
        <v>0.17499999999999999</v>
      </c>
      <c r="M101" s="515">
        <v>3.5000000000000003E-2</v>
      </c>
      <c r="N101" s="486">
        <v>3.5000000000000003E-2</v>
      </c>
      <c r="O101" s="486">
        <v>7.4999999999999997E-2</v>
      </c>
      <c r="P101" s="30"/>
      <c r="Q101" s="1"/>
      <c r="R101" s="1"/>
      <c r="S101" s="1"/>
      <c r="T101" s="1"/>
      <c r="U101" s="1"/>
      <c r="V101" s="1"/>
      <c r="W101" s="1"/>
    </row>
    <row r="102" spans="1:26" ht="15.75" customHeight="1" x14ac:dyDescent="0.25">
      <c r="A102" s="21">
        <v>6</v>
      </c>
      <c r="B102" s="104" t="s">
        <v>52</v>
      </c>
      <c r="C102" s="77">
        <v>6</v>
      </c>
      <c r="D102" s="78" t="s">
        <v>23</v>
      </c>
      <c r="E102" s="87"/>
      <c r="F102" s="87"/>
      <c r="G102" s="84"/>
      <c r="H102" s="84"/>
      <c r="I102" s="87"/>
      <c r="J102" s="79">
        <v>5.0000000000000001E-3</v>
      </c>
      <c r="K102" s="84"/>
      <c r="L102" s="81">
        <v>5.0000000000000001E-3</v>
      </c>
      <c r="M102" s="515">
        <v>5.0000000000000001E-3</v>
      </c>
      <c r="N102" s="486">
        <v>5.0000000000000001E-3</v>
      </c>
      <c r="O102" s="486">
        <v>5.0000000000000001E-3</v>
      </c>
      <c r="P102" s="30"/>
      <c r="Q102" s="1"/>
      <c r="R102" s="1"/>
      <c r="S102" s="1"/>
      <c r="T102" s="1"/>
      <c r="U102" s="1"/>
      <c r="V102" s="1"/>
      <c r="W102" s="1"/>
    </row>
    <row r="103" spans="1:26" ht="15.75" customHeight="1" x14ac:dyDescent="0.25">
      <c r="A103" s="21"/>
      <c r="B103" s="104" t="s">
        <v>31</v>
      </c>
      <c r="C103" s="77">
        <v>2</v>
      </c>
      <c r="D103" s="78" t="s">
        <v>13</v>
      </c>
      <c r="E103" s="79">
        <v>0.375</v>
      </c>
      <c r="F103" s="79">
        <v>5.0000000000000001E-3</v>
      </c>
      <c r="G103" s="80">
        <v>1.4999999999999999E-2</v>
      </c>
      <c r="H103" s="80">
        <v>1.4999999999999999E-2</v>
      </c>
      <c r="I103" s="87"/>
      <c r="J103" s="79">
        <v>5.0000000000000001E-3</v>
      </c>
      <c r="K103" s="80">
        <v>5.0000000000000001E-3</v>
      </c>
      <c r="L103" s="81"/>
      <c r="M103" s="515">
        <v>5.0000000000000001E-3</v>
      </c>
      <c r="N103" s="486">
        <v>5.0000000000000001E-3</v>
      </c>
      <c r="O103" s="486">
        <v>1.4999999999999999E-2</v>
      </c>
      <c r="P103" s="30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21">
        <v>51</v>
      </c>
      <c r="B104" s="105" t="s">
        <v>164</v>
      </c>
      <c r="C104" s="77">
        <v>3</v>
      </c>
      <c r="D104" s="78" t="s">
        <v>13</v>
      </c>
      <c r="E104" s="87"/>
      <c r="F104" s="87"/>
      <c r="G104" s="80">
        <v>5.0000000000000001E-3</v>
      </c>
      <c r="H104" s="84"/>
      <c r="I104" s="87"/>
      <c r="J104" s="87"/>
      <c r="K104" s="84"/>
      <c r="L104" s="81"/>
      <c r="M104" s="515"/>
      <c r="N104" s="486"/>
      <c r="O104" s="486"/>
      <c r="P104" s="30"/>
      <c r="Q104" s="1"/>
      <c r="R104" s="1"/>
      <c r="S104" s="1"/>
      <c r="T104" s="1"/>
      <c r="U104" s="1"/>
      <c r="V104" s="1"/>
      <c r="W104" s="1"/>
    </row>
    <row r="105" spans="1:26" ht="15.75" customHeight="1" x14ac:dyDescent="0.25">
      <c r="A105" s="21">
        <v>35</v>
      </c>
      <c r="B105" s="105" t="s">
        <v>98</v>
      </c>
      <c r="C105" s="77">
        <v>1</v>
      </c>
      <c r="D105" s="78" t="s">
        <v>23</v>
      </c>
      <c r="E105" s="87"/>
      <c r="F105" s="87"/>
      <c r="G105" s="84"/>
      <c r="H105" s="84"/>
      <c r="I105" s="79">
        <v>5.0000000000000001E-3</v>
      </c>
      <c r="J105" s="79">
        <v>5.0000000000000001E-3</v>
      </c>
      <c r="K105" s="80">
        <v>5.0000000000000001E-3</v>
      </c>
      <c r="L105" s="81">
        <v>1.4999999999999999E-2</v>
      </c>
      <c r="M105" s="515">
        <v>5.0000000000000001E-3</v>
      </c>
      <c r="N105" s="486"/>
      <c r="O105" s="486"/>
      <c r="P105" s="30"/>
      <c r="Q105" s="1"/>
      <c r="R105" s="1"/>
      <c r="S105" s="1"/>
      <c r="T105" s="1"/>
      <c r="U105" s="1"/>
      <c r="V105" s="1"/>
      <c r="W105" s="1"/>
    </row>
    <row r="106" spans="1:26" ht="15" customHeight="1" x14ac:dyDescent="0.25">
      <c r="B106" s="105" t="s">
        <v>173</v>
      </c>
      <c r="C106" s="77">
        <v>1</v>
      </c>
      <c r="D106" s="78" t="s">
        <v>33</v>
      </c>
      <c r="E106" s="79">
        <v>1E-4</v>
      </c>
      <c r="F106" s="87"/>
      <c r="G106" s="80">
        <v>1E-4</v>
      </c>
      <c r="H106" s="80">
        <v>5.0000000000000001E-3</v>
      </c>
      <c r="I106" s="87"/>
      <c r="J106" s="87"/>
      <c r="K106" s="84"/>
      <c r="L106" s="81"/>
      <c r="M106" s="515"/>
      <c r="N106" s="486"/>
      <c r="O106" s="486"/>
      <c r="P106" s="30"/>
      <c r="Q106" s="1"/>
      <c r="R106" s="1"/>
      <c r="S106" s="1"/>
      <c r="T106" s="1"/>
      <c r="U106" s="1"/>
      <c r="V106" s="1"/>
      <c r="W106" s="1"/>
    </row>
    <row r="107" spans="1:26" ht="15.75" customHeight="1" x14ac:dyDescent="0.25">
      <c r="A107" s="21">
        <v>10</v>
      </c>
      <c r="B107" s="504" t="s">
        <v>41</v>
      </c>
      <c r="C107" s="77">
        <v>9</v>
      </c>
      <c r="D107" s="78" t="s">
        <v>13</v>
      </c>
      <c r="E107" s="79"/>
      <c r="F107" s="87"/>
      <c r="G107" s="80"/>
      <c r="H107" s="80"/>
      <c r="I107" s="87"/>
      <c r="J107" s="87"/>
      <c r="K107" s="84"/>
      <c r="L107" s="81"/>
      <c r="M107" s="515">
        <v>5.0000000000000001E-3</v>
      </c>
      <c r="N107" s="486">
        <v>5.0000000000000001E-3</v>
      </c>
      <c r="O107" s="486">
        <v>5.0000000000000001E-3</v>
      </c>
      <c r="P107" s="30"/>
      <c r="Q107" s="1"/>
      <c r="R107" s="1"/>
      <c r="S107" s="1"/>
      <c r="T107" s="1"/>
      <c r="U107" s="1"/>
      <c r="V107" s="1"/>
      <c r="W107" s="1"/>
    </row>
    <row r="108" spans="1:26" ht="15.75" customHeight="1" x14ac:dyDescent="0.25">
      <c r="A108" s="21"/>
      <c r="B108" s="104" t="s">
        <v>46</v>
      </c>
      <c r="C108" s="77">
        <v>1</v>
      </c>
      <c r="D108" s="78" t="s">
        <v>21</v>
      </c>
      <c r="E108" s="87"/>
      <c r="F108" s="87"/>
      <c r="G108" s="84"/>
      <c r="H108" s="80">
        <v>5.0000000000000001E-3</v>
      </c>
      <c r="I108" s="79">
        <v>7.4999999999999997E-2</v>
      </c>
      <c r="J108" s="79">
        <v>0.17499999999999999</v>
      </c>
      <c r="K108" s="80">
        <v>0.17499999999999999</v>
      </c>
      <c r="L108" s="81">
        <v>0.17499999999999999</v>
      </c>
      <c r="M108" s="515">
        <v>0.17499999999999999</v>
      </c>
      <c r="N108" s="486">
        <v>0.17499999999999999</v>
      </c>
      <c r="O108" s="486">
        <v>0.17499999999999999</v>
      </c>
      <c r="P108" s="30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21">
        <v>43</v>
      </c>
      <c r="B109" s="504" t="s">
        <v>211</v>
      </c>
      <c r="C109" s="77">
        <v>4</v>
      </c>
      <c r="D109" s="78" t="s">
        <v>13</v>
      </c>
      <c r="E109" s="87"/>
      <c r="F109" s="87"/>
      <c r="G109" s="84"/>
      <c r="H109" s="80"/>
      <c r="I109" s="79"/>
      <c r="J109" s="79"/>
      <c r="K109" s="80"/>
      <c r="L109" s="81"/>
      <c r="M109" s="515">
        <v>5.0000000000000001E-3</v>
      </c>
      <c r="N109" s="486"/>
      <c r="O109" s="486">
        <v>3.5000000000000003E-2</v>
      </c>
      <c r="P109" s="30"/>
      <c r="Q109" s="1"/>
      <c r="R109" s="1"/>
      <c r="S109" s="1"/>
      <c r="T109" s="1"/>
      <c r="U109" s="1"/>
      <c r="V109" s="1"/>
      <c r="W109" s="1"/>
    </row>
    <row r="110" spans="1:26" ht="15.75" customHeight="1" x14ac:dyDescent="0.25">
      <c r="A110" s="21">
        <v>8</v>
      </c>
      <c r="B110" s="104" t="s">
        <v>100</v>
      </c>
      <c r="C110" s="77">
        <v>0</v>
      </c>
      <c r="D110" s="78" t="s">
        <v>33</v>
      </c>
      <c r="E110" s="79">
        <v>5.0000000000000001E-3</v>
      </c>
      <c r="F110" s="79">
        <v>5.0000000000000001E-3</v>
      </c>
      <c r="G110" s="80">
        <v>5.0000000000000001E-3</v>
      </c>
      <c r="H110" s="80">
        <v>1.4999999999999999E-2</v>
      </c>
      <c r="I110" s="79">
        <v>5.0000000000000001E-3</v>
      </c>
      <c r="J110" s="79">
        <v>5.0000000000000001E-3</v>
      </c>
      <c r="K110" s="84"/>
      <c r="L110" s="81"/>
      <c r="M110" s="515"/>
      <c r="N110" s="486"/>
      <c r="O110" s="486"/>
      <c r="P110" s="30"/>
      <c r="Q110" s="1"/>
      <c r="R110" s="1"/>
      <c r="S110" s="1"/>
      <c r="T110" s="1"/>
      <c r="U110" s="1"/>
      <c r="V110" s="1"/>
      <c r="W110" s="1"/>
    </row>
    <row r="111" spans="1:26" ht="15.75" customHeight="1" x14ac:dyDescent="0.25">
      <c r="A111" s="21">
        <v>34</v>
      </c>
      <c r="B111" s="504" t="s">
        <v>101</v>
      </c>
      <c r="C111" s="74">
        <v>0</v>
      </c>
      <c r="D111" s="73" t="s">
        <v>33</v>
      </c>
      <c r="E111" s="79">
        <v>3.5000000000000003E-2</v>
      </c>
      <c r="F111" s="87"/>
      <c r="G111" s="84"/>
      <c r="H111" s="84"/>
      <c r="I111" s="87"/>
      <c r="J111" s="87"/>
      <c r="K111" s="84"/>
      <c r="L111" s="81"/>
      <c r="M111" s="515"/>
      <c r="N111" s="486"/>
      <c r="O111" s="486"/>
      <c r="P111" s="30"/>
      <c r="Q111" s="1"/>
      <c r="R111" s="1"/>
      <c r="S111" s="1"/>
      <c r="T111" s="1"/>
      <c r="U111" s="1"/>
      <c r="V111" s="1"/>
      <c r="W111" s="1"/>
    </row>
    <row r="112" spans="1:26" ht="15.75" customHeight="1" x14ac:dyDescent="0.25">
      <c r="A112" s="21">
        <v>36</v>
      </c>
      <c r="B112" s="517" t="s">
        <v>103</v>
      </c>
      <c r="C112" s="77">
        <v>3</v>
      </c>
      <c r="D112" s="78" t="s">
        <v>21</v>
      </c>
      <c r="E112" s="87"/>
      <c r="F112" s="87"/>
      <c r="G112" s="84"/>
      <c r="H112" s="84"/>
      <c r="I112" s="87"/>
      <c r="J112" s="79">
        <v>1E-4</v>
      </c>
      <c r="K112" s="84"/>
      <c r="L112" s="81"/>
      <c r="M112" s="515"/>
      <c r="N112" s="486">
        <v>5.0000000000000001E-3</v>
      </c>
      <c r="O112" s="486">
        <v>5.0000000000000001E-3</v>
      </c>
      <c r="P112" s="30"/>
      <c r="Q112" s="1"/>
      <c r="R112" s="1"/>
      <c r="S112" s="1"/>
      <c r="T112" s="1"/>
      <c r="U112" s="1"/>
      <c r="V112" s="1"/>
      <c r="W112" s="1"/>
    </row>
    <row r="113" spans="1:26" ht="15.75" customHeight="1" x14ac:dyDescent="0.25">
      <c r="A113" s="21"/>
      <c r="B113" s="105" t="s">
        <v>151</v>
      </c>
      <c r="C113" s="77">
        <v>4</v>
      </c>
      <c r="D113" s="78" t="s">
        <v>13</v>
      </c>
      <c r="E113" s="87"/>
      <c r="F113" s="87"/>
      <c r="G113" s="84"/>
      <c r="H113" s="84"/>
      <c r="I113" s="87"/>
      <c r="J113" s="79">
        <v>1E-4</v>
      </c>
      <c r="K113" s="84"/>
      <c r="L113" s="81"/>
      <c r="M113" s="515"/>
      <c r="N113" s="486"/>
      <c r="O113" s="486"/>
      <c r="P113" s="30"/>
      <c r="Q113" s="1"/>
      <c r="R113" s="1"/>
      <c r="S113" s="1"/>
      <c r="T113" s="1"/>
      <c r="U113" s="1"/>
      <c r="V113" s="1"/>
      <c r="W113" s="1"/>
    </row>
    <row r="114" spans="1:26" ht="15.75" customHeight="1" x14ac:dyDescent="0.25">
      <c r="A114" s="21">
        <v>14</v>
      </c>
      <c r="B114" s="105" t="s">
        <v>104</v>
      </c>
      <c r="C114" s="77">
        <v>4</v>
      </c>
      <c r="D114" s="78" t="s">
        <v>21</v>
      </c>
      <c r="E114" s="87"/>
      <c r="F114" s="87"/>
      <c r="G114" s="80">
        <v>5.0000000000000001E-3</v>
      </c>
      <c r="H114" s="84"/>
      <c r="I114" s="79">
        <v>5.0000000000000001E-3</v>
      </c>
      <c r="J114" s="79">
        <v>5.0000000000000001E-3</v>
      </c>
      <c r="K114" s="84"/>
      <c r="L114" s="81"/>
      <c r="M114" s="515"/>
      <c r="N114" s="486"/>
      <c r="O114" s="486"/>
      <c r="P114" s="30"/>
      <c r="Q114" s="1"/>
      <c r="R114" s="1"/>
      <c r="S114" s="1"/>
      <c r="T114" s="1"/>
      <c r="U114" s="1"/>
      <c r="V114" s="1"/>
      <c r="W114" s="1"/>
    </row>
    <row r="115" spans="1:26" ht="15.75" customHeight="1" x14ac:dyDescent="0.25">
      <c r="A115" s="21"/>
      <c r="B115" s="105" t="s">
        <v>16</v>
      </c>
      <c r="C115" s="77" t="s">
        <v>19</v>
      </c>
      <c r="D115" s="78" t="s">
        <v>20</v>
      </c>
      <c r="E115" s="79">
        <v>5.0000000000000001E-3</v>
      </c>
      <c r="F115" s="79">
        <v>5.0000000000000001E-3</v>
      </c>
      <c r="G115" s="80">
        <v>5.0000000000000001E-3</v>
      </c>
      <c r="H115" s="80">
        <v>1.4999999999999999E-2</v>
      </c>
      <c r="I115" s="79">
        <v>3.5000000000000003E-2</v>
      </c>
      <c r="J115" s="79">
        <v>1.4999999999999999E-2</v>
      </c>
      <c r="K115" s="84">
        <v>5.0000000000000001E-3</v>
      </c>
      <c r="L115" s="81">
        <v>1.4999999999999999E-2</v>
      </c>
      <c r="M115" s="515">
        <v>5.0000000000000001E-3</v>
      </c>
      <c r="N115" s="486">
        <v>5.0000000000000001E-3</v>
      </c>
      <c r="O115" s="486">
        <v>1.4999999999999999E-2</v>
      </c>
      <c r="P115" s="30"/>
      <c r="Q115" s="1"/>
      <c r="R115" s="1"/>
      <c r="S115" s="1"/>
      <c r="T115" s="1"/>
      <c r="U115" s="1"/>
      <c r="V115" s="1"/>
      <c r="W115" s="1"/>
    </row>
    <row r="116" spans="1:26" ht="15.75" customHeight="1" x14ac:dyDescent="0.25">
      <c r="A116" s="21">
        <v>37</v>
      </c>
      <c r="B116" s="496" t="s">
        <v>106</v>
      </c>
      <c r="C116" s="497" t="s">
        <v>19</v>
      </c>
      <c r="D116" s="498" t="s">
        <v>20</v>
      </c>
      <c r="E116" s="87"/>
      <c r="F116" s="87"/>
      <c r="G116" s="84"/>
      <c r="H116" s="84"/>
      <c r="I116" s="79">
        <v>5.0000000000000001E-3</v>
      </c>
      <c r="J116" s="87"/>
      <c r="K116" s="84"/>
      <c r="L116" s="81"/>
      <c r="M116" s="515"/>
      <c r="N116" s="486"/>
      <c r="O116" s="486"/>
      <c r="P116" s="30"/>
      <c r="Q116" s="1"/>
      <c r="R116" s="1"/>
      <c r="S116" s="1"/>
      <c r="T116" s="1"/>
      <c r="U116" s="1"/>
      <c r="V116" s="1"/>
      <c r="W116" s="1"/>
    </row>
    <row r="117" spans="1:26" ht="15.75" customHeight="1" x14ac:dyDescent="0.25">
      <c r="A117" s="21">
        <v>30</v>
      </c>
      <c r="B117" s="105" t="s">
        <v>174</v>
      </c>
      <c r="C117" s="77">
        <v>7</v>
      </c>
      <c r="D117" s="78" t="s">
        <v>36</v>
      </c>
      <c r="E117" s="79">
        <v>1E-4</v>
      </c>
      <c r="F117" s="87"/>
      <c r="G117" s="84"/>
      <c r="H117" s="84"/>
      <c r="I117" s="87"/>
      <c r="J117" s="87"/>
      <c r="K117" s="84"/>
      <c r="L117" s="81"/>
      <c r="M117" s="515"/>
      <c r="N117" s="486"/>
      <c r="O117" s="486"/>
      <c r="P117" s="30"/>
      <c r="Q117" s="1"/>
      <c r="R117" s="1"/>
      <c r="S117" s="1"/>
      <c r="T117" s="1"/>
      <c r="U117" s="1"/>
      <c r="V117" s="1"/>
      <c r="W117" s="1"/>
    </row>
    <row r="118" spans="1:26" ht="15.75" customHeight="1" x14ac:dyDescent="0.25">
      <c r="A118" s="21">
        <v>16</v>
      </c>
      <c r="B118" s="104" t="s">
        <v>107</v>
      </c>
      <c r="C118" s="77">
        <v>2</v>
      </c>
      <c r="D118" s="78" t="s">
        <v>13</v>
      </c>
      <c r="E118" s="79">
        <v>1E-4</v>
      </c>
      <c r="F118" s="79">
        <v>1E-4</v>
      </c>
      <c r="G118" s="80">
        <v>5.0000000000000001E-3</v>
      </c>
      <c r="H118" s="80">
        <v>1E-4</v>
      </c>
      <c r="I118" s="79">
        <v>5.0000000000000001E-3</v>
      </c>
      <c r="J118" s="79">
        <v>3.5000000000000003E-2</v>
      </c>
      <c r="K118" s="80">
        <v>1.4999999999999999E-2</v>
      </c>
      <c r="L118" s="81">
        <v>5.0000000000000001E-3</v>
      </c>
      <c r="M118" s="515">
        <v>5.0000000000000001E-3</v>
      </c>
      <c r="N118" s="486">
        <v>5.0000000000000001E-3</v>
      </c>
      <c r="O118" s="486">
        <v>1.4999999999999999E-2</v>
      </c>
      <c r="P118" s="30"/>
      <c r="Q118" s="1"/>
      <c r="R118" s="1"/>
      <c r="S118" s="1"/>
      <c r="T118" s="1"/>
      <c r="U118" s="1"/>
      <c r="V118" s="1"/>
      <c r="W118" s="1"/>
    </row>
    <row r="119" spans="1:26" ht="15.75" customHeight="1" x14ac:dyDescent="0.25">
      <c r="A119" s="21">
        <v>1</v>
      </c>
      <c r="B119" s="105" t="s">
        <v>153</v>
      </c>
      <c r="C119" s="77">
        <v>0</v>
      </c>
      <c r="D119" s="78" t="s">
        <v>40</v>
      </c>
      <c r="E119" s="79">
        <v>1E-4</v>
      </c>
      <c r="F119" s="79">
        <v>5.0000000000000001E-3</v>
      </c>
      <c r="G119" s="80">
        <v>5.0000000000000001E-3</v>
      </c>
      <c r="H119" s="80">
        <v>5.0000000000000001E-3</v>
      </c>
      <c r="I119" s="79">
        <v>5.0000000000000001E-3</v>
      </c>
      <c r="J119" s="79">
        <v>5.0000000000000001E-3</v>
      </c>
      <c r="K119" s="84"/>
      <c r="L119" s="81">
        <v>5.0000000000000001E-3</v>
      </c>
      <c r="M119" s="515">
        <v>5.0000000000000001E-3</v>
      </c>
      <c r="N119" s="486">
        <v>5.0000000000000001E-3</v>
      </c>
      <c r="O119" s="486">
        <v>5.0000000000000001E-3</v>
      </c>
      <c r="P119" s="30"/>
      <c r="Q119" s="1"/>
      <c r="R119" s="1"/>
      <c r="S119" s="1"/>
      <c r="T119" s="1"/>
      <c r="U119" s="1"/>
      <c r="V119" s="1"/>
      <c r="W119" s="1"/>
    </row>
    <row r="120" spans="1:26" ht="15.75" customHeight="1" x14ac:dyDescent="0.25">
      <c r="A120" s="21"/>
      <c r="B120" s="105" t="s">
        <v>108</v>
      </c>
      <c r="C120" s="77">
        <v>2</v>
      </c>
      <c r="D120" s="78" t="s">
        <v>33</v>
      </c>
      <c r="E120" s="79">
        <v>1.4999999999999999E-2</v>
      </c>
      <c r="F120" s="79">
        <v>5.0000000000000001E-3</v>
      </c>
      <c r="G120" s="80">
        <v>5.0000000000000001E-3</v>
      </c>
      <c r="H120" s="80">
        <v>5.0000000000000001E-3</v>
      </c>
      <c r="I120" s="79">
        <v>1.4999999999999999E-2</v>
      </c>
      <c r="J120" s="79">
        <v>3.5000000000000003E-2</v>
      </c>
      <c r="K120" s="80">
        <v>5.0000000000000001E-3</v>
      </c>
      <c r="L120" s="81">
        <v>5.0000000000000001E-3</v>
      </c>
      <c r="M120" s="515">
        <v>5.0000000000000001E-3</v>
      </c>
      <c r="N120" s="486">
        <v>5.0000000000000001E-3</v>
      </c>
      <c r="O120" s="486">
        <v>5.0000000000000001E-3</v>
      </c>
      <c r="P120" s="30"/>
      <c r="Q120" s="1"/>
      <c r="R120" s="1"/>
      <c r="S120" s="1"/>
      <c r="T120" s="1"/>
      <c r="U120" s="1"/>
      <c r="V120" s="1"/>
      <c r="W120" s="1"/>
    </row>
    <row r="121" spans="1:26" ht="15.75" customHeight="1" x14ac:dyDescent="0.25">
      <c r="A121" s="21"/>
      <c r="B121" s="105" t="s">
        <v>109</v>
      </c>
      <c r="C121" s="77">
        <v>2</v>
      </c>
      <c r="D121" s="78" t="s">
        <v>21</v>
      </c>
      <c r="E121" s="87"/>
      <c r="F121" s="87"/>
      <c r="G121" s="84"/>
      <c r="H121" s="84"/>
      <c r="I121" s="87"/>
      <c r="J121" s="87"/>
      <c r="K121" s="84"/>
      <c r="L121" s="81">
        <v>5.0000000000000001E-3</v>
      </c>
      <c r="M121" s="515">
        <v>1E-4</v>
      </c>
      <c r="N121" s="486"/>
      <c r="O121" s="486"/>
      <c r="P121" s="30"/>
      <c r="Q121" s="1"/>
      <c r="R121" s="1"/>
      <c r="S121" s="1"/>
      <c r="T121" s="1"/>
      <c r="U121" s="1"/>
      <c r="V121" s="1"/>
      <c r="W121" s="1"/>
    </row>
    <row r="122" spans="1:26" ht="15.75" customHeight="1" x14ac:dyDescent="0.25">
      <c r="A122" s="21">
        <v>33</v>
      </c>
      <c r="B122" s="105" t="s">
        <v>110</v>
      </c>
      <c r="C122" s="77">
        <v>0</v>
      </c>
      <c r="D122" s="78" t="s">
        <v>23</v>
      </c>
      <c r="E122" s="87"/>
      <c r="F122" s="87"/>
      <c r="G122" s="84"/>
      <c r="H122" s="84"/>
      <c r="I122" s="87"/>
      <c r="J122" s="79">
        <v>3.5000000000000003E-2</v>
      </c>
      <c r="K122" s="80">
        <v>5.0000000000000001E-3</v>
      </c>
      <c r="L122" s="81">
        <v>3.5000000000000003E-2</v>
      </c>
      <c r="M122" s="515"/>
      <c r="N122" s="486"/>
      <c r="O122" s="486"/>
      <c r="P122" s="30"/>
      <c r="Q122" s="1"/>
      <c r="R122" s="1"/>
      <c r="S122" s="1"/>
      <c r="T122" s="1"/>
      <c r="U122" s="1"/>
      <c r="V122" s="1"/>
      <c r="W122" s="1"/>
    </row>
    <row r="123" spans="1:26" ht="15.75" customHeight="1" x14ac:dyDescent="0.25">
      <c r="A123" s="21"/>
      <c r="B123" s="105" t="s">
        <v>111</v>
      </c>
      <c r="C123" s="77">
        <v>1</v>
      </c>
      <c r="D123" s="78" t="s">
        <v>70</v>
      </c>
      <c r="E123" s="87"/>
      <c r="F123" s="87"/>
      <c r="G123" s="80">
        <v>5.0000000000000001E-3</v>
      </c>
      <c r="H123" s="80">
        <v>3.5000000000000003E-2</v>
      </c>
      <c r="I123" s="79">
        <v>5.0000000000000001E-3</v>
      </c>
      <c r="J123" s="87"/>
      <c r="K123" s="84"/>
      <c r="L123" s="81"/>
      <c r="M123" s="515"/>
      <c r="N123" s="486"/>
      <c r="O123" s="486"/>
      <c r="P123" s="30"/>
      <c r="Q123" s="1"/>
      <c r="R123" s="1"/>
      <c r="S123" s="1"/>
      <c r="T123" s="1"/>
      <c r="U123" s="1"/>
      <c r="V123" s="1"/>
      <c r="W123" s="1"/>
    </row>
    <row r="124" spans="1:26" ht="15.75" customHeight="1" x14ac:dyDescent="0.25">
      <c r="A124" s="21"/>
      <c r="B124" s="105" t="s">
        <v>26</v>
      </c>
      <c r="C124" s="77">
        <v>2</v>
      </c>
      <c r="D124" s="78" t="s">
        <v>13</v>
      </c>
      <c r="E124" s="79">
        <v>5.0000000000000001E-3</v>
      </c>
      <c r="F124" s="79">
        <v>0.17499999999999999</v>
      </c>
      <c r="G124" s="80">
        <v>7.4999999999999997E-2</v>
      </c>
      <c r="H124" s="80">
        <v>3.5000000000000003E-2</v>
      </c>
      <c r="I124" s="79">
        <v>7.4999999999999997E-2</v>
      </c>
      <c r="J124" s="79">
        <v>0.85</v>
      </c>
      <c r="K124" s="80">
        <v>0.375</v>
      </c>
      <c r="L124" s="81">
        <v>0.17499999999999999</v>
      </c>
      <c r="M124" s="519">
        <v>0.625</v>
      </c>
      <c r="N124" s="486">
        <v>0.375</v>
      </c>
      <c r="O124" s="486">
        <v>0.625</v>
      </c>
      <c r="P124" s="30"/>
      <c r="Q124" s="1"/>
      <c r="R124" s="1"/>
      <c r="S124" s="1"/>
      <c r="T124" s="1"/>
      <c r="U124" s="1"/>
      <c r="V124" s="1"/>
      <c r="W124" s="1"/>
    </row>
    <row r="125" spans="1:26" ht="15.75" customHeight="1" x14ac:dyDescent="0.25">
      <c r="A125" s="21">
        <v>20</v>
      </c>
      <c r="B125" s="105" t="s">
        <v>112</v>
      </c>
      <c r="C125" s="77">
        <v>4</v>
      </c>
      <c r="D125" s="78" t="s">
        <v>21</v>
      </c>
      <c r="E125" s="87"/>
      <c r="F125" s="87"/>
      <c r="G125" s="80">
        <v>1E-4</v>
      </c>
      <c r="H125" s="80">
        <v>5.0000000000000001E-3</v>
      </c>
      <c r="I125" s="79">
        <v>3.5000000000000003E-2</v>
      </c>
      <c r="J125" s="79">
        <v>7.4999999999999997E-2</v>
      </c>
      <c r="K125" s="80">
        <v>0.17499999999999999</v>
      </c>
      <c r="L125" s="81">
        <v>1.4999999999999999E-2</v>
      </c>
      <c r="M125" s="519">
        <v>0.17499999999999999</v>
      </c>
      <c r="N125" s="486">
        <v>7.4999999999999997E-2</v>
      </c>
      <c r="O125" s="486">
        <v>0.17499999999999999</v>
      </c>
      <c r="P125" s="30"/>
      <c r="Q125" s="1"/>
      <c r="R125" s="1"/>
      <c r="S125" s="1"/>
      <c r="T125" s="1"/>
      <c r="U125" s="1"/>
      <c r="V125" s="1"/>
      <c r="W125" s="1"/>
    </row>
    <row r="126" spans="1:26" ht="15.75" customHeight="1" x14ac:dyDescent="0.25">
      <c r="A126" s="21"/>
      <c r="B126" s="504" t="s">
        <v>114</v>
      </c>
      <c r="C126" s="77">
        <v>6</v>
      </c>
      <c r="D126" s="78" t="s">
        <v>21</v>
      </c>
      <c r="E126" s="87"/>
      <c r="F126" s="87"/>
      <c r="G126" s="80"/>
      <c r="H126" s="80"/>
      <c r="I126" s="79"/>
      <c r="J126" s="79"/>
      <c r="K126" s="80"/>
      <c r="L126" s="81"/>
      <c r="M126" s="519">
        <v>5.0000000000000001E-3</v>
      </c>
      <c r="N126" s="486">
        <v>5.0000000000000001E-3</v>
      </c>
      <c r="O126" s="486">
        <v>5.0000000000000001E-3</v>
      </c>
      <c r="P126" s="30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21">
        <v>46</v>
      </c>
      <c r="B127" s="105" t="s">
        <v>155</v>
      </c>
      <c r="C127" s="77">
        <v>0</v>
      </c>
      <c r="D127" s="78" t="s">
        <v>13</v>
      </c>
      <c r="E127" s="87"/>
      <c r="F127" s="87"/>
      <c r="G127" s="84"/>
      <c r="H127" s="84"/>
      <c r="I127" s="79">
        <v>5.0000000000000001E-3</v>
      </c>
      <c r="J127" s="79">
        <v>1E-4</v>
      </c>
      <c r="K127" s="80">
        <v>5.0000000000000001E-3</v>
      </c>
      <c r="L127" s="81"/>
      <c r="M127" s="515"/>
      <c r="N127" s="486"/>
      <c r="O127" s="486"/>
      <c r="P127" s="30"/>
      <c r="Q127" s="1"/>
      <c r="R127" s="1"/>
      <c r="S127" s="1"/>
      <c r="T127" s="1"/>
      <c r="U127" s="1"/>
      <c r="V127" s="1"/>
      <c r="W127" s="1"/>
    </row>
    <row r="128" spans="1:26" ht="15.75" customHeight="1" x14ac:dyDescent="0.25">
      <c r="A128" s="21"/>
      <c r="B128" s="105" t="s">
        <v>115</v>
      </c>
      <c r="C128" s="77">
        <v>2</v>
      </c>
      <c r="D128" s="78" t="s">
        <v>21</v>
      </c>
      <c r="E128" s="79">
        <v>1E-4</v>
      </c>
      <c r="F128" s="79">
        <v>5.0000000000000001E-3</v>
      </c>
      <c r="G128" s="80">
        <v>5.0000000000000001E-3</v>
      </c>
      <c r="H128" s="80">
        <v>1.4999999999999999E-2</v>
      </c>
      <c r="I128" s="79">
        <v>5.0000000000000001E-3</v>
      </c>
      <c r="J128" s="79">
        <v>1.4999999999999999E-2</v>
      </c>
      <c r="K128" s="80">
        <v>0.17499999999999999</v>
      </c>
      <c r="L128" s="81">
        <v>1.4999999999999999E-2</v>
      </c>
      <c r="M128" s="515">
        <v>0.17499999999999999</v>
      </c>
      <c r="N128" s="486">
        <v>5.0000000000000001E-3</v>
      </c>
      <c r="O128" s="486">
        <v>3.5000000000000003E-2</v>
      </c>
      <c r="P128" s="30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21">
        <v>32</v>
      </c>
      <c r="B129" s="504" t="s">
        <v>401</v>
      </c>
      <c r="C129" s="77">
        <v>2</v>
      </c>
      <c r="D129" s="78" t="s">
        <v>36</v>
      </c>
      <c r="E129" s="87"/>
      <c r="F129" s="87"/>
      <c r="G129" s="84"/>
      <c r="H129" s="84"/>
      <c r="I129" s="71"/>
      <c r="J129" s="71"/>
      <c r="K129" s="84"/>
      <c r="L129" s="81"/>
      <c r="M129" s="100"/>
      <c r="N129" s="486"/>
      <c r="O129" s="486">
        <v>5.0000000000000001E-3</v>
      </c>
      <c r="P129" s="30"/>
      <c r="Q129" s="1"/>
      <c r="R129" s="1"/>
      <c r="S129" s="1"/>
      <c r="T129" s="1"/>
      <c r="U129" s="1"/>
      <c r="V129" s="1"/>
      <c r="W129" s="1"/>
    </row>
    <row r="130" spans="1:26" ht="15.75" customHeight="1" x14ac:dyDescent="0.25">
      <c r="A130" s="21"/>
      <c r="B130" s="104" t="s">
        <v>43</v>
      </c>
      <c r="C130" s="77">
        <v>3</v>
      </c>
      <c r="D130" s="78" t="s">
        <v>36</v>
      </c>
      <c r="E130" s="79">
        <v>0.17499999999999999</v>
      </c>
      <c r="F130" s="79">
        <v>3.5000000000000003E-2</v>
      </c>
      <c r="G130" s="80">
        <v>1.4999999999999999E-2</v>
      </c>
      <c r="H130" s="80">
        <v>7.4999999999999997E-2</v>
      </c>
      <c r="I130" s="79">
        <v>7.4999999999999997E-2</v>
      </c>
      <c r="J130" s="79">
        <v>3.5000000000000003E-2</v>
      </c>
      <c r="K130" s="80">
        <v>3.5000000000000003E-2</v>
      </c>
      <c r="L130" s="81">
        <v>3.5000000000000003E-2</v>
      </c>
      <c r="M130" s="100">
        <v>3.5000000000000003E-2</v>
      </c>
      <c r="N130" s="486">
        <v>5.0000000000000001E-3</v>
      </c>
      <c r="O130" s="486">
        <v>5.0000000000000001E-3</v>
      </c>
      <c r="P130" s="30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21"/>
      <c r="B131" s="105" t="s">
        <v>74</v>
      </c>
      <c r="C131" s="77">
        <v>3</v>
      </c>
      <c r="D131" s="78" t="s">
        <v>33</v>
      </c>
      <c r="E131" s="79">
        <v>0.375</v>
      </c>
      <c r="F131" s="79">
        <v>0.17499999999999999</v>
      </c>
      <c r="G131" s="80">
        <v>0.17499999999999999</v>
      </c>
      <c r="H131" s="80">
        <v>0.17499999999999999</v>
      </c>
      <c r="I131" s="79">
        <v>0.17499999999999999</v>
      </c>
      <c r="J131" s="79">
        <v>7.4999999999999997E-2</v>
      </c>
      <c r="K131" s="80">
        <v>1.4999999999999999E-2</v>
      </c>
      <c r="L131" s="81"/>
      <c r="M131" s="100"/>
      <c r="N131" s="486"/>
      <c r="O131" s="486"/>
      <c r="P131" s="30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21"/>
      <c r="B132" s="104" t="s">
        <v>117</v>
      </c>
      <c r="C132" s="77">
        <v>2</v>
      </c>
      <c r="D132" s="78" t="s">
        <v>33</v>
      </c>
      <c r="E132" s="79">
        <v>3.5000000000000003E-2</v>
      </c>
      <c r="F132" s="87"/>
      <c r="G132" s="80">
        <v>1.4999999999999999E-2</v>
      </c>
      <c r="H132" s="80">
        <v>5.0000000000000001E-3</v>
      </c>
      <c r="I132" s="79">
        <v>0.17499999999999999</v>
      </c>
      <c r="J132" s="87"/>
      <c r="K132" s="84"/>
      <c r="L132" s="81"/>
      <c r="M132" s="515"/>
      <c r="N132" s="486"/>
      <c r="O132" s="486"/>
      <c r="P132" s="30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21">
        <v>3</v>
      </c>
      <c r="B133" s="105" t="s">
        <v>175</v>
      </c>
      <c r="C133" s="77">
        <v>0</v>
      </c>
      <c r="D133" s="78" t="s">
        <v>40</v>
      </c>
      <c r="E133" s="87"/>
      <c r="F133" s="87"/>
      <c r="G133" s="84"/>
      <c r="H133" s="84"/>
      <c r="I133" s="87"/>
      <c r="J133" s="87"/>
      <c r="K133" s="80">
        <v>5.0000000000000001E-3</v>
      </c>
      <c r="L133" s="81"/>
      <c r="M133" s="515"/>
      <c r="N133" s="486"/>
      <c r="O133" s="486"/>
      <c r="P133" s="30"/>
      <c r="Q133" s="1"/>
      <c r="R133" s="1"/>
      <c r="S133" s="1"/>
      <c r="T133" s="1"/>
      <c r="U133" s="1"/>
      <c r="V133" s="1"/>
      <c r="W133" s="1"/>
    </row>
    <row r="134" spans="1:26" ht="15.75" customHeight="1" x14ac:dyDescent="0.25">
      <c r="A134" s="21">
        <v>18</v>
      </c>
      <c r="B134" s="105" t="s">
        <v>25</v>
      </c>
      <c r="C134" s="77">
        <v>3</v>
      </c>
      <c r="D134" s="78" t="s">
        <v>40</v>
      </c>
      <c r="E134" s="79">
        <v>0.625</v>
      </c>
      <c r="F134" s="79">
        <v>0.85</v>
      </c>
      <c r="G134" s="80">
        <v>0.85</v>
      </c>
      <c r="H134" s="80">
        <v>0.375</v>
      </c>
      <c r="I134" s="508">
        <v>0.17499999999999999</v>
      </c>
      <c r="J134" s="508">
        <v>0.17499999999999999</v>
      </c>
      <c r="K134" s="80">
        <v>0.375</v>
      </c>
      <c r="L134" s="81">
        <v>0.375</v>
      </c>
      <c r="M134" s="515">
        <v>0.17499999999999999</v>
      </c>
      <c r="N134" s="486">
        <v>0.17499999999999999</v>
      </c>
      <c r="O134" s="486">
        <v>0.375</v>
      </c>
      <c r="P134" s="30"/>
      <c r="Q134" s="1"/>
      <c r="R134" s="1"/>
      <c r="S134" s="1"/>
      <c r="T134" s="1"/>
      <c r="U134" s="1"/>
      <c r="V134" s="1"/>
      <c r="W134" s="1"/>
    </row>
    <row r="135" spans="1:26" ht="15.75" customHeight="1" x14ac:dyDescent="0.25">
      <c r="A135" s="21">
        <v>49</v>
      </c>
      <c r="B135" s="104" t="s">
        <v>120</v>
      </c>
      <c r="C135" s="77">
        <v>6</v>
      </c>
      <c r="D135" s="78" t="s">
        <v>15</v>
      </c>
      <c r="E135" s="79">
        <v>1E-4</v>
      </c>
      <c r="F135" s="87"/>
      <c r="G135" s="80">
        <v>5.0000000000000001E-3</v>
      </c>
      <c r="H135" s="80">
        <v>5.0000000000000001E-3</v>
      </c>
      <c r="I135" s="79">
        <v>1E-4</v>
      </c>
      <c r="J135" s="79">
        <v>5.0000000000000001E-3</v>
      </c>
      <c r="K135" s="80">
        <v>5.0000000000000001E-3</v>
      </c>
      <c r="L135" s="81">
        <v>1.4999999999999999E-2</v>
      </c>
      <c r="M135" s="515">
        <v>5.0000000000000001E-3</v>
      </c>
      <c r="N135" s="486">
        <v>5.0000000000000001E-3</v>
      </c>
      <c r="O135" s="486">
        <v>3.5000000000000003E-2</v>
      </c>
      <c r="P135" s="30"/>
      <c r="Q135" s="1"/>
      <c r="R135" s="1"/>
      <c r="S135" s="1"/>
      <c r="T135" s="1"/>
      <c r="U135" s="1"/>
      <c r="V135" s="1"/>
      <c r="W135" s="1"/>
    </row>
    <row r="136" spans="1:26" ht="15.75" customHeight="1" x14ac:dyDescent="0.25">
      <c r="A136" s="21"/>
      <c r="B136" s="105" t="s">
        <v>176</v>
      </c>
      <c r="C136" s="77">
        <v>1</v>
      </c>
      <c r="D136" s="78" t="s">
        <v>39</v>
      </c>
      <c r="E136" s="87"/>
      <c r="F136" s="87"/>
      <c r="G136" s="80">
        <v>5.0000000000000001E-3</v>
      </c>
      <c r="H136" s="84"/>
      <c r="I136" s="87"/>
      <c r="J136" s="87"/>
      <c r="K136" s="84"/>
      <c r="L136" s="81"/>
      <c r="M136" s="515"/>
      <c r="N136" s="486"/>
      <c r="O136" s="486"/>
      <c r="P136" s="30"/>
      <c r="Q136" s="1"/>
      <c r="R136" s="1"/>
      <c r="S136" s="1"/>
      <c r="T136" s="1"/>
      <c r="U136" s="1"/>
      <c r="V136" s="1"/>
      <c r="W136" s="1"/>
    </row>
    <row r="137" spans="1:26" ht="15.75" customHeight="1" x14ac:dyDescent="0.25">
      <c r="A137" s="21"/>
      <c r="B137" s="105" t="s">
        <v>35</v>
      </c>
      <c r="C137" s="77">
        <v>0</v>
      </c>
      <c r="D137" s="78" t="s">
        <v>36</v>
      </c>
      <c r="E137" s="79">
        <v>7.4999999999999997E-2</v>
      </c>
      <c r="F137" s="79">
        <v>5.0000000000000001E-3</v>
      </c>
      <c r="G137" s="80">
        <v>7.4999999999999997E-2</v>
      </c>
      <c r="H137" s="80">
        <v>7.4999999999999997E-2</v>
      </c>
      <c r="I137" s="79">
        <v>7.4999999999999997E-2</v>
      </c>
      <c r="J137" s="79">
        <v>7.4999999999999997E-2</v>
      </c>
      <c r="K137" s="80">
        <v>7.4999999999999997E-2</v>
      </c>
      <c r="L137" s="81">
        <v>7.4999999999999997E-2</v>
      </c>
      <c r="M137" s="515">
        <v>7.4999999999999997E-2</v>
      </c>
      <c r="N137" s="486">
        <v>3.5000000000000003E-2</v>
      </c>
      <c r="O137" s="486">
        <v>7.4999999999999997E-2</v>
      </c>
      <c r="P137" s="30"/>
      <c r="Q137" s="1"/>
      <c r="R137" s="1"/>
      <c r="S137" s="1"/>
      <c r="T137" s="1"/>
      <c r="U137" s="1"/>
      <c r="V137" s="1"/>
      <c r="W137" s="1"/>
    </row>
    <row r="138" spans="1:26" ht="15.75" customHeight="1" x14ac:dyDescent="0.25">
      <c r="A138" s="21">
        <v>50</v>
      </c>
      <c r="B138" s="104" t="s">
        <v>67</v>
      </c>
      <c r="C138" s="77">
        <v>0</v>
      </c>
      <c r="D138" s="78" t="s">
        <v>33</v>
      </c>
      <c r="E138" s="79">
        <v>7.4999999999999997E-2</v>
      </c>
      <c r="F138" s="79">
        <v>5.0000000000000001E-3</v>
      </c>
      <c r="G138" s="80">
        <v>5.0000000000000001E-3</v>
      </c>
      <c r="H138" s="80">
        <v>1.4999999999999999E-2</v>
      </c>
      <c r="I138" s="79">
        <v>3.5000000000000003E-2</v>
      </c>
      <c r="J138" s="79">
        <v>5.0000000000000001E-3</v>
      </c>
      <c r="K138" s="80">
        <v>5.0000000000000001E-3</v>
      </c>
      <c r="L138" s="81">
        <v>5.0000000000000001E-3</v>
      </c>
      <c r="M138" s="515"/>
      <c r="N138" s="486"/>
      <c r="O138" s="486"/>
      <c r="P138" s="30"/>
      <c r="Q138" s="1"/>
      <c r="R138" s="1"/>
      <c r="S138" s="1"/>
      <c r="T138" s="1"/>
      <c r="U138" s="1"/>
      <c r="V138" s="1"/>
      <c r="W138" s="1"/>
    </row>
    <row r="139" spans="1:26" ht="15.75" customHeight="1" x14ac:dyDescent="0.25">
      <c r="A139" s="21"/>
      <c r="B139" s="105" t="s">
        <v>121</v>
      </c>
      <c r="C139" s="77">
        <v>1</v>
      </c>
      <c r="D139" s="78" t="s">
        <v>15</v>
      </c>
      <c r="E139" s="79">
        <v>3.5000000000000003E-2</v>
      </c>
      <c r="F139" s="79">
        <v>5.0000000000000001E-3</v>
      </c>
      <c r="G139" s="80">
        <v>1.4999999999999999E-2</v>
      </c>
      <c r="H139" s="80">
        <v>0.17499999999999999</v>
      </c>
      <c r="I139" s="79">
        <v>3.5000000000000003E-2</v>
      </c>
      <c r="J139" s="79">
        <v>3.5000000000000003E-2</v>
      </c>
      <c r="K139" s="80">
        <v>3.5000000000000003E-2</v>
      </c>
      <c r="L139" s="81">
        <v>3.5000000000000003E-2</v>
      </c>
      <c r="M139" s="515">
        <v>5.0000000000000001E-3</v>
      </c>
      <c r="N139" s="486">
        <v>5.0000000000000001E-3</v>
      </c>
      <c r="O139" s="486">
        <v>5.0000000000000001E-3</v>
      </c>
      <c r="P139" s="30"/>
      <c r="Q139" s="1"/>
      <c r="R139" s="1"/>
      <c r="S139" s="1"/>
      <c r="T139" s="1"/>
      <c r="U139" s="1"/>
      <c r="V139" s="1"/>
      <c r="W139" s="1"/>
    </row>
    <row r="140" spans="1:26" ht="15.75" customHeight="1" x14ac:dyDescent="0.25">
      <c r="A140" s="21">
        <v>52</v>
      </c>
      <c r="B140" s="105" t="s">
        <v>122</v>
      </c>
      <c r="C140" s="77">
        <v>1</v>
      </c>
      <c r="D140" s="78" t="s">
        <v>33</v>
      </c>
      <c r="E140" s="87"/>
      <c r="F140" s="79">
        <v>5.0000000000000001E-3</v>
      </c>
      <c r="G140" s="80">
        <v>1E-4</v>
      </c>
      <c r="H140" s="84"/>
      <c r="I140" s="87"/>
      <c r="J140" s="87"/>
      <c r="K140" s="84"/>
      <c r="L140" s="81">
        <v>5.0000000000000001E-3</v>
      </c>
      <c r="M140" s="515">
        <v>5.0000000000000001E-3</v>
      </c>
      <c r="N140" s="486"/>
      <c r="O140" s="486"/>
      <c r="P140" s="30"/>
      <c r="Q140" s="1"/>
      <c r="R140" s="1"/>
      <c r="S140" s="1"/>
      <c r="T140" s="1"/>
      <c r="U140" s="1"/>
      <c r="V140" s="1"/>
      <c r="W140" s="1"/>
    </row>
    <row r="141" spans="1:26" ht="15.75" customHeight="1" x14ac:dyDescent="0.25">
      <c r="A141" s="21"/>
      <c r="B141" s="105" t="s">
        <v>49</v>
      </c>
      <c r="C141" s="77">
        <v>5</v>
      </c>
      <c r="D141" s="78" t="s">
        <v>13</v>
      </c>
      <c r="E141" s="79">
        <v>0.17499999999999999</v>
      </c>
      <c r="F141" s="79">
        <v>7.4999999999999997E-2</v>
      </c>
      <c r="G141" s="80">
        <v>0.375</v>
      </c>
      <c r="H141" s="80">
        <v>0.17499999999999999</v>
      </c>
      <c r="I141" s="79">
        <v>7.4999999999999997E-2</v>
      </c>
      <c r="J141" s="79">
        <v>0.17499999999999999</v>
      </c>
      <c r="K141" s="80">
        <v>7.4999999999999997E-2</v>
      </c>
      <c r="L141" s="81">
        <v>7.4999999999999997E-2</v>
      </c>
      <c r="M141" s="515">
        <v>5.0000000000000001E-3</v>
      </c>
      <c r="N141" s="486">
        <v>5.0000000000000001E-3</v>
      </c>
      <c r="O141" s="486">
        <v>5.0000000000000001E-3</v>
      </c>
      <c r="P141" s="30"/>
      <c r="Q141" s="1"/>
      <c r="R141" s="1"/>
      <c r="S141" s="1"/>
      <c r="T141" s="1"/>
      <c r="U141" s="1"/>
      <c r="V141" s="1"/>
      <c r="W141" s="1"/>
    </row>
    <row r="142" spans="1:26" ht="15.75" customHeight="1" x14ac:dyDescent="0.25">
      <c r="A142" s="21"/>
      <c r="B142" s="105" t="s">
        <v>177</v>
      </c>
      <c r="C142" s="77">
        <v>3</v>
      </c>
      <c r="D142" s="78" t="s">
        <v>39</v>
      </c>
      <c r="E142" s="87"/>
      <c r="F142" s="87"/>
      <c r="G142" s="84"/>
      <c r="H142" s="84"/>
      <c r="I142" s="79">
        <v>5.0000000000000001E-3</v>
      </c>
      <c r="J142" s="87"/>
      <c r="K142" s="84"/>
      <c r="L142" s="81"/>
      <c r="M142" s="515"/>
      <c r="N142" s="486"/>
      <c r="O142" s="486"/>
      <c r="P142" s="30"/>
      <c r="Q142" s="1"/>
      <c r="R142" s="1"/>
      <c r="S142" s="1"/>
      <c r="T142" s="1"/>
      <c r="U142" s="1"/>
      <c r="V142" s="1"/>
      <c r="W142" s="1"/>
    </row>
    <row r="143" spans="1:26" ht="15.75" customHeight="1" x14ac:dyDescent="0.25">
      <c r="A143" s="21"/>
      <c r="B143" s="105" t="s">
        <v>125</v>
      </c>
      <c r="C143" s="77">
        <v>1</v>
      </c>
      <c r="D143" s="78" t="s">
        <v>23</v>
      </c>
      <c r="E143" s="87"/>
      <c r="F143" s="87"/>
      <c r="G143" s="84"/>
      <c r="H143" s="84"/>
      <c r="I143" s="87"/>
      <c r="J143" s="87"/>
      <c r="K143" s="80">
        <v>5.0000000000000001E-3</v>
      </c>
      <c r="L143" s="81">
        <v>1.4999999999999999E-2</v>
      </c>
      <c r="M143" s="515">
        <v>5.0000000000000001E-3</v>
      </c>
      <c r="N143" s="486">
        <v>5.0000000000000001E-3</v>
      </c>
      <c r="O143" s="486">
        <v>5.0000000000000001E-3</v>
      </c>
      <c r="P143" s="30"/>
      <c r="Q143" s="1"/>
      <c r="R143" s="1"/>
      <c r="S143" s="1"/>
      <c r="T143" s="1"/>
      <c r="U143" s="1"/>
      <c r="V143" s="1"/>
      <c r="W143" s="1"/>
    </row>
    <row r="144" spans="1:26" ht="15.75" customHeight="1" x14ac:dyDescent="0.25">
      <c r="A144" s="21"/>
      <c r="B144" s="105" t="s">
        <v>126</v>
      </c>
      <c r="C144" s="77">
        <v>3</v>
      </c>
      <c r="D144" s="78" t="s">
        <v>23</v>
      </c>
      <c r="E144" s="87"/>
      <c r="F144" s="79">
        <v>1E-4</v>
      </c>
      <c r="G144" s="80">
        <v>3.5000000000000003E-2</v>
      </c>
      <c r="H144" s="80">
        <v>3.5000000000000003E-2</v>
      </c>
      <c r="I144" s="79">
        <v>5.0000000000000001E-3</v>
      </c>
      <c r="J144" s="79">
        <v>1.4999999999999999E-2</v>
      </c>
      <c r="K144" s="84"/>
      <c r="L144" s="81">
        <v>5.0000000000000001E-3</v>
      </c>
      <c r="M144" s="515">
        <v>5.0000000000000001E-3</v>
      </c>
      <c r="N144" s="486">
        <v>5.0000000000000001E-3</v>
      </c>
      <c r="O144" s="486">
        <v>5.0000000000000001E-3</v>
      </c>
      <c r="P144" s="30"/>
      <c r="Q144" s="1"/>
      <c r="R144" s="1"/>
      <c r="S144" s="1"/>
      <c r="T144" s="1"/>
      <c r="U144" s="1"/>
      <c r="V144" s="1"/>
      <c r="W144" s="1"/>
    </row>
    <row r="145" spans="1:23" ht="15.75" customHeight="1" x14ac:dyDescent="0.25">
      <c r="A145" s="21"/>
      <c r="B145" s="105" t="s">
        <v>128</v>
      </c>
      <c r="C145" s="77">
        <v>6</v>
      </c>
      <c r="D145" s="78" t="s">
        <v>21</v>
      </c>
      <c r="E145" s="87"/>
      <c r="F145" s="79">
        <v>1E-4</v>
      </c>
      <c r="G145" s="84"/>
      <c r="H145" s="80">
        <v>5.0000000000000001E-3</v>
      </c>
      <c r="I145" s="87"/>
      <c r="J145" s="87"/>
      <c r="K145" s="84"/>
      <c r="L145" s="81"/>
      <c r="M145" s="515"/>
      <c r="N145" s="486"/>
      <c r="O145" s="486"/>
      <c r="P145" s="30"/>
      <c r="Q145" s="1"/>
      <c r="R145" s="1"/>
      <c r="S145" s="1"/>
      <c r="T145" s="1"/>
      <c r="U145" s="1"/>
      <c r="V145" s="1"/>
      <c r="W145" s="1"/>
    </row>
    <row r="146" spans="1:23" ht="15.75" customHeight="1" x14ac:dyDescent="0.25">
      <c r="A146" s="21"/>
      <c r="B146" s="105" t="s">
        <v>129</v>
      </c>
      <c r="C146" s="77">
        <v>2</v>
      </c>
      <c r="D146" s="78" t="s">
        <v>36</v>
      </c>
      <c r="E146" s="79">
        <v>5.0000000000000001E-3</v>
      </c>
      <c r="F146" s="79">
        <v>1E-4</v>
      </c>
      <c r="G146" s="84"/>
      <c r="H146" s="84"/>
      <c r="I146" s="87"/>
      <c r="J146" s="87"/>
      <c r="K146" s="84"/>
      <c r="L146" s="81"/>
      <c r="M146" s="515"/>
      <c r="N146" s="486"/>
      <c r="O146" s="486"/>
      <c r="P146" s="30"/>
      <c r="Q146" s="1"/>
      <c r="R146" s="1"/>
      <c r="S146" s="1"/>
      <c r="T146" s="1"/>
      <c r="U146" s="1"/>
      <c r="V146" s="1"/>
      <c r="W146" s="1"/>
    </row>
    <row r="147" spans="1:23" ht="15.75" customHeight="1" x14ac:dyDescent="0.25">
      <c r="A147" s="21"/>
      <c r="B147" s="104" t="s">
        <v>29</v>
      </c>
      <c r="C147" s="77">
        <v>7</v>
      </c>
      <c r="D147" s="78" t="s">
        <v>21</v>
      </c>
      <c r="E147" s="79">
        <v>5.0000000000000001E-3</v>
      </c>
      <c r="F147" s="79">
        <v>5.0000000000000001E-3</v>
      </c>
      <c r="G147" s="80">
        <v>1.4999999999999999E-2</v>
      </c>
      <c r="H147" s="80">
        <v>1.4999999999999999E-2</v>
      </c>
      <c r="I147" s="79">
        <v>1.4999999999999999E-2</v>
      </c>
      <c r="J147" s="79">
        <v>5.0000000000000001E-3</v>
      </c>
      <c r="K147" s="80">
        <v>5.0000000000000001E-3</v>
      </c>
      <c r="L147" s="81">
        <v>5.0000000000000001E-3</v>
      </c>
      <c r="M147" s="515">
        <v>5.0000000000000001E-3</v>
      </c>
      <c r="N147" s="486">
        <v>1.4999999999999999E-2</v>
      </c>
      <c r="O147" s="486">
        <v>5.0000000000000001E-3</v>
      </c>
      <c r="P147" s="30"/>
      <c r="Q147" s="1"/>
      <c r="R147" s="1"/>
      <c r="S147" s="1"/>
      <c r="T147" s="1"/>
      <c r="U147" s="1"/>
      <c r="V147" s="1"/>
      <c r="W147" s="1"/>
    </row>
    <row r="148" spans="1:23" ht="15.75" customHeight="1" x14ac:dyDescent="0.25">
      <c r="A148" s="21"/>
      <c r="B148" s="105" t="s">
        <v>133</v>
      </c>
      <c r="C148" s="77">
        <v>1</v>
      </c>
      <c r="D148" s="78" t="s">
        <v>36</v>
      </c>
      <c r="E148" s="79">
        <v>5.0000000000000001E-3</v>
      </c>
      <c r="F148" s="79">
        <v>5.0000000000000001E-3</v>
      </c>
      <c r="G148" s="80">
        <v>3.5000000000000003E-2</v>
      </c>
      <c r="H148" s="80">
        <v>1.4999999999999999E-2</v>
      </c>
      <c r="I148" s="79">
        <v>5.0000000000000001E-3</v>
      </c>
      <c r="J148" s="79">
        <v>1E-4</v>
      </c>
      <c r="K148" s="80">
        <v>7.4999999999999997E-2</v>
      </c>
      <c r="L148" s="81">
        <v>0.17499999999999999</v>
      </c>
      <c r="M148" s="515">
        <v>7.4999999999999997E-2</v>
      </c>
      <c r="N148" s="486">
        <v>3.5000000000000003E-2</v>
      </c>
      <c r="O148" s="486">
        <v>7.4999999999999997E-2</v>
      </c>
      <c r="P148" s="30"/>
      <c r="Q148" s="1"/>
      <c r="R148" s="1"/>
      <c r="S148" s="1"/>
      <c r="T148" s="1"/>
      <c r="U148" s="1"/>
      <c r="V148" s="1"/>
      <c r="W148" s="1"/>
    </row>
    <row r="149" spans="1:23" ht="15.75" customHeight="1" x14ac:dyDescent="0.25">
      <c r="A149" s="21"/>
      <c r="B149" s="105" t="s">
        <v>34</v>
      </c>
      <c r="C149" s="77">
        <v>7</v>
      </c>
      <c r="D149" s="78" t="s">
        <v>21</v>
      </c>
      <c r="E149" s="87"/>
      <c r="F149" s="87"/>
      <c r="G149" s="84"/>
      <c r="H149" s="84"/>
      <c r="I149" s="79">
        <v>5.0000000000000001E-3</v>
      </c>
      <c r="J149" s="87"/>
      <c r="K149" s="84"/>
      <c r="L149" s="81"/>
      <c r="M149" s="515"/>
      <c r="N149" s="486"/>
      <c r="O149" s="486"/>
      <c r="P149" s="30"/>
      <c r="Q149" s="1"/>
      <c r="R149" s="1"/>
      <c r="S149" s="1"/>
      <c r="T149" s="1"/>
      <c r="U149" s="1"/>
      <c r="V149" s="1"/>
      <c r="W149" s="1"/>
    </row>
    <row r="150" spans="1:23" ht="15.75" customHeight="1" x14ac:dyDescent="0.25">
      <c r="A150" s="21"/>
      <c r="B150" s="105" t="s">
        <v>87</v>
      </c>
      <c r="C150" s="77">
        <v>2</v>
      </c>
      <c r="D150" s="78" t="s">
        <v>39</v>
      </c>
      <c r="E150" s="79">
        <v>5.0000000000000001E-3</v>
      </c>
      <c r="F150" s="87"/>
      <c r="G150" s="84"/>
      <c r="H150" s="80">
        <v>5.0000000000000001E-3</v>
      </c>
      <c r="I150" s="79">
        <v>5.0000000000000001E-3</v>
      </c>
      <c r="J150" s="79">
        <v>1.4999999999999999E-2</v>
      </c>
      <c r="K150" s="80">
        <v>1.4999999999999999E-2</v>
      </c>
      <c r="L150" s="81">
        <v>5.0000000000000001E-3</v>
      </c>
      <c r="M150" s="515">
        <v>3.5000000000000003E-2</v>
      </c>
      <c r="N150" s="486">
        <v>5.0000000000000001E-3</v>
      </c>
      <c r="O150" s="486">
        <v>3.5000000000000003E-2</v>
      </c>
      <c r="P150" s="30"/>
      <c r="Q150" s="1"/>
      <c r="R150" s="1"/>
      <c r="S150" s="1"/>
      <c r="T150" s="1"/>
      <c r="U150" s="1"/>
      <c r="V150" s="1"/>
      <c r="W150" s="1"/>
    </row>
    <row r="151" spans="1:23" ht="15.75" customHeight="1" x14ac:dyDescent="0.25">
      <c r="A151" s="21"/>
      <c r="B151" s="105" t="s">
        <v>2</v>
      </c>
      <c r="C151" s="77">
        <v>0</v>
      </c>
      <c r="D151" s="78" t="s">
        <v>33</v>
      </c>
      <c r="E151" s="87"/>
      <c r="F151" s="87"/>
      <c r="G151" s="84"/>
      <c r="H151" s="84"/>
      <c r="I151" s="87"/>
      <c r="J151" s="79">
        <v>1E-4</v>
      </c>
      <c r="K151" s="80">
        <v>1.4999999999999999E-2</v>
      </c>
      <c r="L151" s="81"/>
      <c r="M151" s="515"/>
      <c r="N151" s="486"/>
      <c r="O151" s="486"/>
      <c r="P151" s="30"/>
      <c r="Q151" s="1"/>
      <c r="R151" s="1"/>
      <c r="S151" s="1"/>
      <c r="T151" s="1"/>
      <c r="U151" s="1"/>
      <c r="V151" s="1"/>
      <c r="W151" s="1"/>
    </row>
    <row r="152" spans="1:23" ht="15.75" customHeight="1" x14ac:dyDescent="0.25">
      <c r="A152" s="21"/>
      <c r="B152" s="504" t="s">
        <v>189</v>
      </c>
      <c r="C152" s="74">
        <v>5</v>
      </c>
      <c r="D152" s="73" t="s">
        <v>36</v>
      </c>
      <c r="E152" s="87"/>
      <c r="F152" s="87"/>
      <c r="G152" s="84"/>
      <c r="H152" s="84"/>
      <c r="I152" s="79">
        <v>1E-4</v>
      </c>
      <c r="J152" s="87"/>
      <c r="K152" s="84"/>
      <c r="L152" s="81"/>
      <c r="M152" s="515"/>
      <c r="N152" s="486"/>
      <c r="O152" s="486"/>
      <c r="P152" s="30"/>
      <c r="Q152" s="1"/>
      <c r="R152" s="1"/>
      <c r="S152" s="1"/>
      <c r="T152" s="1"/>
      <c r="U152" s="1"/>
      <c r="V152" s="1"/>
      <c r="W152" s="1"/>
    </row>
    <row r="153" spans="1:23" ht="15.75" customHeight="1" x14ac:dyDescent="0.25">
      <c r="A153" s="21"/>
      <c r="B153" s="105" t="s">
        <v>178</v>
      </c>
      <c r="C153" s="77">
        <v>2</v>
      </c>
      <c r="D153" s="78" t="s">
        <v>36</v>
      </c>
      <c r="E153" s="87"/>
      <c r="F153" s="87"/>
      <c r="G153" s="84"/>
      <c r="H153" s="84"/>
      <c r="I153" s="79">
        <v>5.0000000000000001E-3</v>
      </c>
      <c r="J153" s="79">
        <v>5.0000000000000001E-3</v>
      </c>
      <c r="K153" s="84"/>
      <c r="L153" s="81"/>
      <c r="M153" s="515"/>
      <c r="N153" s="486"/>
      <c r="O153" s="486"/>
      <c r="P153" s="30"/>
      <c r="Q153" s="1"/>
      <c r="R153" s="1"/>
      <c r="S153" s="1"/>
      <c r="T153" s="1"/>
      <c r="U153" s="1"/>
      <c r="V153" s="1"/>
      <c r="W153" s="1"/>
    </row>
    <row r="154" spans="1:23" ht="15.75" customHeight="1" x14ac:dyDescent="0.25">
      <c r="A154" s="21"/>
      <c r="B154" s="517" t="s">
        <v>134</v>
      </c>
      <c r="C154" s="77">
        <v>2</v>
      </c>
      <c r="D154" s="78" t="s">
        <v>36</v>
      </c>
      <c r="E154" s="87"/>
      <c r="F154" s="87"/>
      <c r="G154" s="84"/>
      <c r="H154" s="84"/>
      <c r="I154" s="79"/>
      <c r="J154" s="79"/>
      <c r="K154" s="84"/>
      <c r="L154" s="81"/>
      <c r="M154" s="515"/>
      <c r="N154" s="486">
        <v>5.0000000000000001E-3</v>
      </c>
      <c r="O154" s="486"/>
    </row>
    <row r="155" spans="1:23" ht="15.75" customHeight="1" x14ac:dyDescent="0.25">
      <c r="A155" s="21"/>
      <c r="B155" s="504" t="s">
        <v>413</v>
      </c>
      <c r="C155" s="74">
        <v>5</v>
      </c>
      <c r="D155" s="73" t="s">
        <v>13</v>
      </c>
      <c r="E155" s="79">
        <v>1E-4</v>
      </c>
      <c r="F155" s="79">
        <v>1E-4</v>
      </c>
      <c r="G155" s="84"/>
      <c r="H155" s="84"/>
      <c r="I155" s="79">
        <v>5.0000000000000001E-3</v>
      </c>
      <c r="J155" s="87"/>
      <c r="K155" s="84"/>
      <c r="L155" s="81"/>
      <c r="M155" s="515"/>
      <c r="N155" s="486"/>
      <c r="O155" s="486"/>
    </row>
    <row r="156" spans="1:23" ht="15.75" customHeight="1" x14ac:dyDescent="0.25">
      <c r="A156" s="21"/>
      <c r="B156" s="504" t="s">
        <v>414</v>
      </c>
      <c r="C156" s="74">
        <v>3</v>
      </c>
      <c r="D156" s="73" t="s">
        <v>13</v>
      </c>
      <c r="E156" s="87"/>
      <c r="F156" s="79">
        <v>5.0000000000000001E-3</v>
      </c>
      <c r="G156" s="84"/>
      <c r="H156" s="80">
        <v>5.0000000000000001E-3</v>
      </c>
      <c r="I156" s="79">
        <v>5.0000000000000001E-3</v>
      </c>
      <c r="J156" s="79">
        <v>5.0000000000000001E-3</v>
      </c>
      <c r="K156" s="80">
        <v>5.0000000000000001E-3</v>
      </c>
      <c r="L156" s="81">
        <v>5.0000000000000001E-3</v>
      </c>
      <c r="M156" s="515"/>
      <c r="N156" s="486">
        <v>5.0000000000000001E-3</v>
      </c>
      <c r="O156" s="486">
        <v>5.0000000000000001E-3</v>
      </c>
    </row>
    <row r="157" spans="1:23" ht="15.75" customHeight="1" x14ac:dyDescent="0.25">
      <c r="A157" s="21"/>
      <c r="G157" s="11"/>
    </row>
    <row r="158" spans="1:23" ht="15.75" customHeight="1" x14ac:dyDescent="0.25">
      <c r="A158" s="21"/>
      <c r="G158" s="11"/>
    </row>
    <row r="159" spans="1:23" ht="15.75" customHeight="1" x14ac:dyDescent="0.25">
      <c r="A159" s="21"/>
      <c r="G159" s="11"/>
    </row>
    <row r="160" spans="1:23" ht="15.75" customHeight="1" x14ac:dyDescent="0.25">
      <c r="A160" s="21"/>
      <c r="G160" s="11"/>
    </row>
    <row r="161" spans="1:21" ht="15.75" customHeight="1" x14ac:dyDescent="0.25">
      <c r="A161" s="21"/>
      <c r="G161" s="11"/>
      <c r="S161" s="1"/>
      <c r="T161" s="1"/>
      <c r="U161" s="1"/>
    </row>
    <row r="162" spans="1:21" ht="15.75" customHeight="1" x14ac:dyDescent="0.25">
      <c r="A162" s="21"/>
      <c r="G162" s="11"/>
    </row>
    <row r="163" spans="1:21" ht="15.75" customHeight="1" x14ac:dyDescent="0.25">
      <c r="A163" s="21"/>
      <c r="G163" s="11"/>
      <c r="S163" s="1"/>
      <c r="T163" s="1"/>
      <c r="U163" s="1"/>
    </row>
    <row r="164" spans="1:21" ht="15.75" customHeight="1" x14ac:dyDescent="0.25">
      <c r="A164" s="21"/>
      <c r="G164" s="11"/>
    </row>
    <row r="165" spans="1:21" ht="15.75" customHeight="1" x14ac:dyDescent="0.25">
      <c r="A165" s="21"/>
      <c r="G165" s="11"/>
      <c r="S165" s="1"/>
      <c r="T165" s="1"/>
      <c r="U165" s="1"/>
    </row>
    <row r="166" spans="1:21" ht="15.75" customHeight="1" x14ac:dyDescent="0.25">
      <c r="A166" s="21"/>
      <c r="B166" s="24" t="s">
        <v>356</v>
      </c>
      <c r="G166" s="11"/>
      <c r="S166" s="1"/>
      <c r="T166" s="1"/>
      <c r="U166" s="1"/>
    </row>
    <row r="167" spans="1:21" ht="15.75" customHeight="1" x14ac:dyDescent="0.25">
      <c r="A167" s="21"/>
      <c r="G167" s="11"/>
    </row>
    <row r="168" spans="1:21" ht="15.75" customHeight="1" x14ac:dyDescent="0.25">
      <c r="A168" s="21"/>
      <c r="G168" s="11"/>
    </row>
    <row r="169" spans="1:21" ht="15.75" customHeight="1" x14ac:dyDescent="0.25">
      <c r="A169" s="21"/>
      <c r="G169" s="11"/>
    </row>
    <row r="170" spans="1:21" ht="15.75" customHeight="1" x14ac:dyDescent="0.25">
      <c r="A170" s="21"/>
      <c r="G170" s="11"/>
    </row>
    <row r="171" spans="1:21" ht="15.75" customHeight="1" x14ac:dyDescent="0.25">
      <c r="A171" s="21"/>
      <c r="G171" s="11"/>
    </row>
    <row r="172" spans="1:21" ht="15.75" customHeight="1" x14ac:dyDescent="0.25">
      <c r="A172" s="21"/>
      <c r="G172" s="11"/>
    </row>
    <row r="173" spans="1:21" ht="15.75" customHeight="1" x14ac:dyDescent="0.25">
      <c r="A173" s="21"/>
      <c r="G173" s="11"/>
    </row>
    <row r="174" spans="1:21" ht="15.75" customHeight="1" x14ac:dyDescent="0.25">
      <c r="A174" s="21"/>
      <c r="G174" s="11"/>
    </row>
    <row r="175" spans="1:21" ht="15.75" customHeight="1" x14ac:dyDescent="0.25">
      <c r="A175" s="21"/>
      <c r="G175" s="11"/>
    </row>
    <row r="176" spans="1:21" ht="15.75" customHeight="1" x14ac:dyDescent="0.25">
      <c r="A176" s="21"/>
      <c r="G176" s="11"/>
    </row>
    <row r="177" spans="1:7" ht="15.75" customHeight="1" x14ac:dyDescent="0.25">
      <c r="A177" s="21"/>
      <c r="G177" s="11"/>
    </row>
    <row r="178" spans="1:7" ht="15.75" customHeight="1" x14ac:dyDescent="0.25">
      <c r="A178" s="21"/>
      <c r="G178" s="11"/>
    </row>
    <row r="179" spans="1:7" ht="15.75" customHeight="1" x14ac:dyDescent="0.25">
      <c r="A179" s="21"/>
      <c r="G179" s="11"/>
    </row>
    <row r="180" spans="1:7" ht="15.75" customHeight="1" x14ac:dyDescent="0.25">
      <c r="A180" s="21"/>
      <c r="G180" s="11"/>
    </row>
    <row r="181" spans="1:7" ht="15.75" customHeight="1" x14ac:dyDescent="0.25">
      <c r="A181" s="21"/>
      <c r="G181" s="11"/>
    </row>
    <row r="182" spans="1:7" ht="15.75" customHeight="1" x14ac:dyDescent="0.25">
      <c r="A182" s="21"/>
      <c r="G182" s="11"/>
    </row>
    <row r="183" spans="1:7" ht="15.75" customHeight="1" x14ac:dyDescent="0.25">
      <c r="A183" s="21"/>
      <c r="G183" s="11"/>
    </row>
    <row r="184" spans="1:7" ht="15.75" customHeight="1" x14ac:dyDescent="0.25">
      <c r="A184" s="21"/>
      <c r="G184" s="11"/>
    </row>
    <row r="185" spans="1:7" ht="15.75" customHeight="1" x14ac:dyDescent="0.25">
      <c r="A185" s="21"/>
      <c r="G185" s="11"/>
    </row>
    <row r="186" spans="1:7" ht="15.75" customHeight="1" x14ac:dyDescent="0.25">
      <c r="A186" s="21"/>
      <c r="G186" s="11"/>
    </row>
    <row r="187" spans="1:7" ht="15.75" customHeight="1" x14ac:dyDescent="0.25">
      <c r="A187" s="21"/>
      <c r="G187" s="11"/>
    </row>
    <row r="188" spans="1:7" ht="15.75" customHeight="1" x14ac:dyDescent="0.25">
      <c r="A188" s="21"/>
      <c r="G188" s="11"/>
    </row>
    <row r="189" spans="1:7" ht="15.75" customHeight="1" x14ac:dyDescent="0.25">
      <c r="A189" s="21"/>
      <c r="G189" s="11"/>
    </row>
    <row r="190" spans="1:7" ht="15.75" customHeight="1" x14ac:dyDescent="0.25">
      <c r="A190" s="21"/>
      <c r="G190" s="11"/>
    </row>
    <row r="191" spans="1:7" ht="15.75" customHeight="1" x14ac:dyDescent="0.25">
      <c r="A191" s="21"/>
      <c r="G191" s="11"/>
    </row>
    <row r="192" spans="1:7" ht="15.75" customHeight="1" x14ac:dyDescent="0.25">
      <c r="A192" s="21"/>
      <c r="G192" s="11"/>
    </row>
    <row r="193" spans="1:7" ht="15.75" customHeight="1" x14ac:dyDescent="0.25">
      <c r="A193" s="21"/>
      <c r="G193" s="11"/>
    </row>
    <row r="194" spans="1:7" ht="15.75" customHeight="1" x14ac:dyDescent="0.25">
      <c r="A194" s="21"/>
      <c r="G194" s="11"/>
    </row>
    <row r="195" spans="1:7" ht="15.75" customHeight="1" x14ac:dyDescent="0.25">
      <c r="A195" s="21"/>
      <c r="G195" s="11"/>
    </row>
    <row r="196" spans="1:7" ht="15.75" customHeight="1" x14ac:dyDescent="0.25">
      <c r="A196" s="21"/>
      <c r="G196" s="11"/>
    </row>
    <row r="197" spans="1:7" ht="15.75" customHeight="1" x14ac:dyDescent="0.25">
      <c r="A197" s="21"/>
      <c r="G197" s="11"/>
    </row>
    <row r="198" spans="1:7" ht="15.75" customHeight="1" x14ac:dyDescent="0.25">
      <c r="A198" s="21"/>
      <c r="G198" s="11"/>
    </row>
    <row r="199" spans="1:7" ht="15.75" customHeight="1" x14ac:dyDescent="0.25">
      <c r="A199" s="21"/>
      <c r="G199" s="11"/>
    </row>
    <row r="200" spans="1:7" ht="15.75" customHeight="1" x14ac:dyDescent="0.25">
      <c r="A200" s="21"/>
      <c r="G200" s="11"/>
    </row>
    <row r="201" spans="1:7" ht="15.75" customHeight="1" x14ac:dyDescent="0.25">
      <c r="A201" s="21"/>
      <c r="G201" s="11"/>
    </row>
    <row r="202" spans="1:7" ht="15.75" customHeight="1" x14ac:dyDescent="0.25">
      <c r="A202" s="21"/>
      <c r="G202" s="11"/>
    </row>
    <row r="203" spans="1:7" ht="15.75" customHeight="1" x14ac:dyDescent="0.25">
      <c r="A203" s="21"/>
      <c r="G203" s="11"/>
    </row>
    <row r="204" spans="1:7" ht="15.75" customHeight="1" x14ac:dyDescent="0.25">
      <c r="A204" s="21"/>
      <c r="G204" s="11"/>
    </row>
    <row r="205" spans="1:7" ht="15.75" customHeight="1" x14ac:dyDescent="0.25">
      <c r="A205" s="21"/>
      <c r="G205" s="11"/>
    </row>
    <row r="206" spans="1:7" ht="15.75" customHeight="1" x14ac:dyDescent="0.25">
      <c r="A206" s="21"/>
      <c r="G206" s="11"/>
    </row>
    <row r="207" spans="1:7" ht="15.75" customHeight="1" x14ac:dyDescent="0.25">
      <c r="A207" s="21"/>
      <c r="G207" s="11"/>
    </row>
    <row r="208" spans="1:7" ht="15.75" customHeight="1" x14ac:dyDescent="0.25">
      <c r="A208" s="21"/>
      <c r="G208" s="11"/>
    </row>
    <row r="209" spans="1:7" ht="15.75" customHeight="1" x14ac:dyDescent="0.25">
      <c r="A209" s="21"/>
      <c r="G209" s="11"/>
    </row>
    <row r="210" spans="1:7" ht="15.75" customHeight="1" x14ac:dyDescent="0.25">
      <c r="A210" s="21"/>
      <c r="G210" s="11"/>
    </row>
    <row r="211" spans="1:7" ht="15.75" customHeight="1" x14ac:dyDescent="0.25">
      <c r="A211" s="21"/>
      <c r="G211" s="11"/>
    </row>
    <row r="212" spans="1:7" ht="15.75" customHeight="1" x14ac:dyDescent="0.25">
      <c r="A212" s="21"/>
      <c r="G212" s="11"/>
    </row>
    <row r="213" spans="1:7" ht="15.75" customHeight="1" x14ac:dyDescent="0.25">
      <c r="A213" s="21"/>
      <c r="G213" s="11"/>
    </row>
    <row r="214" spans="1:7" ht="15.75" customHeight="1" x14ac:dyDescent="0.25">
      <c r="A214" s="21"/>
      <c r="G214" s="11"/>
    </row>
    <row r="215" spans="1:7" ht="15.75" customHeight="1" x14ac:dyDescent="0.25">
      <c r="A215" s="21"/>
      <c r="G215" s="11"/>
    </row>
    <row r="216" spans="1:7" ht="15.75" customHeight="1" x14ac:dyDescent="0.25">
      <c r="A216" s="21"/>
      <c r="G216" s="11"/>
    </row>
    <row r="217" spans="1:7" ht="15.75" customHeight="1" x14ac:dyDescent="0.25">
      <c r="A217" s="21"/>
      <c r="G217" s="11"/>
    </row>
    <row r="218" spans="1:7" ht="15.75" customHeight="1" x14ac:dyDescent="0.25">
      <c r="A218" s="21"/>
      <c r="G218" s="11"/>
    </row>
    <row r="219" spans="1:7" ht="15.75" customHeight="1" x14ac:dyDescent="0.25">
      <c r="A219" s="21"/>
      <c r="G219" s="11"/>
    </row>
    <row r="220" spans="1:7" ht="15.75" customHeight="1" x14ac:dyDescent="0.25">
      <c r="A220" s="21"/>
      <c r="G220" s="11"/>
    </row>
    <row r="221" spans="1:7" ht="15.75" customHeight="1" x14ac:dyDescent="0.25">
      <c r="A221" s="21"/>
      <c r="G221" s="11"/>
    </row>
    <row r="222" spans="1:7" ht="15.75" customHeight="1" x14ac:dyDescent="0.25">
      <c r="A222" s="21"/>
      <c r="G222" s="11"/>
    </row>
    <row r="223" spans="1:7" ht="15.75" customHeight="1" x14ac:dyDescent="0.25">
      <c r="A223" s="21"/>
      <c r="G223" s="11"/>
    </row>
    <row r="224" spans="1:7" ht="15.75" customHeight="1" x14ac:dyDescent="0.25">
      <c r="A224" s="21"/>
      <c r="G224" s="11"/>
    </row>
    <row r="225" spans="1:7" ht="15.75" customHeight="1" x14ac:dyDescent="0.25">
      <c r="A225" s="21"/>
      <c r="G225" s="11"/>
    </row>
    <row r="226" spans="1:7" ht="15.75" customHeight="1" x14ac:dyDescent="0.25">
      <c r="A226" s="21"/>
      <c r="G226" s="11"/>
    </row>
    <row r="227" spans="1:7" ht="15.75" customHeight="1" x14ac:dyDescent="0.25">
      <c r="A227" s="21"/>
      <c r="G227" s="11"/>
    </row>
    <row r="228" spans="1:7" ht="15.75" customHeight="1" x14ac:dyDescent="0.25">
      <c r="A228" s="21"/>
      <c r="G228" s="11"/>
    </row>
    <row r="229" spans="1:7" ht="15.75" customHeight="1" x14ac:dyDescent="0.25">
      <c r="A229" s="21"/>
      <c r="G229" s="11"/>
    </row>
    <row r="230" spans="1:7" ht="15.75" customHeight="1" x14ac:dyDescent="0.25">
      <c r="A230" s="21"/>
      <c r="G230" s="11"/>
    </row>
    <row r="231" spans="1:7" ht="15.75" customHeight="1" x14ac:dyDescent="0.25">
      <c r="A231" s="21"/>
      <c r="G231" s="11"/>
    </row>
    <row r="232" spans="1:7" ht="15.75" customHeight="1" x14ac:dyDescent="0.25">
      <c r="A232" s="21"/>
      <c r="G232" s="11"/>
    </row>
    <row r="233" spans="1:7" ht="15.75" customHeight="1" x14ac:dyDescent="0.25">
      <c r="A233" s="21"/>
      <c r="G233" s="11"/>
    </row>
    <row r="234" spans="1:7" ht="15.75" customHeight="1" x14ac:dyDescent="0.25">
      <c r="A234" s="21"/>
      <c r="G234" s="11"/>
    </row>
    <row r="235" spans="1:7" ht="15.75" customHeight="1" x14ac:dyDescent="0.25">
      <c r="A235" s="21"/>
      <c r="G235" s="11"/>
    </row>
    <row r="236" spans="1:7" ht="15.75" customHeight="1" x14ac:dyDescent="0.25">
      <c r="A236" s="21"/>
      <c r="G236" s="11"/>
    </row>
    <row r="237" spans="1:7" ht="15.75" customHeight="1" x14ac:dyDescent="0.25">
      <c r="A237" s="21"/>
      <c r="G237" s="11"/>
    </row>
    <row r="238" spans="1:7" ht="15.75" customHeight="1" x14ac:dyDescent="0.25">
      <c r="A238" s="21"/>
      <c r="G238" s="11"/>
    </row>
    <row r="239" spans="1:7" ht="15.75" customHeight="1" x14ac:dyDescent="0.25">
      <c r="A239" s="21"/>
      <c r="G239" s="11"/>
    </row>
    <row r="240" spans="1:7" ht="15.75" customHeight="1" x14ac:dyDescent="0.25">
      <c r="A240" s="21"/>
      <c r="G240" s="11"/>
    </row>
    <row r="241" spans="1:7" ht="15.75" customHeight="1" x14ac:dyDescent="0.25">
      <c r="A241" s="21"/>
      <c r="G241" s="11"/>
    </row>
    <row r="242" spans="1:7" ht="15.75" customHeight="1" x14ac:dyDescent="0.25">
      <c r="A242" s="21"/>
      <c r="G242" s="11"/>
    </row>
    <row r="243" spans="1:7" ht="15.75" customHeight="1" x14ac:dyDescent="0.25">
      <c r="A243" s="21"/>
      <c r="G243" s="11"/>
    </row>
    <row r="244" spans="1:7" ht="15.75" customHeight="1" x14ac:dyDescent="0.25">
      <c r="A244" s="21"/>
      <c r="G244" s="11"/>
    </row>
    <row r="245" spans="1:7" ht="15.75" customHeight="1" x14ac:dyDescent="0.25">
      <c r="A245" s="21"/>
      <c r="G245" s="11"/>
    </row>
    <row r="246" spans="1:7" ht="15.75" customHeight="1" x14ac:dyDescent="0.25">
      <c r="A246" s="21"/>
      <c r="G246" s="11"/>
    </row>
    <row r="247" spans="1:7" ht="15.75" customHeight="1" x14ac:dyDescent="0.25">
      <c r="A247" s="21"/>
      <c r="G247" s="11"/>
    </row>
    <row r="248" spans="1:7" ht="15.75" customHeight="1" x14ac:dyDescent="0.25">
      <c r="A248" s="21"/>
      <c r="G248" s="11"/>
    </row>
    <row r="249" spans="1:7" ht="15.75" customHeight="1" x14ac:dyDescent="0.25">
      <c r="A249" s="21"/>
      <c r="G249" s="11"/>
    </row>
    <row r="250" spans="1:7" ht="15.75" customHeight="1" x14ac:dyDescent="0.25">
      <c r="A250" s="21"/>
      <c r="G250" s="11"/>
    </row>
    <row r="251" spans="1:7" ht="15.75" customHeight="1" x14ac:dyDescent="0.25">
      <c r="A251" s="21"/>
      <c r="G251" s="11"/>
    </row>
    <row r="252" spans="1:7" ht="15.75" customHeight="1" x14ac:dyDescent="0.25">
      <c r="A252" s="21"/>
      <c r="G252" s="11"/>
    </row>
    <row r="253" spans="1:7" ht="15.75" customHeight="1" x14ac:dyDescent="0.25">
      <c r="A253" s="21"/>
      <c r="G253" s="11"/>
    </row>
    <row r="254" spans="1:7" ht="15.75" customHeight="1" x14ac:dyDescent="0.25">
      <c r="A254" s="21"/>
      <c r="G254" s="11"/>
    </row>
    <row r="255" spans="1:7" ht="15.75" customHeight="1" x14ac:dyDescent="0.25">
      <c r="A255" s="21"/>
      <c r="G255" s="11"/>
    </row>
    <row r="256" spans="1:7" ht="15.75" customHeight="1" x14ac:dyDescent="0.25">
      <c r="A256" s="21"/>
      <c r="G256" s="11"/>
    </row>
    <row r="257" spans="1:7" ht="15.75" customHeight="1" x14ac:dyDescent="0.25">
      <c r="A257" s="21"/>
      <c r="G257" s="11"/>
    </row>
    <row r="258" spans="1:7" ht="15.75" customHeight="1" x14ac:dyDescent="0.25">
      <c r="A258" s="21"/>
      <c r="G258" s="11"/>
    </row>
    <row r="259" spans="1:7" ht="15.75" customHeight="1" x14ac:dyDescent="0.25">
      <c r="A259" s="21"/>
      <c r="G259" s="11"/>
    </row>
    <row r="260" spans="1:7" ht="15.75" customHeight="1" x14ac:dyDescent="0.25">
      <c r="A260" s="21"/>
      <c r="G260" s="11"/>
    </row>
    <row r="261" spans="1:7" ht="15.75" customHeight="1" x14ac:dyDescent="0.25">
      <c r="A261" s="21"/>
      <c r="G261" s="11"/>
    </row>
    <row r="262" spans="1:7" ht="15.75" customHeight="1" x14ac:dyDescent="0.25">
      <c r="A262" s="21"/>
      <c r="G262" s="11"/>
    </row>
    <row r="263" spans="1:7" ht="15.75" customHeight="1" x14ac:dyDescent="0.25">
      <c r="A263" s="21"/>
      <c r="G263" s="11"/>
    </row>
    <row r="264" spans="1:7" ht="15.75" customHeight="1" x14ac:dyDescent="0.25">
      <c r="A264" s="21"/>
      <c r="G264" s="11"/>
    </row>
    <row r="265" spans="1:7" ht="15.75" customHeight="1" x14ac:dyDescent="0.25">
      <c r="A265" s="21"/>
      <c r="G265" s="11"/>
    </row>
    <row r="266" spans="1:7" ht="15.75" customHeight="1" x14ac:dyDescent="0.25">
      <c r="A266" s="21"/>
      <c r="G266" s="11"/>
    </row>
    <row r="267" spans="1:7" ht="15.75" customHeight="1" x14ac:dyDescent="0.25">
      <c r="A267" s="21"/>
      <c r="G267" s="11"/>
    </row>
    <row r="268" spans="1:7" ht="15.75" customHeight="1" x14ac:dyDescent="0.25">
      <c r="A268" s="21"/>
      <c r="G268" s="11"/>
    </row>
    <row r="269" spans="1:7" ht="15.75" customHeight="1" x14ac:dyDescent="0.25">
      <c r="A269" s="21"/>
      <c r="G269" s="11"/>
    </row>
    <row r="270" spans="1:7" ht="15.75" customHeight="1" x14ac:dyDescent="0.25">
      <c r="A270" s="21"/>
      <c r="G270" s="11"/>
    </row>
    <row r="271" spans="1:7" ht="15.75" customHeight="1" x14ac:dyDescent="0.25">
      <c r="A271" s="21"/>
      <c r="G271" s="11"/>
    </row>
    <row r="272" spans="1:7" ht="15.75" customHeight="1" x14ac:dyDescent="0.25">
      <c r="A272" s="21"/>
      <c r="G272" s="11"/>
    </row>
    <row r="273" spans="1:7" ht="15.75" customHeight="1" x14ac:dyDescent="0.25">
      <c r="A273" s="21"/>
      <c r="G273" s="11"/>
    </row>
    <row r="274" spans="1:7" ht="15.75" customHeight="1" x14ac:dyDescent="0.25">
      <c r="A274" s="21"/>
      <c r="G274" s="11"/>
    </row>
    <row r="275" spans="1:7" ht="15.75" customHeight="1" x14ac:dyDescent="0.25">
      <c r="A275" s="21"/>
      <c r="G275" s="11"/>
    </row>
    <row r="276" spans="1:7" ht="15.75" customHeight="1" x14ac:dyDescent="0.25">
      <c r="A276" s="21"/>
      <c r="G276" s="11"/>
    </row>
    <row r="277" spans="1:7" ht="15.75" customHeight="1" x14ac:dyDescent="0.25">
      <c r="A277" s="21"/>
      <c r="G277" s="11"/>
    </row>
    <row r="278" spans="1:7" ht="15.75" customHeight="1" x14ac:dyDescent="0.25">
      <c r="A278" s="21"/>
      <c r="G278" s="11"/>
    </row>
    <row r="279" spans="1:7" ht="15.75" customHeight="1" x14ac:dyDescent="0.25">
      <c r="A279" s="21"/>
      <c r="G279" s="11"/>
    </row>
    <row r="280" spans="1:7" ht="15.75" customHeight="1" x14ac:dyDescent="0.25">
      <c r="A280" s="21"/>
      <c r="G280" s="11"/>
    </row>
    <row r="281" spans="1:7" ht="15.75" customHeight="1" x14ac:dyDescent="0.25">
      <c r="A281" s="21"/>
      <c r="G281" s="11"/>
    </row>
    <row r="282" spans="1:7" ht="15.75" customHeight="1" x14ac:dyDescent="0.25">
      <c r="A282" s="21"/>
      <c r="G282" s="11"/>
    </row>
    <row r="283" spans="1:7" ht="15.75" customHeight="1" x14ac:dyDescent="0.25">
      <c r="A283" s="21"/>
      <c r="G283" s="11"/>
    </row>
    <row r="284" spans="1:7" ht="15.75" customHeight="1" x14ac:dyDescent="0.25">
      <c r="A284" s="21"/>
      <c r="G284" s="11"/>
    </row>
    <row r="285" spans="1:7" ht="15.75" customHeight="1" x14ac:dyDescent="0.25">
      <c r="A285" s="21"/>
      <c r="G285" s="11"/>
    </row>
    <row r="286" spans="1:7" ht="15.75" customHeight="1" x14ac:dyDescent="0.25">
      <c r="A286" s="21"/>
      <c r="G286" s="11"/>
    </row>
    <row r="287" spans="1:7" ht="15.75" customHeight="1" x14ac:dyDescent="0.25">
      <c r="A287" s="21"/>
      <c r="G287" s="11"/>
    </row>
    <row r="288" spans="1:7" ht="15.75" customHeight="1" x14ac:dyDescent="0.25">
      <c r="A288" s="21"/>
      <c r="G288" s="11"/>
    </row>
    <row r="289" spans="1:7" ht="15.75" customHeight="1" x14ac:dyDescent="0.25">
      <c r="A289" s="21"/>
      <c r="G289" s="11"/>
    </row>
    <row r="290" spans="1:7" ht="15.75" customHeight="1" x14ac:dyDescent="0.25">
      <c r="A290" s="21"/>
      <c r="G290" s="11"/>
    </row>
    <row r="291" spans="1:7" ht="15.75" customHeight="1" x14ac:dyDescent="0.25">
      <c r="A291" s="21"/>
      <c r="G291" s="11"/>
    </row>
    <row r="292" spans="1:7" ht="15.75" customHeight="1" x14ac:dyDescent="0.25">
      <c r="A292" s="21"/>
      <c r="G292" s="11"/>
    </row>
    <row r="293" spans="1:7" ht="15.75" customHeight="1" x14ac:dyDescent="0.25">
      <c r="A293" s="21"/>
      <c r="G293" s="11"/>
    </row>
    <row r="294" spans="1:7" ht="15.75" customHeight="1" x14ac:dyDescent="0.25">
      <c r="A294" s="21"/>
      <c r="G294" s="11"/>
    </row>
    <row r="295" spans="1:7" ht="15.75" customHeight="1" x14ac:dyDescent="0.25">
      <c r="A295" s="21"/>
      <c r="G295" s="11"/>
    </row>
    <row r="296" spans="1:7" ht="15.75" customHeight="1" x14ac:dyDescent="0.25">
      <c r="A296" s="21"/>
      <c r="G296" s="11"/>
    </row>
    <row r="297" spans="1:7" ht="15.75" customHeight="1" x14ac:dyDescent="0.25">
      <c r="A297" s="21"/>
      <c r="G297" s="11"/>
    </row>
    <row r="298" spans="1:7" ht="15.75" customHeight="1" x14ac:dyDescent="0.25">
      <c r="A298" s="21"/>
      <c r="G298" s="11"/>
    </row>
    <row r="299" spans="1:7" ht="15.75" customHeight="1" x14ac:dyDescent="0.25">
      <c r="A299" s="21"/>
      <c r="G299" s="11"/>
    </row>
    <row r="300" spans="1:7" ht="15.75" customHeight="1" x14ac:dyDescent="0.25">
      <c r="A300" s="21"/>
      <c r="G300" s="11"/>
    </row>
    <row r="301" spans="1:7" ht="15.75" customHeight="1" x14ac:dyDescent="0.25">
      <c r="A301" s="21"/>
      <c r="G301" s="11"/>
    </row>
    <row r="302" spans="1:7" ht="15.75" customHeight="1" x14ac:dyDescent="0.25">
      <c r="A302" s="21"/>
      <c r="G302" s="11"/>
    </row>
    <row r="303" spans="1:7" ht="15.75" customHeight="1" x14ac:dyDescent="0.25">
      <c r="A303" s="21"/>
      <c r="G303" s="11"/>
    </row>
    <row r="304" spans="1:7" ht="15.75" customHeight="1" x14ac:dyDescent="0.25">
      <c r="A304" s="21"/>
      <c r="G304" s="11"/>
    </row>
    <row r="305" spans="1:7" ht="15.75" customHeight="1" x14ac:dyDescent="0.25">
      <c r="A305" s="21"/>
      <c r="G305" s="11"/>
    </row>
    <row r="306" spans="1:7" ht="15.75" customHeight="1" x14ac:dyDescent="0.25">
      <c r="A306" s="21"/>
      <c r="G306" s="11"/>
    </row>
    <row r="307" spans="1:7" ht="15.75" customHeight="1" x14ac:dyDescent="0.25">
      <c r="A307" s="21"/>
      <c r="G307" s="11"/>
    </row>
    <row r="308" spans="1:7" ht="15.75" customHeight="1" x14ac:dyDescent="0.25">
      <c r="A308" s="21"/>
      <c r="G308" s="11"/>
    </row>
    <row r="309" spans="1:7" ht="15.75" customHeight="1" x14ac:dyDescent="0.25">
      <c r="A309" s="21"/>
      <c r="G309" s="11"/>
    </row>
    <row r="310" spans="1:7" ht="15.75" customHeight="1" x14ac:dyDescent="0.25">
      <c r="A310" s="21"/>
      <c r="G310" s="11"/>
    </row>
    <row r="311" spans="1:7" ht="15.75" customHeight="1" x14ac:dyDescent="0.25">
      <c r="A311" s="21"/>
      <c r="G311" s="11"/>
    </row>
    <row r="312" spans="1:7" ht="15.75" customHeight="1" x14ac:dyDescent="0.25">
      <c r="A312" s="21"/>
      <c r="G312" s="11"/>
    </row>
    <row r="313" spans="1:7" ht="15.75" customHeight="1" x14ac:dyDescent="0.25">
      <c r="A313" s="21"/>
      <c r="G313" s="11"/>
    </row>
    <row r="314" spans="1:7" ht="15.75" customHeight="1" x14ac:dyDescent="0.25">
      <c r="A314" s="21"/>
      <c r="G314" s="11"/>
    </row>
    <row r="315" spans="1:7" ht="15.75" customHeight="1" x14ac:dyDescent="0.25">
      <c r="A315" s="21"/>
      <c r="G315" s="11"/>
    </row>
    <row r="316" spans="1:7" ht="15.75" customHeight="1" x14ac:dyDescent="0.25">
      <c r="A316" s="21"/>
      <c r="G316" s="11"/>
    </row>
    <row r="317" spans="1:7" ht="15.75" customHeight="1" x14ac:dyDescent="0.25">
      <c r="A317" s="21"/>
      <c r="G317" s="11"/>
    </row>
    <row r="318" spans="1:7" ht="15.75" customHeight="1" x14ac:dyDescent="0.25">
      <c r="A318" s="21"/>
      <c r="G318" s="11"/>
    </row>
    <row r="319" spans="1:7" ht="15.75" customHeight="1" x14ac:dyDescent="0.25">
      <c r="A319" s="21"/>
      <c r="G319" s="11"/>
    </row>
    <row r="320" spans="1:7" ht="15.75" customHeight="1" x14ac:dyDescent="0.25">
      <c r="A320" s="21"/>
      <c r="G320" s="11"/>
    </row>
    <row r="321" spans="1:7" ht="15.75" customHeight="1" x14ac:dyDescent="0.25">
      <c r="A321" s="21"/>
      <c r="G321" s="11"/>
    </row>
    <row r="322" spans="1:7" ht="15.75" customHeight="1" x14ac:dyDescent="0.25">
      <c r="A322" s="21"/>
      <c r="G322" s="11"/>
    </row>
    <row r="323" spans="1:7" ht="15.75" customHeight="1" x14ac:dyDescent="0.25">
      <c r="A323" s="21"/>
      <c r="G323" s="11"/>
    </row>
    <row r="324" spans="1:7" ht="15.75" customHeight="1" x14ac:dyDescent="0.25">
      <c r="A324" s="21"/>
      <c r="G324" s="11"/>
    </row>
    <row r="325" spans="1:7" ht="15.75" customHeight="1" x14ac:dyDescent="0.25">
      <c r="A325" s="21"/>
      <c r="G325" s="11"/>
    </row>
    <row r="326" spans="1:7" ht="15.75" customHeight="1" x14ac:dyDescent="0.25">
      <c r="A326" s="21"/>
      <c r="G326" s="11"/>
    </row>
    <row r="327" spans="1:7" ht="15.75" customHeight="1" x14ac:dyDescent="0.25">
      <c r="A327" s="21"/>
      <c r="G327" s="11"/>
    </row>
    <row r="328" spans="1:7" ht="15.75" customHeight="1" x14ac:dyDescent="0.25">
      <c r="A328" s="21"/>
      <c r="G328" s="11"/>
    </row>
    <row r="329" spans="1:7" ht="15.75" customHeight="1" x14ac:dyDescent="0.25">
      <c r="A329" s="21"/>
      <c r="G329" s="11"/>
    </row>
    <row r="330" spans="1:7" ht="15.75" customHeight="1" x14ac:dyDescent="0.25">
      <c r="A330" s="21"/>
      <c r="G330" s="11"/>
    </row>
    <row r="331" spans="1:7" ht="15.75" customHeight="1" x14ac:dyDescent="0.25">
      <c r="A331" s="21"/>
      <c r="G331" s="11"/>
    </row>
    <row r="332" spans="1:7" ht="15.75" customHeight="1" x14ac:dyDescent="0.25">
      <c r="A332" s="21"/>
      <c r="G332" s="11"/>
    </row>
    <row r="333" spans="1:7" ht="15.75" customHeight="1" x14ac:dyDescent="0.25">
      <c r="A333" s="21"/>
      <c r="G333" s="11"/>
    </row>
    <row r="334" spans="1:7" ht="15.75" customHeight="1" x14ac:dyDescent="0.25">
      <c r="A334" s="21"/>
      <c r="G334" s="11"/>
    </row>
    <row r="335" spans="1:7" ht="15.75" customHeight="1" x14ac:dyDescent="0.25">
      <c r="A335" s="21"/>
      <c r="G335" s="11"/>
    </row>
    <row r="336" spans="1:7" ht="15.75" customHeight="1" x14ac:dyDescent="0.25">
      <c r="A336" s="21"/>
      <c r="G336" s="11"/>
    </row>
    <row r="337" spans="1:7" ht="15.75" customHeight="1" x14ac:dyDescent="0.25">
      <c r="A337" s="21"/>
      <c r="G337" s="11"/>
    </row>
    <row r="338" spans="1:7" ht="15.75" customHeight="1" x14ac:dyDescent="0.25">
      <c r="A338" s="21"/>
      <c r="G338" s="11"/>
    </row>
    <row r="339" spans="1:7" ht="15.75" customHeight="1" x14ac:dyDescent="0.25">
      <c r="A339" s="21"/>
      <c r="G339" s="11"/>
    </row>
    <row r="340" spans="1:7" ht="15.75" customHeight="1" x14ac:dyDescent="0.25">
      <c r="A340" s="21"/>
      <c r="G340" s="11"/>
    </row>
    <row r="341" spans="1:7" ht="15.75" customHeight="1" x14ac:dyDescent="0.25">
      <c r="A341" s="21"/>
      <c r="G341" s="11"/>
    </row>
    <row r="342" spans="1:7" ht="15.75" customHeight="1" x14ac:dyDescent="0.25">
      <c r="A342" s="21"/>
      <c r="G342" s="11"/>
    </row>
    <row r="343" spans="1:7" ht="15.75" customHeight="1" x14ac:dyDescent="0.25">
      <c r="A343" s="21"/>
      <c r="G343" s="11"/>
    </row>
    <row r="344" spans="1:7" ht="15.75" customHeight="1" x14ac:dyDescent="0.25">
      <c r="A344" s="21"/>
      <c r="G344" s="11"/>
    </row>
    <row r="345" spans="1:7" ht="15.75" customHeight="1" x14ac:dyDescent="0.25">
      <c r="A345" s="21"/>
      <c r="G345" s="11"/>
    </row>
    <row r="346" spans="1:7" ht="15.75" customHeight="1" x14ac:dyDescent="0.25">
      <c r="A346" s="21"/>
      <c r="G346" s="11"/>
    </row>
    <row r="347" spans="1:7" ht="15.75" customHeight="1" x14ac:dyDescent="0.25">
      <c r="A347" s="21"/>
      <c r="G347" s="11"/>
    </row>
    <row r="348" spans="1:7" ht="15.75" customHeight="1" x14ac:dyDescent="0.25">
      <c r="A348" s="21"/>
      <c r="G348" s="11"/>
    </row>
    <row r="349" spans="1:7" ht="15.75" customHeight="1" x14ac:dyDescent="0.25">
      <c r="A349" s="21"/>
      <c r="G349" s="11"/>
    </row>
    <row r="350" spans="1:7" ht="15.75" customHeight="1" x14ac:dyDescent="0.25">
      <c r="A350" s="21"/>
      <c r="G350" s="11"/>
    </row>
    <row r="351" spans="1:7" ht="15.75" customHeight="1" x14ac:dyDescent="0.25">
      <c r="A351" s="21"/>
      <c r="G351" s="11"/>
    </row>
    <row r="352" spans="1:7" ht="15.75" customHeight="1" x14ac:dyDescent="0.25">
      <c r="A352" s="21"/>
      <c r="G352" s="11"/>
    </row>
    <row r="353" spans="1:7" ht="15.75" customHeight="1" x14ac:dyDescent="0.25">
      <c r="A353" s="21"/>
      <c r="G353" s="11"/>
    </row>
    <row r="354" spans="1:7" ht="15.75" customHeight="1" x14ac:dyDescent="0.25">
      <c r="A354" s="21"/>
      <c r="G354" s="11"/>
    </row>
    <row r="355" spans="1:7" ht="15.75" customHeight="1" x14ac:dyDescent="0.25">
      <c r="A355" s="21"/>
      <c r="G355" s="11"/>
    </row>
    <row r="356" spans="1:7" ht="15.75" customHeight="1" x14ac:dyDescent="0.25">
      <c r="A356" s="21"/>
      <c r="G356" s="11"/>
    </row>
    <row r="357" spans="1:7" ht="15.75" customHeight="1" x14ac:dyDescent="0.25">
      <c r="A357" s="21"/>
      <c r="G357" s="11"/>
    </row>
    <row r="358" spans="1:7" ht="15.75" customHeight="1" x14ac:dyDescent="0.25">
      <c r="A358" s="21"/>
      <c r="G358" s="11"/>
    </row>
    <row r="359" spans="1:7" ht="15.75" customHeight="1" x14ac:dyDescent="0.25">
      <c r="A359" s="21"/>
      <c r="G359" s="11"/>
    </row>
    <row r="360" spans="1:7" ht="15.75" customHeight="1" x14ac:dyDescent="0.25">
      <c r="A360" s="21"/>
      <c r="G360" s="11"/>
    </row>
    <row r="361" spans="1:7" ht="15.75" customHeight="1" x14ac:dyDescent="0.25">
      <c r="A361" s="21"/>
      <c r="G361" s="11"/>
    </row>
    <row r="362" spans="1:7" ht="15.75" customHeight="1" x14ac:dyDescent="0.25">
      <c r="A362" s="21"/>
      <c r="G362" s="11"/>
    </row>
    <row r="363" spans="1:7" ht="15.75" customHeight="1" x14ac:dyDescent="0.25">
      <c r="A363" s="21"/>
      <c r="G363" s="11"/>
    </row>
    <row r="364" spans="1:7" ht="15.75" customHeight="1" x14ac:dyDescent="0.25">
      <c r="A364" s="21"/>
      <c r="G364" s="11"/>
    </row>
    <row r="365" spans="1:7" ht="15.75" customHeight="1" x14ac:dyDescent="0.25">
      <c r="A365" s="21"/>
      <c r="G365" s="11"/>
    </row>
    <row r="366" spans="1:7" ht="15.75" customHeight="1" x14ac:dyDescent="0.25">
      <c r="A366" s="21"/>
      <c r="G366" s="11"/>
    </row>
    <row r="367" spans="1:7" ht="15.75" customHeight="1" x14ac:dyDescent="0.25">
      <c r="A367" s="21"/>
      <c r="G367" s="11"/>
    </row>
    <row r="368" spans="1:7" ht="15.75" customHeight="1" x14ac:dyDescent="0.25">
      <c r="A368" s="21"/>
      <c r="G368" s="11"/>
    </row>
    <row r="369" spans="1:7" ht="15.75" customHeight="1" x14ac:dyDescent="0.25">
      <c r="A369" s="21"/>
      <c r="G369" s="11"/>
    </row>
    <row r="370" spans="1:7" ht="15.75" customHeight="1" x14ac:dyDescent="0.25">
      <c r="A370" s="21"/>
      <c r="G370" s="11"/>
    </row>
    <row r="371" spans="1:7" ht="15.75" customHeight="1" x14ac:dyDescent="0.25">
      <c r="A371" s="21"/>
      <c r="G371" s="11"/>
    </row>
    <row r="372" spans="1:7" ht="15.75" customHeight="1" x14ac:dyDescent="0.25">
      <c r="A372" s="21"/>
      <c r="G372" s="11"/>
    </row>
    <row r="373" spans="1:7" ht="15.75" customHeight="1" x14ac:dyDescent="0.25">
      <c r="A373" s="21"/>
      <c r="G373" s="11"/>
    </row>
    <row r="374" spans="1:7" ht="15.75" customHeight="1" x14ac:dyDescent="0.25">
      <c r="A374" s="21"/>
      <c r="G374" s="11"/>
    </row>
    <row r="375" spans="1:7" ht="15.75" customHeight="1" x14ac:dyDescent="0.25">
      <c r="A375" s="21"/>
      <c r="G375" s="11"/>
    </row>
    <row r="376" spans="1:7" ht="15.75" customHeight="1" x14ac:dyDescent="0.25">
      <c r="A376" s="21"/>
      <c r="G376" s="11"/>
    </row>
    <row r="377" spans="1:7" ht="15.75" customHeight="1" x14ac:dyDescent="0.25">
      <c r="A377" s="21"/>
      <c r="G377" s="11"/>
    </row>
    <row r="378" spans="1:7" ht="15.75" customHeight="1" x14ac:dyDescent="0.25">
      <c r="A378" s="21"/>
      <c r="G378" s="11"/>
    </row>
    <row r="379" spans="1:7" ht="15.75" customHeight="1" x14ac:dyDescent="0.25">
      <c r="A379" s="21"/>
      <c r="G379" s="11"/>
    </row>
    <row r="380" spans="1:7" ht="15.75" customHeight="1" x14ac:dyDescent="0.25">
      <c r="A380" s="21"/>
      <c r="G380" s="11"/>
    </row>
    <row r="381" spans="1:7" ht="15.75" customHeight="1" x14ac:dyDescent="0.25">
      <c r="A381" s="21"/>
      <c r="G381" s="11"/>
    </row>
    <row r="382" spans="1:7" ht="15.75" customHeight="1" x14ac:dyDescent="0.25">
      <c r="A382" s="21"/>
      <c r="G382" s="11"/>
    </row>
    <row r="383" spans="1:7" ht="15.75" customHeight="1" x14ac:dyDescent="0.25">
      <c r="A383" s="21"/>
      <c r="G383" s="11"/>
    </row>
    <row r="384" spans="1:7" ht="15.75" customHeight="1" x14ac:dyDescent="0.25">
      <c r="A384" s="21"/>
      <c r="G384" s="11"/>
    </row>
    <row r="385" spans="1:7" ht="15.75" customHeight="1" x14ac:dyDescent="0.25">
      <c r="A385" s="21"/>
      <c r="G385" s="11"/>
    </row>
    <row r="386" spans="1:7" ht="15.75" customHeight="1" x14ac:dyDescent="0.25">
      <c r="A386" s="21"/>
      <c r="G386" s="11"/>
    </row>
    <row r="387" spans="1:7" ht="15.75" customHeight="1" x14ac:dyDescent="0.25">
      <c r="A387" s="21"/>
      <c r="G387" s="11"/>
    </row>
    <row r="388" spans="1:7" ht="15.75" customHeight="1" x14ac:dyDescent="0.25">
      <c r="A388" s="21"/>
      <c r="G388" s="11"/>
    </row>
    <row r="389" spans="1:7" ht="15.75" customHeight="1" x14ac:dyDescent="0.25">
      <c r="A389" s="21"/>
      <c r="G389" s="11"/>
    </row>
    <row r="390" spans="1:7" ht="15.75" customHeight="1" x14ac:dyDescent="0.25">
      <c r="A390" s="21"/>
      <c r="G390" s="11"/>
    </row>
    <row r="391" spans="1:7" ht="15.75" customHeight="1" x14ac:dyDescent="0.25">
      <c r="A391" s="21"/>
      <c r="G391" s="11"/>
    </row>
    <row r="392" spans="1:7" ht="15.75" customHeight="1" x14ac:dyDescent="0.25">
      <c r="A392" s="21"/>
      <c r="G392" s="11"/>
    </row>
    <row r="393" spans="1:7" ht="15.75" customHeight="1" x14ac:dyDescent="0.25">
      <c r="A393" s="21"/>
      <c r="G393" s="11"/>
    </row>
    <row r="394" spans="1:7" ht="15.75" customHeight="1" x14ac:dyDescent="0.25">
      <c r="A394" s="21"/>
      <c r="G394" s="11"/>
    </row>
    <row r="395" spans="1:7" ht="15.75" customHeight="1" x14ac:dyDescent="0.25">
      <c r="A395" s="21"/>
      <c r="G395" s="11"/>
    </row>
    <row r="396" spans="1:7" ht="15.75" customHeight="1" x14ac:dyDescent="0.25">
      <c r="A396" s="21"/>
      <c r="G396" s="11"/>
    </row>
    <row r="397" spans="1:7" ht="15.75" customHeight="1" x14ac:dyDescent="0.25">
      <c r="A397" s="21"/>
      <c r="G397" s="11"/>
    </row>
    <row r="398" spans="1:7" ht="15.75" customHeight="1" x14ac:dyDescent="0.25">
      <c r="A398" s="21"/>
      <c r="G398" s="11"/>
    </row>
    <row r="399" spans="1:7" ht="15.75" customHeight="1" x14ac:dyDescent="0.25">
      <c r="A399" s="21"/>
      <c r="G399" s="11"/>
    </row>
    <row r="400" spans="1:7" ht="15.75" customHeight="1" x14ac:dyDescent="0.25">
      <c r="A400" s="21"/>
      <c r="G400" s="11"/>
    </row>
    <row r="401" spans="1:7" ht="15.75" customHeight="1" x14ac:dyDescent="0.25">
      <c r="A401" s="21"/>
      <c r="G401" s="11"/>
    </row>
    <row r="402" spans="1:7" ht="15.75" customHeight="1" x14ac:dyDescent="0.25">
      <c r="A402" s="21"/>
      <c r="G402" s="11"/>
    </row>
    <row r="403" spans="1:7" ht="15.75" customHeight="1" x14ac:dyDescent="0.25">
      <c r="A403" s="21"/>
      <c r="G403" s="11"/>
    </row>
    <row r="404" spans="1:7" ht="15.75" customHeight="1" x14ac:dyDescent="0.25">
      <c r="A404" s="21"/>
      <c r="G404" s="11"/>
    </row>
    <row r="405" spans="1:7" ht="15.75" customHeight="1" x14ac:dyDescent="0.25">
      <c r="A405" s="21"/>
      <c r="G405" s="11"/>
    </row>
    <row r="406" spans="1:7" ht="15.75" customHeight="1" x14ac:dyDescent="0.25">
      <c r="A406" s="21"/>
      <c r="G406" s="11"/>
    </row>
    <row r="407" spans="1:7" ht="15.75" customHeight="1" x14ac:dyDescent="0.25">
      <c r="A407" s="21"/>
      <c r="G407" s="11"/>
    </row>
    <row r="408" spans="1:7" ht="15.75" customHeight="1" x14ac:dyDescent="0.25">
      <c r="A408" s="21"/>
      <c r="G408" s="11"/>
    </row>
    <row r="409" spans="1:7" ht="15.75" customHeight="1" x14ac:dyDescent="0.25">
      <c r="A409" s="21"/>
      <c r="G409" s="11"/>
    </row>
    <row r="410" spans="1:7" ht="15.75" customHeight="1" x14ac:dyDescent="0.25">
      <c r="A410" s="21"/>
      <c r="G410" s="11"/>
    </row>
    <row r="411" spans="1:7" ht="15.75" customHeight="1" x14ac:dyDescent="0.25">
      <c r="A411" s="21"/>
      <c r="G411" s="11"/>
    </row>
    <row r="412" spans="1:7" ht="15.75" customHeight="1" x14ac:dyDescent="0.25">
      <c r="A412" s="21"/>
      <c r="G412" s="11"/>
    </row>
    <row r="413" spans="1:7" ht="15.75" customHeight="1" x14ac:dyDescent="0.25">
      <c r="A413" s="21"/>
      <c r="G413" s="11"/>
    </row>
    <row r="414" spans="1:7" ht="15.75" customHeight="1" x14ac:dyDescent="0.25">
      <c r="A414" s="21"/>
      <c r="G414" s="11"/>
    </row>
    <row r="415" spans="1:7" ht="15.75" customHeight="1" x14ac:dyDescent="0.25">
      <c r="A415" s="21"/>
      <c r="G415" s="11"/>
    </row>
    <row r="416" spans="1:7" ht="15.75" customHeight="1" x14ac:dyDescent="0.25">
      <c r="A416" s="21"/>
      <c r="G416" s="11"/>
    </row>
    <row r="417" spans="1:7" ht="15.75" customHeight="1" x14ac:dyDescent="0.25">
      <c r="A417" s="21"/>
      <c r="G417" s="11"/>
    </row>
    <row r="418" spans="1:7" ht="15.75" customHeight="1" x14ac:dyDescent="0.25">
      <c r="A418" s="21"/>
      <c r="G418" s="11"/>
    </row>
    <row r="419" spans="1:7" ht="15.75" customHeight="1" x14ac:dyDescent="0.25">
      <c r="A419" s="21"/>
      <c r="G419" s="11"/>
    </row>
    <row r="420" spans="1:7" ht="15.75" customHeight="1" x14ac:dyDescent="0.25">
      <c r="A420" s="21"/>
      <c r="G420" s="11"/>
    </row>
    <row r="421" spans="1:7" ht="15.75" customHeight="1" x14ac:dyDescent="0.25">
      <c r="A421" s="21"/>
      <c r="G421" s="11"/>
    </row>
    <row r="422" spans="1:7" ht="15.75" customHeight="1" x14ac:dyDescent="0.25">
      <c r="A422" s="21"/>
      <c r="G422" s="11"/>
    </row>
    <row r="423" spans="1:7" ht="15.75" customHeight="1" x14ac:dyDescent="0.25">
      <c r="A423" s="21"/>
      <c r="G423" s="11"/>
    </row>
    <row r="424" spans="1:7" ht="15.75" customHeight="1" x14ac:dyDescent="0.25">
      <c r="A424" s="21"/>
      <c r="G424" s="11"/>
    </row>
    <row r="425" spans="1:7" ht="15.75" customHeight="1" x14ac:dyDescent="0.25">
      <c r="A425" s="21"/>
      <c r="G425" s="11"/>
    </row>
    <row r="426" spans="1:7" ht="15.75" customHeight="1" x14ac:dyDescent="0.25">
      <c r="A426" s="21"/>
      <c r="G426" s="11"/>
    </row>
    <row r="427" spans="1:7" ht="15.75" customHeight="1" x14ac:dyDescent="0.25">
      <c r="A427" s="21"/>
      <c r="G427" s="11"/>
    </row>
    <row r="428" spans="1:7" ht="15.75" customHeight="1" x14ac:dyDescent="0.25">
      <c r="A428" s="21"/>
      <c r="G428" s="11"/>
    </row>
    <row r="429" spans="1:7" ht="15.75" customHeight="1" x14ac:dyDescent="0.25">
      <c r="A429" s="21"/>
      <c r="G429" s="11"/>
    </row>
    <row r="430" spans="1:7" ht="15.75" customHeight="1" x14ac:dyDescent="0.25">
      <c r="A430" s="21"/>
      <c r="G430" s="11"/>
    </row>
    <row r="431" spans="1:7" ht="15.75" customHeight="1" x14ac:dyDescent="0.25">
      <c r="A431" s="21"/>
      <c r="G431" s="11"/>
    </row>
    <row r="432" spans="1:7" ht="15.75" customHeight="1" x14ac:dyDescent="0.25">
      <c r="A432" s="21"/>
      <c r="G432" s="11"/>
    </row>
    <row r="433" spans="1:7" ht="15.75" customHeight="1" x14ac:dyDescent="0.25">
      <c r="A433" s="21"/>
      <c r="G433" s="11"/>
    </row>
    <row r="434" spans="1:7" ht="15.75" customHeight="1" x14ac:dyDescent="0.25">
      <c r="A434" s="21"/>
      <c r="G434" s="11"/>
    </row>
    <row r="435" spans="1:7" ht="15.75" customHeight="1" x14ac:dyDescent="0.25">
      <c r="A435" s="21"/>
      <c r="G435" s="11"/>
    </row>
    <row r="436" spans="1:7" ht="15.75" customHeight="1" x14ac:dyDescent="0.25">
      <c r="A436" s="21"/>
      <c r="G436" s="11"/>
    </row>
    <row r="437" spans="1:7" ht="15.75" customHeight="1" x14ac:dyDescent="0.25">
      <c r="A437" s="21"/>
      <c r="G437" s="11"/>
    </row>
    <row r="438" spans="1:7" ht="15.75" customHeight="1" x14ac:dyDescent="0.25">
      <c r="A438" s="21"/>
      <c r="G438" s="11"/>
    </row>
    <row r="439" spans="1:7" ht="15.75" customHeight="1" x14ac:dyDescent="0.25">
      <c r="A439" s="21"/>
      <c r="G439" s="11"/>
    </row>
    <row r="440" spans="1:7" ht="15.75" customHeight="1" x14ac:dyDescent="0.25">
      <c r="A440" s="21"/>
      <c r="G440" s="11"/>
    </row>
    <row r="441" spans="1:7" ht="15.75" customHeight="1" x14ac:dyDescent="0.25">
      <c r="A441" s="21"/>
      <c r="G441" s="11"/>
    </row>
    <row r="442" spans="1:7" ht="15.75" customHeight="1" x14ac:dyDescent="0.25">
      <c r="A442" s="21"/>
      <c r="G442" s="11"/>
    </row>
    <row r="443" spans="1:7" ht="15.75" customHeight="1" x14ac:dyDescent="0.25">
      <c r="A443" s="21"/>
      <c r="G443" s="11"/>
    </row>
    <row r="444" spans="1:7" ht="15.75" customHeight="1" x14ac:dyDescent="0.25">
      <c r="A444" s="21"/>
      <c r="G444" s="11"/>
    </row>
    <row r="445" spans="1:7" ht="15.75" customHeight="1" x14ac:dyDescent="0.25">
      <c r="A445" s="21"/>
      <c r="G445" s="11"/>
    </row>
    <row r="446" spans="1:7" ht="15.75" customHeight="1" x14ac:dyDescent="0.25">
      <c r="A446" s="21"/>
      <c r="G446" s="11"/>
    </row>
    <row r="447" spans="1:7" ht="15.75" customHeight="1" x14ac:dyDescent="0.25">
      <c r="A447" s="21"/>
      <c r="G447" s="11"/>
    </row>
    <row r="448" spans="1:7" ht="15.75" customHeight="1" x14ac:dyDescent="0.25">
      <c r="A448" s="21"/>
      <c r="G448" s="11"/>
    </row>
    <row r="449" spans="1:7" ht="15.75" customHeight="1" x14ac:dyDescent="0.25">
      <c r="A449" s="21"/>
      <c r="G449" s="11"/>
    </row>
    <row r="450" spans="1:7" ht="15.75" customHeight="1" x14ac:dyDescent="0.25">
      <c r="A450" s="21"/>
      <c r="G450" s="11"/>
    </row>
    <row r="451" spans="1:7" ht="15.75" customHeight="1" x14ac:dyDescent="0.25">
      <c r="A451" s="21"/>
      <c r="G451" s="11"/>
    </row>
    <row r="452" spans="1:7" ht="15.75" customHeight="1" x14ac:dyDescent="0.25">
      <c r="A452" s="21"/>
      <c r="G452" s="11"/>
    </row>
    <row r="453" spans="1:7" ht="15.75" customHeight="1" x14ac:dyDescent="0.25">
      <c r="A453" s="21"/>
      <c r="G453" s="11"/>
    </row>
    <row r="454" spans="1:7" ht="15.75" customHeight="1" x14ac:dyDescent="0.25">
      <c r="A454" s="21"/>
      <c r="G454" s="11"/>
    </row>
    <row r="455" spans="1:7" ht="15.75" customHeight="1" x14ac:dyDescent="0.25">
      <c r="A455" s="21"/>
      <c r="G455" s="11"/>
    </row>
    <row r="456" spans="1:7" ht="15.75" customHeight="1" x14ac:dyDescent="0.25">
      <c r="A456" s="21"/>
      <c r="G456" s="11"/>
    </row>
    <row r="457" spans="1:7" ht="15.75" customHeight="1" x14ac:dyDescent="0.25">
      <c r="A457" s="21"/>
      <c r="G457" s="11"/>
    </row>
    <row r="458" spans="1:7" ht="15.75" customHeight="1" x14ac:dyDescent="0.25">
      <c r="A458" s="21"/>
      <c r="G458" s="11"/>
    </row>
    <row r="459" spans="1:7" ht="15.75" customHeight="1" x14ac:dyDescent="0.25">
      <c r="A459" s="21"/>
      <c r="G459" s="11"/>
    </row>
    <row r="460" spans="1:7" ht="15.75" customHeight="1" x14ac:dyDescent="0.25">
      <c r="A460" s="21"/>
      <c r="G460" s="11"/>
    </row>
    <row r="461" spans="1:7" ht="15.75" customHeight="1" x14ac:dyDescent="0.25">
      <c r="A461" s="21"/>
      <c r="G461" s="11"/>
    </row>
    <row r="462" spans="1:7" ht="15.75" customHeight="1" x14ac:dyDescent="0.25">
      <c r="A462" s="21"/>
      <c r="G462" s="11"/>
    </row>
    <row r="463" spans="1:7" ht="15.75" customHeight="1" x14ac:dyDescent="0.25">
      <c r="A463" s="21"/>
      <c r="G463" s="11"/>
    </row>
    <row r="464" spans="1:7" ht="15.75" customHeight="1" x14ac:dyDescent="0.25">
      <c r="A464" s="21"/>
      <c r="G464" s="11"/>
    </row>
    <row r="465" spans="1:7" ht="15.75" customHeight="1" x14ac:dyDescent="0.25">
      <c r="A465" s="21"/>
      <c r="G465" s="11"/>
    </row>
    <row r="466" spans="1:7" ht="15.75" customHeight="1" x14ac:dyDescent="0.25">
      <c r="A466" s="21"/>
      <c r="G466" s="11"/>
    </row>
    <row r="467" spans="1:7" ht="15.75" customHeight="1" x14ac:dyDescent="0.25">
      <c r="A467" s="21"/>
      <c r="G467" s="11"/>
    </row>
    <row r="468" spans="1:7" ht="15.75" customHeight="1" x14ac:dyDescent="0.25">
      <c r="A468" s="21"/>
      <c r="G468" s="11"/>
    </row>
    <row r="469" spans="1:7" ht="15.75" customHeight="1" x14ac:dyDescent="0.25">
      <c r="A469" s="21"/>
      <c r="G469" s="11"/>
    </row>
    <row r="470" spans="1:7" ht="15.75" customHeight="1" x14ac:dyDescent="0.25">
      <c r="A470" s="21"/>
      <c r="G470" s="11"/>
    </row>
    <row r="471" spans="1:7" ht="15.75" customHeight="1" x14ac:dyDescent="0.25">
      <c r="A471" s="21"/>
      <c r="G471" s="11"/>
    </row>
    <row r="472" spans="1:7" ht="15.75" customHeight="1" x14ac:dyDescent="0.25">
      <c r="A472" s="21"/>
      <c r="G472" s="11"/>
    </row>
    <row r="473" spans="1:7" ht="15.75" customHeight="1" x14ac:dyDescent="0.25">
      <c r="A473" s="21"/>
      <c r="G473" s="11"/>
    </row>
    <row r="474" spans="1:7" ht="15.75" customHeight="1" x14ac:dyDescent="0.25">
      <c r="A474" s="21"/>
      <c r="G474" s="11"/>
    </row>
    <row r="475" spans="1:7" ht="15.75" customHeight="1" x14ac:dyDescent="0.25">
      <c r="A475" s="21"/>
      <c r="G475" s="11"/>
    </row>
    <row r="476" spans="1:7" ht="15.75" customHeight="1" x14ac:dyDescent="0.25">
      <c r="A476" s="21"/>
      <c r="G476" s="11"/>
    </row>
    <row r="477" spans="1:7" ht="15.75" customHeight="1" x14ac:dyDescent="0.25">
      <c r="A477" s="21"/>
      <c r="G477" s="11"/>
    </row>
    <row r="478" spans="1:7" ht="15.75" customHeight="1" x14ac:dyDescent="0.25">
      <c r="A478" s="21"/>
      <c r="G478" s="11"/>
    </row>
    <row r="479" spans="1:7" ht="15.75" customHeight="1" x14ac:dyDescent="0.25">
      <c r="A479" s="21"/>
      <c r="G479" s="11"/>
    </row>
    <row r="480" spans="1:7" ht="15.75" customHeight="1" x14ac:dyDescent="0.25">
      <c r="A480" s="21"/>
      <c r="G480" s="11"/>
    </row>
    <row r="481" spans="1:7" ht="15.75" customHeight="1" x14ac:dyDescent="0.25">
      <c r="A481" s="21"/>
      <c r="G481" s="11"/>
    </row>
    <row r="482" spans="1:7" ht="15.75" customHeight="1" x14ac:dyDescent="0.25">
      <c r="A482" s="21"/>
      <c r="G482" s="11"/>
    </row>
    <row r="483" spans="1:7" ht="15.75" customHeight="1" x14ac:dyDescent="0.25">
      <c r="A483" s="21"/>
      <c r="G483" s="11"/>
    </row>
    <row r="484" spans="1:7" ht="15.75" customHeight="1" x14ac:dyDescent="0.25">
      <c r="A484" s="21"/>
      <c r="G484" s="11"/>
    </row>
    <row r="485" spans="1:7" ht="15.75" customHeight="1" x14ac:dyDescent="0.25">
      <c r="A485" s="21"/>
      <c r="G485" s="11"/>
    </row>
    <row r="486" spans="1:7" ht="15.75" customHeight="1" x14ac:dyDescent="0.25">
      <c r="A486" s="21"/>
      <c r="G486" s="11"/>
    </row>
    <row r="487" spans="1:7" ht="15.75" customHeight="1" x14ac:dyDescent="0.25">
      <c r="A487" s="21"/>
      <c r="G487" s="11"/>
    </row>
    <row r="488" spans="1:7" ht="15.75" customHeight="1" x14ac:dyDescent="0.25">
      <c r="A488" s="21"/>
      <c r="G488" s="11"/>
    </row>
    <row r="489" spans="1:7" ht="15.75" customHeight="1" x14ac:dyDescent="0.25">
      <c r="A489" s="21"/>
      <c r="G489" s="11"/>
    </row>
    <row r="490" spans="1:7" ht="15.75" customHeight="1" x14ac:dyDescent="0.25">
      <c r="A490" s="21"/>
      <c r="G490" s="11"/>
    </row>
    <row r="491" spans="1:7" ht="15.75" customHeight="1" x14ac:dyDescent="0.25">
      <c r="A491" s="21"/>
      <c r="G491" s="11"/>
    </row>
    <row r="492" spans="1:7" ht="15.75" customHeight="1" x14ac:dyDescent="0.25">
      <c r="A492" s="21"/>
      <c r="G492" s="11"/>
    </row>
    <row r="493" spans="1:7" ht="15.75" customHeight="1" x14ac:dyDescent="0.25">
      <c r="A493" s="21"/>
      <c r="G493" s="11"/>
    </row>
    <row r="494" spans="1:7" ht="15.75" customHeight="1" x14ac:dyDescent="0.25">
      <c r="A494" s="21"/>
      <c r="G494" s="11"/>
    </row>
    <row r="495" spans="1:7" ht="15.75" customHeight="1" x14ac:dyDescent="0.25">
      <c r="A495" s="21"/>
      <c r="G495" s="11"/>
    </row>
    <row r="496" spans="1:7" ht="15.75" customHeight="1" x14ac:dyDescent="0.25">
      <c r="A496" s="21"/>
      <c r="G496" s="11"/>
    </row>
    <row r="497" spans="1:7" ht="15.75" customHeight="1" x14ac:dyDescent="0.25">
      <c r="A497" s="21"/>
      <c r="G497" s="11"/>
    </row>
    <row r="498" spans="1:7" ht="15.75" customHeight="1" x14ac:dyDescent="0.25">
      <c r="A498" s="21"/>
      <c r="G498" s="11"/>
    </row>
    <row r="499" spans="1:7" ht="15.75" customHeight="1" x14ac:dyDescent="0.25">
      <c r="A499" s="21"/>
      <c r="G499" s="11"/>
    </row>
    <row r="500" spans="1:7" ht="15.75" customHeight="1" x14ac:dyDescent="0.25">
      <c r="A500" s="21"/>
      <c r="G500" s="11"/>
    </row>
    <row r="501" spans="1:7" ht="15.75" customHeight="1" x14ac:dyDescent="0.25">
      <c r="A501" s="21"/>
      <c r="G501" s="11"/>
    </row>
    <row r="502" spans="1:7" ht="15.75" customHeight="1" x14ac:dyDescent="0.25">
      <c r="A502" s="21"/>
      <c r="G502" s="11"/>
    </row>
    <row r="503" spans="1:7" ht="15.75" customHeight="1" x14ac:dyDescent="0.25">
      <c r="A503" s="21"/>
      <c r="G503" s="11"/>
    </row>
    <row r="504" spans="1:7" ht="15.75" customHeight="1" x14ac:dyDescent="0.25">
      <c r="A504" s="21"/>
      <c r="G504" s="11"/>
    </row>
    <row r="505" spans="1:7" ht="15.75" customHeight="1" x14ac:dyDescent="0.25">
      <c r="A505" s="21"/>
      <c r="G505" s="11"/>
    </row>
    <row r="506" spans="1:7" ht="15.75" customHeight="1" x14ac:dyDescent="0.25">
      <c r="A506" s="21"/>
      <c r="G506" s="11"/>
    </row>
    <row r="507" spans="1:7" ht="15.75" customHeight="1" x14ac:dyDescent="0.25">
      <c r="A507" s="21"/>
      <c r="G507" s="11"/>
    </row>
    <row r="508" spans="1:7" ht="15.75" customHeight="1" x14ac:dyDescent="0.25">
      <c r="A508" s="21"/>
      <c r="G508" s="11"/>
    </row>
    <row r="509" spans="1:7" ht="15.75" customHeight="1" x14ac:dyDescent="0.25">
      <c r="A509" s="21"/>
      <c r="G509" s="11"/>
    </row>
    <row r="510" spans="1:7" ht="15.75" customHeight="1" x14ac:dyDescent="0.25">
      <c r="A510" s="21"/>
      <c r="G510" s="11"/>
    </row>
    <row r="511" spans="1:7" ht="15.75" customHeight="1" x14ac:dyDescent="0.25">
      <c r="A511" s="21"/>
      <c r="G511" s="11"/>
    </row>
    <row r="512" spans="1:7" ht="15.75" customHeight="1" x14ac:dyDescent="0.25">
      <c r="A512" s="21"/>
      <c r="G512" s="11"/>
    </row>
    <row r="513" spans="1:7" ht="15.75" customHeight="1" x14ac:dyDescent="0.25">
      <c r="A513" s="21"/>
      <c r="G513" s="11"/>
    </row>
    <row r="514" spans="1:7" ht="15.75" customHeight="1" x14ac:dyDescent="0.25">
      <c r="A514" s="21"/>
      <c r="G514" s="11"/>
    </row>
    <row r="515" spans="1:7" ht="15.75" customHeight="1" x14ac:dyDescent="0.25">
      <c r="A515" s="21"/>
      <c r="G515" s="11"/>
    </row>
    <row r="516" spans="1:7" ht="15.75" customHeight="1" x14ac:dyDescent="0.25">
      <c r="A516" s="21"/>
      <c r="G516" s="11"/>
    </row>
    <row r="517" spans="1:7" ht="15.75" customHeight="1" x14ac:dyDescent="0.25">
      <c r="A517" s="21"/>
      <c r="G517" s="11"/>
    </row>
    <row r="518" spans="1:7" ht="15.75" customHeight="1" x14ac:dyDescent="0.25">
      <c r="A518" s="21"/>
      <c r="G518" s="11"/>
    </row>
    <row r="519" spans="1:7" ht="15.75" customHeight="1" x14ac:dyDescent="0.25">
      <c r="A519" s="21"/>
      <c r="G519" s="11"/>
    </row>
    <row r="520" spans="1:7" ht="15.75" customHeight="1" x14ac:dyDescent="0.25">
      <c r="A520" s="21"/>
      <c r="G520" s="11"/>
    </row>
    <row r="521" spans="1:7" ht="15.75" customHeight="1" x14ac:dyDescent="0.25">
      <c r="A521" s="21"/>
      <c r="G521" s="11"/>
    </row>
    <row r="522" spans="1:7" ht="15.75" customHeight="1" x14ac:dyDescent="0.25">
      <c r="A522" s="21"/>
      <c r="G522" s="11"/>
    </row>
    <row r="523" spans="1:7" ht="15.75" customHeight="1" x14ac:dyDescent="0.25">
      <c r="A523" s="21"/>
      <c r="G523" s="11"/>
    </row>
    <row r="524" spans="1:7" ht="15.75" customHeight="1" x14ac:dyDescent="0.25">
      <c r="A524" s="21"/>
      <c r="G524" s="11"/>
    </row>
    <row r="525" spans="1:7" ht="15.75" customHeight="1" x14ac:dyDescent="0.25">
      <c r="A525" s="21"/>
      <c r="G525" s="11"/>
    </row>
    <row r="526" spans="1:7" ht="15.75" customHeight="1" x14ac:dyDescent="0.25">
      <c r="A526" s="21"/>
      <c r="G526" s="11"/>
    </row>
    <row r="527" spans="1:7" ht="15.75" customHeight="1" x14ac:dyDescent="0.25">
      <c r="A527" s="21"/>
      <c r="G527" s="11"/>
    </row>
    <row r="528" spans="1:7" ht="15.75" customHeight="1" x14ac:dyDescent="0.25">
      <c r="A528" s="21"/>
      <c r="G528" s="11"/>
    </row>
    <row r="529" spans="1:7" ht="15.75" customHeight="1" x14ac:dyDescent="0.25">
      <c r="A529" s="21"/>
      <c r="G529" s="11"/>
    </row>
    <row r="530" spans="1:7" ht="15.75" customHeight="1" x14ac:dyDescent="0.25">
      <c r="A530" s="21"/>
      <c r="G530" s="11"/>
    </row>
    <row r="531" spans="1:7" ht="15.75" customHeight="1" x14ac:dyDescent="0.25">
      <c r="A531" s="21"/>
      <c r="G531" s="11"/>
    </row>
    <row r="532" spans="1:7" ht="15.75" customHeight="1" x14ac:dyDescent="0.25">
      <c r="A532" s="21"/>
      <c r="G532" s="11"/>
    </row>
    <row r="533" spans="1:7" ht="15.75" customHeight="1" x14ac:dyDescent="0.25">
      <c r="A533" s="21"/>
      <c r="G533" s="11"/>
    </row>
    <row r="534" spans="1:7" ht="15.75" customHeight="1" x14ac:dyDescent="0.25">
      <c r="A534" s="21"/>
      <c r="G534" s="11"/>
    </row>
    <row r="535" spans="1:7" ht="15.75" customHeight="1" x14ac:dyDescent="0.25">
      <c r="A535" s="21"/>
      <c r="G535" s="11"/>
    </row>
    <row r="536" spans="1:7" ht="15.75" customHeight="1" x14ac:dyDescent="0.25">
      <c r="A536" s="21"/>
      <c r="G536" s="11"/>
    </row>
    <row r="537" spans="1:7" ht="15.75" customHeight="1" x14ac:dyDescent="0.25">
      <c r="A537" s="21"/>
      <c r="G537" s="11"/>
    </row>
    <row r="538" spans="1:7" ht="15.75" customHeight="1" x14ac:dyDescent="0.25">
      <c r="A538" s="21"/>
      <c r="G538" s="11"/>
    </row>
    <row r="539" spans="1:7" ht="15.75" customHeight="1" x14ac:dyDescent="0.25">
      <c r="A539" s="21"/>
      <c r="G539" s="11"/>
    </row>
    <row r="540" spans="1:7" ht="15.75" customHeight="1" x14ac:dyDescent="0.25">
      <c r="A540" s="21"/>
      <c r="G540" s="11"/>
    </row>
    <row r="541" spans="1:7" ht="15.75" customHeight="1" x14ac:dyDescent="0.25">
      <c r="A541" s="21"/>
      <c r="G541" s="11"/>
    </row>
    <row r="542" spans="1:7" ht="15.75" customHeight="1" x14ac:dyDescent="0.25">
      <c r="A542" s="21"/>
      <c r="G542" s="11"/>
    </row>
    <row r="543" spans="1:7" ht="15.75" customHeight="1" x14ac:dyDescent="0.25">
      <c r="A543" s="21"/>
      <c r="G543" s="11"/>
    </row>
    <row r="544" spans="1:7" ht="15.75" customHeight="1" x14ac:dyDescent="0.25">
      <c r="A544" s="21"/>
      <c r="G544" s="11"/>
    </row>
    <row r="545" spans="1:7" ht="15.75" customHeight="1" x14ac:dyDescent="0.25">
      <c r="A545" s="21"/>
      <c r="G545" s="11"/>
    </row>
    <row r="546" spans="1:7" ht="15.75" customHeight="1" x14ac:dyDescent="0.25">
      <c r="A546" s="21"/>
      <c r="G546" s="11"/>
    </row>
    <row r="547" spans="1:7" ht="15.75" customHeight="1" x14ac:dyDescent="0.25">
      <c r="A547" s="21"/>
      <c r="G547" s="11"/>
    </row>
    <row r="548" spans="1:7" ht="15.75" customHeight="1" x14ac:dyDescent="0.25">
      <c r="A548" s="21"/>
      <c r="G548" s="11"/>
    </row>
    <row r="549" spans="1:7" ht="15.75" customHeight="1" x14ac:dyDescent="0.25">
      <c r="A549" s="21"/>
      <c r="G549" s="11"/>
    </row>
    <row r="550" spans="1:7" ht="15.75" customHeight="1" x14ac:dyDescent="0.25">
      <c r="A550" s="21"/>
      <c r="G550" s="11"/>
    </row>
    <row r="551" spans="1:7" ht="15.75" customHeight="1" x14ac:dyDescent="0.25">
      <c r="A551" s="21"/>
      <c r="G551" s="11"/>
    </row>
    <row r="552" spans="1:7" ht="15.75" customHeight="1" x14ac:dyDescent="0.25">
      <c r="A552" s="21"/>
      <c r="G552" s="11"/>
    </row>
    <row r="553" spans="1:7" ht="15.75" customHeight="1" x14ac:dyDescent="0.25">
      <c r="A553" s="21"/>
      <c r="G553" s="11"/>
    </row>
    <row r="554" spans="1:7" ht="15.75" customHeight="1" x14ac:dyDescent="0.25">
      <c r="A554" s="21"/>
      <c r="G554" s="11"/>
    </row>
    <row r="555" spans="1:7" ht="15.75" customHeight="1" x14ac:dyDescent="0.25">
      <c r="A555" s="21"/>
      <c r="G555" s="11"/>
    </row>
    <row r="556" spans="1:7" ht="15.75" customHeight="1" x14ac:dyDescent="0.25">
      <c r="A556" s="21"/>
      <c r="G556" s="11"/>
    </row>
    <row r="557" spans="1:7" ht="15.75" customHeight="1" x14ac:dyDescent="0.25">
      <c r="A557" s="21"/>
      <c r="G557" s="11"/>
    </row>
    <row r="558" spans="1:7" ht="15.75" customHeight="1" x14ac:dyDescent="0.25">
      <c r="A558" s="21"/>
      <c r="G558" s="11"/>
    </row>
    <row r="559" spans="1:7" ht="15.75" customHeight="1" x14ac:dyDescent="0.25">
      <c r="A559" s="21"/>
      <c r="G559" s="11"/>
    </row>
    <row r="560" spans="1:7" ht="15.75" customHeight="1" x14ac:dyDescent="0.25">
      <c r="A560" s="21"/>
      <c r="G560" s="11"/>
    </row>
    <row r="561" spans="1:7" ht="15.75" customHeight="1" x14ac:dyDescent="0.25">
      <c r="A561" s="21"/>
      <c r="G561" s="11"/>
    </row>
    <row r="562" spans="1:7" ht="15.75" customHeight="1" x14ac:dyDescent="0.25">
      <c r="A562" s="21"/>
      <c r="G562" s="11"/>
    </row>
    <row r="563" spans="1:7" ht="15.75" customHeight="1" x14ac:dyDescent="0.25">
      <c r="A563" s="21"/>
      <c r="G563" s="11"/>
    </row>
    <row r="564" spans="1:7" ht="15.75" customHeight="1" x14ac:dyDescent="0.25">
      <c r="A564" s="21"/>
      <c r="G564" s="11"/>
    </row>
    <row r="565" spans="1:7" ht="15.75" customHeight="1" x14ac:dyDescent="0.25">
      <c r="A565" s="21"/>
      <c r="G565" s="11"/>
    </row>
    <row r="566" spans="1:7" ht="15.75" customHeight="1" x14ac:dyDescent="0.25">
      <c r="A566" s="21"/>
      <c r="G566" s="11"/>
    </row>
    <row r="567" spans="1:7" ht="15.75" customHeight="1" x14ac:dyDescent="0.25">
      <c r="A567" s="21"/>
      <c r="G567" s="11"/>
    </row>
    <row r="568" spans="1:7" ht="15.75" customHeight="1" x14ac:dyDescent="0.25">
      <c r="A568" s="21"/>
      <c r="G568" s="11"/>
    </row>
    <row r="569" spans="1:7" ht="15.75" customHeight="1" x14ac:dyDescent="0.25">
      <c r="A569" s="21"/>
      <c r="G569" s="11"/>
    </row>
    <row r="570" spans="1:7" ht="15.75" customHeight="1" x14ac:dyDescent="0.25">
      <c r="A570" s="21"/>
      <c r="G570" s="11"/>
    </row>
    <row r="571" spans="1:7" ht="15.75" customHeight="1" x14ac:dyDescent="0.25">
      <c r="A571" s="21"/>
      <c r="G571" s="11"/>
    </row>
    <row r="572" spans="1:7" ht="15.75" customHeight="1" x14ac:dyDescent="0.25">
      <c r="A572" s="21"/>
      <c r="G572" s="11"/>
    </row>
    <row r="573" spans="1:7" ht="15.75" customHeight="1" x14ac:dyDescent="0.25">
      <c r="A573" s="21"/>
      <c r="G573" s="11"/>
    </row>
    <row r="574" spans="1:7" ht="15.75" customHeight="1" x14ac:dyDescent="0.25">
      <c r="A574" s="21"/>
      <c r="G574" s="11"/>
    </row>
    <row r="575" spans="1:7" ht="15.75" customHeight="1" x14ac:dyDescent="0.25">
      <c r="A575" s="21"/>
      <c r="G575" s="11"/>
    </row>
    <row r="576" spans="1:7" ht="15.75" customHeight="1" x14ac:dyDescent="0.25">
      <c r="A576" s="21"/>
      <c r="G576" s="11"/>
    </row>
    <row r="577" spans="1:7" ht="15.75" customHeight="1" x14ac:dyDescent="0.25">
      <c r="A577" s="21"/>
      <c r="G577" s="11"/>
    </row>
    <row r="578" spans="1:7" ht="15.75" customHeight="1" x14ac:dyDescent="0.25">
      <c r="A578" s="21"/>
      <c r="G578" s="11"/>
    </row>
    <row r="579" spans="1:7" ht="15.75" customHeight="1" x14ac:dyDescent="0.25">
      <c r="A579" s="21"/>
      <c r="G579" s="11"/>
    </row>
    <row r="580" spans="1:7" ht="15.75" customHeight="1" x14ac:dyDescent="0.25">
      <c r="A580" s="21"/>
      <c r="G580" s="11"/>
    </row>
    <row r="581" spans="1:7" ht="15.75" customHeight="1" x14ac:dyDescent="0.25">
      <c r="A581" s="21"/>
      <c r="G581" s="11"/>
    </row>
    <row r="582" spans="1:7" ht="15.75" customHeight="1" x14ac:dyDescent="0.25">
      <c r="A582" s="21"/>
      <c r="G582" s="11"/>
    </row>
    <row r="583" spans="1:7" ht="15.75" customHeight="1" x14ac:dyDescent="0.25">
      <c r="A583" s="21"/>
      <c r="G583" s="11"/>
    </row>
    <row r="584" spans="1:7" ht="15.75" customHeight="1" x14ac:dyDescent="0.25">
      <c r="A584" s="21"/>
      <c r="G584" s="11"/>
    </row>
    <row r="585" spans="1:7" ht="15.75" customHeight="1" x14ac:dyDescent="0.25">
      <c r="A585" s="21"/>
      <c r="G585" s="11"/>
    </row>
    <row r="586" spans="1:7" ht="15.75" customHeight="1" x14ac:dyDescent="0.25">
      <c r="A586" s="21"/>
      <c r="G586" s="11"/>
    </row>
    <row r="587" spans="1:7" ht="15.75" customHeight="1" x14ac:dyDescent="0.25">
      <c r="A587" s="21"/>
      <c r="G587" s="11"/>
    </row>
    <row r="588" spans="1:7" ht="15.75" customHeight="1" x14ac:dyDescent="0.25">
      <c r="A588" s="21"/>
      <c r="G588" s="11"/>
    </row>
    <row r="589" spans="1:7" ht="15.75" customHeight="1" x14ac:dyDescent="0.25">
      <c r="A589" s="21"/>
      <c r="G589" s="11"/>
    </row>
    <row r="590" spans="1:7" ht="15.75" customHeight="1" x14ac:dyDescent="0.25">
      <c r="A590" s="21"/>
      <c r="G590" s="11"/>
    </row>
    <row r="591" spans="1:7" ht="15.75" customHeight="1" x14ac:dyDescent="0.25">
      <c r="A591" s="21"/>
      <c r="G591" s="11"/>
    </row>
    <row r="592" spans="1:7" ht="15.75" customHeight="1" x14ac:dyDescent="0.25">
      <c r="A592" s="21"/>
      <c r="G592" s="11"/>
    </row>
    <row r="593" spans="1:7" ht="15.75" customHeight="1" x14ac:dyDescent="0.25">
      <c r="A593" s="21"/>
      <c r="G593" s="11"/>
    </row>
    <row r="594" spans="1:7" ht="15.75" customHeight="1" x14ac:dyDescent="0.25">
      <c r="A594" s="21"/>
      <c r="G594" s="11"/>
    </row>
    <row r="595" spans="1:7" ht="15.75" customHeight="1" x14ac:dyDescent="0.25">
      <c r="A595" s="21"/>
      <c r="G595" s="11"/>
    </row>
    <row r="596" spans="1:7" ht="15.75" customHeight="1" x14ac:dyDescent="0.25">
      <c r="A596" s="21"/>
      <c r="G596" s="11"/>
    </row>
    <row r="597" spans="1:7" ht="15.75" customHeight="1" x14ac:dyDescent="0.25">
      <c r="A597" s="21"/>
      <c r="G597" s="11"/>
    </row>
    <row r="598" spans="1:7" ht="15.75" customHeight="1" x14ac:dyDescent="0.25">
      <c r="A598" s="21"/>
      <c r="G598" s="11"/>
    </row>
    <row r="599" spans="1:7" ht="15.75" customHeight="1" x14ac:dyDescent="0.25">
      <c r="A599" s="21"/>
      <c r="G599" s="11"/>
    </row>
    <row r="600" spans="1:7" ht="15.75" customHeight="1" x14ac:dyDescent="0.25">
      <c r="A600" s="21"/>
      <c r="G600" s="11"/>
    </row>
    <row r="601" spans="1:7" ht="15.75" customHeight="1" x14ac:dyDescent="0.25">
      <c r="A601" s="21"/>
      <c r="G601" s="11"/>
    </row>
    <row r="602" spans="1:7" ht="15.75" customHeight="1" x14ac:dyDescent="0.25">
      <c r="A602" s="21"/>
      <c r="G602" s="11"/>
    </row>
    <row r="603" spans="1:7" ht="15.75" customHeight="1" x14ac:dyDescent="0.25">
      <c r="A603" s="21"/>
      <c r="G603" s="11"/>
    </row>
    <row r="604" spans="1:7" ht="15.75" customHeight="1" x14ac:dyDescent="0.25">
      <c r="A604" s="21"/>
      <c r="G604" s="11"/>
    </row>
    <row r="605" spans="1:7" ht="15.75" customHeight="1" x14ac:dyDescent="0.25">
      <c r="A605" s="21"/>
      <c r="G605" s="11"/>
    </row>
    <row r="606" spans="1:7" ht="15.75" customHeight="1" x14ac:dyDescent="0.25">
      <c r="A606" s="21"/>
      <c r="G606" s="11"/>
    </row>
    <row r="607" spans="1:7" ht="15.75" customHeight="1" x14ac:dyDescent="0.25">
      <c r="A607" s="21"/>
      <c r="G607" s="11"/>
    </row>
    <row r="608" spans="1:7" ht="15.75" customHeight="1" x14ac:dyDescent="0.25">
      <c r="A608" s="21"/>
      <c r="G608" s="11"/>
    </row>
    <row r="609" spans="1:7" ht="15.75" customHeight="1" x14ac:dyDescent="0.25">
      <c r="A609" s="21"/>
      <c r="G609" s="11"/>
    </row>
    <row r="610" spans="1:7" ht="15.75" customHeight="1" x14ac:dyDescent="0.25">
      <c r="A610" s="21"/>
      <c r="G610" s="11"/>
    </row>
    <row r="611" spans="1:7" ht="15.75" customHeight="1" x14ac:dyDescent="0.25">
      <c r="A611" s="21"/>
      <c r="G611" s="11"/>
    </row>
    <row r="612" spans="1:7" ht="15.75" customHeight="1" x14ac:dyDescent="0.25">
      <c r="A612" s="21"/>
      <c r="G612" s="11"/>
    </row>
    <row r="613" spans="1:7" ht="15.75" customHeight="1" x14ac:dyDescent="0.25">
      <c r="A613" s="21"/>
      <c r="G613" s="11"/>
    </row>
    <row r="614" spans="1:7" ht="15.75" customHeight="1" x14ac:dyDescent="0.25">
      <c r="A614" s="21"/>
      <c r="G614" s="11"/>
    </row>
    <row r="615" spans="1:7" ht="15.75" customHeight="1" x14ac:dyDescent="0.25">
      <c r="A615" s="21"/>
      <c r="G615" s="11"/>
    </row>
    <row r="616" spans="1:7" ht="15.75" customHeight="1" x14ac:dyDescent="0.25">
      <c r="A616" s="21"/>
      <c r="G616" s="11"/>
    </row>
    <row r="617" spans="1:7" ht="15.75" customHeight="1" x14ac:dyDescent="0.25">
      <c r="A617" s="21"/>
      <c r="G617" s="11"/>
    </row>
    <row r="618" spans="1:7" ht="15.75" customHeight="1" x14ac:dyDescent="0.25">
      <c r="A618" s="21"/>
      <c r="G618" s="11"/>
    </row>
    <row r="619" spans="1:7" ht="15.75" customHeight="1" x14ac:dyDescent="0.25">
      <c r="A619" s="21"/>
      <c r="G619" s="11"/>
    </row>
    <row r="620" spans="1:7" ht="15.75" customHeight="1" x14ac:dyDescent="0.25">
      <c r="A620" s="21"/>
      <c r="G620" s="11"/>
    </row>
    <row r="621" spans="1:7" ht="15.75" customHeight="1" x14ac:dyDescent="0.25">
      <c r="A621" s="21"/>
      <c r="G621" s="11"/>
    </row>
    <row r="622" spans="1:7" ht="15.75" customHeight="1" x14ac:dyDescent="0.25">
      <c r="A622" s="21"/>
      <c r="G622" s="11"/>
    </row>
    <row r="623" spans="1:7" ht="15.75" customHeight="1" x14ac:dyDescent="0.25">
      <c r="A623" s="21"/>
      <c r="G623" s="11"/>
    </row>
    <row r="624" spans="1:7" ht="15.75" customHeight="1" x14ac:dyDescent="0.25">
      <c r="A624" s="21"/>
      <c r="G624" s="11"/>
    </row>
    <row r="625" spans="1:7" ht="15.75" customHeight="1" x14ac:dyDescent="0.25">
      <c r="A625" s="21"/>
      <c r="G625" s="11"/>
    </row>
    <row r="626" spans="1:7" ht="15.75" customHeight="1" x14ac:dyDescent="0.25">
      <c r="A626" s="21"/>
      <c r="G626" s="11"/>
    </row>
    <row r="627" spans="1:7" ht="15.75" customHeight="1" x14ac:dyDescent="0.25">
      <c r="A627" s="21"/>
      <c r="G627" s="11"/>
    </row>
    <row r="628" spans="1:7" ht="15.75" customHeight="1" x14ac:dyDescent="0.25">
      <c r="A628" s="21"/>
      <c r="G628" s="11"/>
    </row>
    <row r="629" spans="1:7" ht="15.75" customHeight="1" x14ac:dyDescent="0.25">
      <c r="A629" s="21"/>
      <c r="G629" s="11"/>
    </row>
    <row r="630" spans="1:7" ht="15.75" customHeight="1" x14ac:dyDescent="0.25">
      <c r="A630" s="21"/>
      <c r="G630" s="11"/>
    </row>
    <row r="631" spans="1:7" ht="15.75" customHeight="1" x14ac:dyDescent="0.25">
      <c r="A631" s="21"/>
      <c r="G631" s="11"/>
    </row>
    <row r="632" spans="1:7" ht="15.75" customHeight="1" x14ac:dyDescent="0.25">
      <c r="A632" s="21"/>
      <c r="G632" s="11"/>
    </row>
    <row r="633" spans="1:7" ht="15.75" customHeight="1" x14ac:dyDescent="0.25">
      <c r="A633" s="21"/>
      <c r="G633" s="11"/>
    </row>
    <row r="634" spans="1:7" ht="15.75" customHeight="1" x14ac:dyDescent="0.25">
      <c r="A634" s="21"/>
      <c r="G634" s="11"/>
    </row>
    <row r="635" spans="1:7" ht="15.75" customHeight="1" x14ac:dyDescent="0.25">
      <c r="A635" s="21"/>
      <c r="G635" s="11"/>
    </row>
    <row r="636" spans="1:7" ht="15.75" customHeight="1" x14ac:dyDescent="0.25">
      <c r="A636" s="21"/>
      <c r="G636" s="11"/>
    </row>
    <row r="637" spans="1:7" ht="15.75" customHeight="1" x14ac:dyDescent="0.25">
      <c r="A637" s="21"/>
      <c r="G637" s="11"/>
    </row>
    <row r="638" spans="1:7" ht="15.75" customHeight="1" x14ac:dyDescent="0.25">
      <c r="A638" s="21"/>
      <c r="G638" s="11"/>
    </row>
    <row r="639" spans="1:7" ht="15.75" customHeight="1" x14ac:dyDescent="0.25">
      <c r="A639" s="21"/>
      <c r="G639" s="11"/>
    </row>
    <row r="640" spans="1:7" ht="15.75" customHeight="1" x14ac:dyDescent="0.25">
      <c r="A640" s="21"/>
      <c r="G640" s="11"/>
    </row>
    <row r="641" spans="1:7" ht="15.75" customHeight="1" x14ac:dyDescent="0.25">
      <c r="A641" s="21"/>
      <c r="G641" s="11"/>
    </row>
    <row r="642" spans="1:7" ht="15.75" customHeight="1" x14ac:dyDescent="0.25">
      <c r="A642" s="21"/>
      <c r="G642" s="11"/>
    </row>
    <row r="643" spans="1:7" ht="15.75" customHeight="1" x14ac:dyDescent="0.25">
      <c r="A643" s="21"/>
      <c r="G643" s="11"/>
    </row>
    <row r="644" spans="1:7" ht="15.75" customHeight="1" x14ac:dyDescent="0.25">
      <c r="A644" s="21"/>
      <c r="G644" s="11"/>
    </row>
    <row r="645" spans="1:7" ht="15.75" customHeight="1" x14ac:dyDescent="0.25">
      <c r="A645" s="21"/>
      <c r="G645" s="11"/>
    </row>
    <row r="646" spans="1:7" ht="15.75" customHeight="1" x14ac:dyDescent="0.25">
      <c r="A646" s="21"/>
      <c r="G646" s="11"/>
    </row>
    <row r="647" spans="1:7" ht="15.75" customHeight="1" x14ac:dyDescent="0.25">
      <c r="A647" s="21"/>
      <c r="G647" s="11"/>
    </row>
    <row r="648" spans="1:7" ht="15.75" customHeight="1" x14ac:dyDescent="0.25">
      <c r="A648" s="21"/>
      <c r="G648" s="11"/>
    </row>
    <row r="649" spans="1:7" ht="15.75" customHeight="1" x14ac:dyDescent="0.25">
      <c r="A649" s="21"/>
      <c r="G649" s="11"/>
    </row>
    <row r="650" spans="1:7" ht="15.75" customHeight="1" x14ac:dyDescent="0.25">
      <c r="A650" s="21"/>
      <c r="G650" s="11"/>
    </row>
    <row r="651" spans="1:7" ht="15.75" customHeight="1" x14ac:dyDescent="0.25">
      <c r="A651" s="21"/>
      <c r="G651" s="11"/>
    </row>
    <row r="652" spans="1:7" ht="15.75" customHeight="1" x14ac:dyDescent="0.25">
      <c r="A652" s="21"/>
      <c r="G652" s="11"/>
    </row>
    <row r="653" spans="1:7" ht="15.75" customHeight="1" x14ac:dyDescent="0.25">
      <c r="A653" s="21"/>
      <c r="G653" s="11"/>
    </row>
    <row r="654" spans="1:7" ht="15.75" customHeight="1" x14ac:dyDescent="0.25">
      <c r="A654" s="21"/>
      <c r="G654" s="11"/>
    </row>
    <row r="655" spans="1:7" ht="15.75" customHeight="1" x14ac:dyDescent="0.25">
      <c r="A655" s="21"/>
      <c r="G655" s="11"/>
    </row>
    <row r="656" spans="1:7" ht="15.75" customHeight="1" x14ac:dyDescent="0.25">
      <c r="A656" s="21"/>
      <c r="G656" s="11"/>
    </row>
    <row r="657" spans="1:7" ht="15.75" customHeight="1" x14ac:dyDescent="0.25">
      <c r="A657" s="21"/>
      <c r="G657" s="11"/>
    </row>
    <row r="658" spans="1:7" ht="15.75" customHeight="1" x14ac:dyDescent="0.25">
      <c r="A658" s="21"/>
      <c r="G658" s="11"/>
    </row>
    <row r="659" spans="1:7" ht="15.75" customHeight="1" x14ac:dyDescent="0.25">
      <c r="A659" s="21"/>
      <c r="G659" s="11"/>
    </row>
    <row r="660" spans="1:7" ht="15.75" customHeight="1" x14ac:dyDescent="0.25">
      <c r="A660" s="21"/>
      <c r="G660" s="11"/>
    </row>
    <row r="661" spans="1:7" ht="15.75" customHeight="1" x14ac:dyDescent="0.25">
      <c r="A661" s="21"/>
      <c r="G661" s="11"/>
    </row>
    <row r="662" spans="1:7" ht="15.75" customHeight="1" x14ac:dyDescent="0.25">
      <c r="A662" s="21"/>
      <c r="G662" s="11"/>
    </row>
    <row r="663" spans="1:7" ht="15.75" customHeight="1" x14ac:dyDescent="0.25">
      <c r="A663" s="21"/>
      <c r="G663" s="11"/>
    </row>
    <row r="664" spans="1:7" ht="15.75" customHeight="1" x14ac:dyDescent="0.25">
      <c r="A664" s="21"/>
      <c r="G664" s="11"/>
    </row>
    <row r="665" spans="1:7" ht="15.75" customHeight="1" x14ac:dyDescent="0.25">
      <c r="A665" s="21"/>
      <c r="G665" s="11"/>
    </row>
    <row r="666" spans="1:7" ht="15.75" customHeight="1" x14ac:dyDescent="0.25">
      <c r="A666" s="21"/>
      <c r="G666" s="11"/>
    </row>
    <row r="667" spans="1:7" ht="15.75" customHeight="1" x14ac:dyDescent="0.25">
      <c r="A667" s="21"/>
      <c r="G667" s="11"/>
    </row>
    <row r="668" spans="1:7" ht="15.75" customHeight="1" x14ac:dyDescent="0.25">
      <c r="A668" s="21"/>
      <c r="G668" s="11"/>
    </row>
    <row r="669" spans="1:7" ht="15.75" customHeight="1" x14ac:dyDescent="0.25">
      <c r="A669" s="21"/>
      <c r="G669" s="11"/>
    </row>
    <row r="670" spans="1:7" ht="15.75" customHeight="1" x14ac:dyDescent="0.25">
      <c r="A670" s="21"/>
      <c r="G670" s="11"/>
    </row>
    <row r="671" spans="1:7" ht="15.75" customHeight="1" x14ac:dyDescent="0.25">
      <c r="A671" s="21"/>
      <c r="G671" s="11"/>
    </row>
    <row r="672" spans="1:7" ht="15.75" customHeight="1" x14ac:dyDescent="0.25">
      <c r="A672" s="21"/>
      <c r="G672" s="11"/>
    </row>
    <row r="673" spans="1:7" ht="15.75" customHeight="1" x14ac:dyDescent="0.25">
      <c r="A673" s="21"/>
      <c r="G673" s="11"/>
    </row>
    <row r="674" spans="1:7" ht="15.75" customHeight="1" x14ac:dyDescent="0.25">
      <c r="A674" s="21"/>
      <c r="G674" s="11"/>
    </row>
    <row r="675" spans="1:7" ht="15.75" customHeight="1" x14ac:dyDescent="0.25">
      <c r="A675" s="21"/>
      <c r="G675" s="11"/>
    </row>
    <row r="676" spans="1:7" ht="15.75" customHeight="1" x14ac:dyDescent="0.25">
      <c r="A676" s="21"/>
      <c r="G676" s="11"/>
    </row>
    <row r="677" spans="1:7" ht="15.75" customHeight="1" x14ac:dyDescent="0.25">
      <c r="A677" s="21"/>
      <c r="G677" s="11"/>
    </row>
    <row r="678" spans="1:7" ht="15.75" customHeight="1" x14ac:dyDescent="0.25">
      <c r="A678" s="21"/>
      <c r="G678" s="11"/>
    </row>
    <row r="679" spans="1:7" ht="15.75" customHeight="1" x14ac:dyDescent="0.25">
      <c r="A679" s="21"/>
      <c r="G679" s="11"/>
    </row>
    <row r="680" spans="1:7" ht="15.75" customHeight="1" x14ac:dyDescent="0.25">
      <c r="A680" s="21"/>
      <c r="G680" s="11"/>
    </row>
    <row r="681" spans="1:7" ht="15.75" customHeight="1" x14ac:dyDescent="0.25">
      <c r="A681" s="21"/>
      <c r="G681" s="11"/>
    </row>
    <row r="682" spans="1:7" ht="15.75" customHeight="1" x14ac:dyDescent="0.25">
      <c r="A682" s="21"/>
      <c r="G682" s="11"/>
    </row>
    <row r="683" spans="1:7" ht="15.75" customHeight="1" x14ac:dyDescent="0.25">
      <c r="A683" s="21"/>
      <c r="G683" s="11"/>
    </row>
    <row r="684" spans="1:7" ht="15.75" customHeight="1" x14ac:dyDescent="0.25">
      <c r="A684" s="21"/>
      <c r="G684" s="11"/>
    </row>
    <row r="685" spans="1:7" ht="15.75" customHeight="1" x14ac:dyDescent="0.25">
      <c r="A685" s="21"/>
      <c r="G685" s="11"/>
    </row>
    <row r="686" spans="1:7" ht="15.75" customHeight="1" x14ac:dyDescent="0.25">
      <c r="A686" s="21"/>
      <c r="G686" s="11"/>
    </row>
    <row r="687" spans="1:7" ht="15.75" customHeight="1" x14ac:dyDescent="0.25">
      <c r="A687" s="21"/>
      <c r="G687" s="11"/>
    </row>
    <row r="688" spans="1:7" ht="15.75" customHeight="1" x14ac:dyDescent="0.25">
      <c r="A688" s="21"/>
      <c r="G688" s="11"/>
    </row>
    <row r="689" spans="1:7" ht="15.75" customHeight="1" x14ac:dyDescent="0.25">
      <c r="A689" s="21"/>
      <c r="G689" s="11"/>
    </row>
    <row r="690" spans="1:7" ht="15.75" customHeight="1" x14ac:dyDescent="0.25">
      <c r="A690" s="21"/>
      <c r="G690" s="11"/>
    </row>
    <row r="691" spans="1:7" ht="15.75" customHeight="1" x14ac:dyDescent="0.25">
      <c r="A691" s="21"/>
      <c r="G691" s="11"/>
    </row>
    <row r="692" spans="1:7" ht="15.75" customHeight="1" x14ac:dyDescent="0.25">
      <c r="A692" s="21"/>
      <c r="G692" s="11"/>
    </row>
    <row r="693" spans="1:7" ht="15.75" customHeight="1" x14ac:dyDescent="0.25">
      <c r="A693" s="21"/>
      <c r="G693" s="11"/>
    </row>
    <row r="694" spans="1:7" ht="15.75" customHeight="1" x14ac:dyDescent="0.25">
      <c r="A694" s="21"/>
      <c r="G694" s="11"/>
    </row>
    <row r="695" spans="1:7" ht="15.75" customHeight="1" x14ac:dyDescent="0.25">
      <c r="A695" s="21"/>
      <c r="G695" s="11"/>
    </row>
    <row r="696" spans="1:7" ht="15.75" customHeight="1" x14ac:dyDescent="0.25">
      <c r="A696" s="21"/>
      <c r="G696" s="11"/>
    </row>
    <row r="697" spans="1:7" ht="15.75" customHeight="1" x14ac:dyDescent="0.25">
      <c r="A697" s="21"/>
      <c r="G697" s="11"/>
    </row>
    <row r="698" spans="1:7" ht="15.75" customHeight="1" x14ac:dyDescent="0.25">
      <c r="A698" s="21"/>
      <c r="G698" s="11"/>
    </row>
    <row r="699" spans="1:7" ht="15.75" customHeight="1" x14ac:dyDescent="0.25">
      <c r="A699" s="21"/>
      <c r="G699" s="11"/>
    </row>
    <row r="700" spans="1:7" ht="15.75" customHeight="1" x14ac:dyDescent="0.25">
      <c r="A700" s="21"/>
      <c r="G700" s="11"/>
    </row>
    <row r="701" spans="1:7" ht="15.75" customHeight="1" x14ac:dyDescent="0.25">
      <c r="A701" s="21"/>
      <c r="G701" s="11"/>
    </row>
    <row r="702" spans="1:7" ht="15.75" customHeight="1" x14ac:dyDescent="0.25">
      <c r="A702" s="21"/>
      <c r="G702" s="11"/>
    </row>
    <row r="703" spans="1:7" ht="15.75" customHeight="1" x14ac:dyDescent="0.25">
      <c r="A703" s="21"/>
      <c r="G703" s="11"/>
    </row>
    <row r="704" spans="1:7" ht="15.75" customHeight="1" x14ac:dyDescent="0.25">
      <c r="A704" s="21"/>
      <c r="G704" s="11"/>
    </row>
    <row r="705" spans="1:7" ht="15.75" customHeight="1" x14ac:dyDescent="0.25">
      <c r="A705" s="21"/>
      <c r="G705" s="11"/>
    </row>
    <row r="706" spans="1:7" ht="15.75" customHeight="1" x14ac:dyDescent="0.25">
      <c r="A706" s="21"/>
      <c r="G706" s="11"/>
    </row>
    <row r="707" spans="1:7" ht="15.75" customHeight="1" x14ac:dyDescent="0.25">
      <c r="A707" s="21"/>
      <c r="G707" s="11"/>
    </row>
    <row r="708" spans="1:7" ht="15.75" customHeight="1" x14ac:dyDescent="0.25">
      <c r="A708" s="21"/>
      <c r="G708" s="11"/>
    </row>
    <row r="709" spans="1:7" ht="15.75" customHeight="1" x14ac:dyDescent="0.25">
      <c r="A709" s="21"/>
      <c r="G709" s="11"/>
    </row>
    <row r="710" spans="1:7" ht="15.75" customHeight="1" x14ac:dyDescent="0.25">
      <c r="A710" s="21"/>
      <c r="G710" s="11"/>
    </row>
    <row r="711" spans="1:7" ht="15.75" customHeight="1" x14ac:dyDescent="0.25">
      <c r="A711" s="21"/>
      <c r="G711" s="11"/>
    </row>
    <row r="712" spans="1:7" ht="15.75" customHeight="1" x14ac:dyDescent="0.25">
      <c r="A712" s="21"/>
      <c r="G712" s="11"/>
    </row>
    <row r="713" spans="1:7" ht="15.75" customHeight="1" x14ac:dyDescent="0.25">
      <c r="A713" s="21"/>
      <c r="G713" s="11"/>
    </row>
    <row r="714" spans="1:7" ht="15.75" customHeight="1" x14ac:dyDescent="0.25">
      <c r="A714" s="21"/>
      <c r="G714" s="11"/>
    </row>
    <row r="715" spans="1:7" ht="15.75" customHeight="1" x14ac:dyDescent="0.25">
      <c r="A715" s="21"/>
      <c r="G715" s="11"/>
    </row>
    <row r="716" spans="1:7" ht="15.75" customHeight="1" x14ac:dyDescent="0.25">
      <c r="A716" s="21"/>
      <c r="G716" s="11"/>
    </row>
    <row r="717" spans="1:7" ht="15.75" customHeight="1" x14ac:dyDescent="0.25">
      <c r="A717" s="21"/>
      <c r="G717" s="11"/>
    </row>
    <row r="718" spans="1:7" ht="15.75" customHeight="1" x14ac:dyDescent="0.25">
      <c r="A718" s="21"/>
      <c r="G718" s="11"/>
    </row>
    <row r="719" spans="1:7" ht="15.75" customHeight="1" x14ac:dyDescent="0.25">
      <c r="A719" s="21"/>
      <c r="G719" s="11"/>
    </row>
    <row r="720" spans="1:7" ht="15.75" customHeight="1" x14ac:dyDescent="0.25">
      <c r="A720" s="21"/>
      <c r="G720" s="11"/>
    </row>
    <row r="721" spans="1:7" ht="15.75" customHeight="1" x14ac:dyDescent="0.25">
      <c r="A721" s="21"/>
      <c r="G721" s="11"/>
    </row>
    <row r="722" spans="1:7" ht="15.75" customHeight="1" x14ac:dyDescent="0.25">
      <c r="A722" s="21"/>
      <c r="G722" s="11"/>
    </row>
    <row r="723" spans="1:7" ht="15.75" customHeight="1" x14ac:dyDescent="0.25">
      <c r="A723" s="21"/>
      <c r="G723" s="11"/>
    </row>
    <row r="724" spans="1:7" ht="15.75" customHeight="1" x14ac:dyDescent="0.25">
      <c r="A724" s="21"/>
      <c r="G724" s="11"/>
    </row>
    <row r="725" spans="1:7" ht="15.75" customHeight="1" x14ac:dyDescent="0.25">
      <c r="A725" s="21"/>
      <c r="G725" s="11"/>
    </row>
    <row r="726" spans="1:7" ht="15.75" customHeight="1" x14ac:dyDescent="0.25">
      <c r="A726" s="21"/>
      <c r="G726" s="11"/>
    </row>
    <row r="727" spans="1:7" ht="15.75" customHeight="1" x14ac:dyDescent="0.25">
      <c r="A727" s="21"/>
      <c r="G727" s="11"/>
    </row>
    <row r="728" spans="1:7" ht="15.75" customHeight="1" x14ac:dyDescent="0.25">
      <c r="A728" s="21"/>
      <c r="G728" s="11"/>
    </row>
    <row r="729" spans="1:7" ht="15.75" customHeight="1" x14ac:dyDescent="0.25">
      <c r="A729" s="21"/>
      <c r="G729" s="11"/>
    </row>
    <row r="730" spans="1:7" ht="15.75" customHeight="1" x14ac:dyDescent="0.25">
      <c r="A730" s="21"/>
      <c r="G730" s="11"/>
    </row>
    <row r="731" spans="1:7" ht="15.75" customHeight="1" x14ac:dyDescent="0.25">
      <c r="A731" s="21"/>
      <c r="G731" s="11"/>
    </row>
    <row r="732" spans="1:7" ht="15.75" customHeight="1" x14ac:dyDescent="0.25">
      <c r="A732" s="21"/>
      <c r="G732" s="11"/>
    </row>
    <row r="733" spans="1:7" ht="15.75" customHeight="1" x14ac:dyDescent="0.25">
      <c r="A733" s="21"/>
      <c r="G733" s="11"/>
    </row>
    <row r="734" spans="1:7" ht="15.75" customHeight="1" x14ac:dyDescent="0.25">
      <c r="A734" s="21"/>
      <c r="G734" s="11"/>
    </row>
    <row r="735" spans="1:7" ht="15.75" customHeight="1" x14ac:dyDescent="0.25">
      <c r="A735" s="21"/>
      <c r="G735" s="11"/>
    </row>
    <row r="736" spans="1:7" ht="15.75" customHeight="1" x14ac:dyDescent="0.25">
      <c r="A736" s="21"/>
      <c r="G736" s="11"/>
    </row>
    <row r="737" spans="1:7" ht="15.75" customHeight="1" x14ac:dyDescent="0.25">
      <c r="A737" s="21"/>
      <c r="G737" s="11"/>
    </row>
    <row r="738" spans="1:7" ht="15.75" customHeight="1" x14ac:dyDescent="0.25">
      <c r="A738" s="21"/>
      <c r="G738" s="11"/>
    </row>
    <row r="739" spans="1:7" ht="15.75" customHeight="1" x14ac:dyDescent="0.25">
      <c r="A739" s="21"/>
      <c r="G739" s="11"/>
    </row>
    <row r="740" spans="1:7" ht="15.75" customHeight="1" x14ac:dyDescent="0.25">
      <c r="A740" s="21"/>
      <c r="G740" s="11"/>
    </row>
    <row r="741" spans="1:7" ht="15.75" customHeight="1" x14ac:dyDescent="0.25">
      <c r="A741" s="21"/>
      <c r="G741" s="11"/>
    </row>
    <row r="742" spans="1:7" ht="15.75" customHeight="1" x14ac:dyDescent="0.25">
      <c r="A742" s="21"/>
      <c r="G742" s="11"/>
    </row>
    <row r="743" spans="1:7" ht="15.75" customHeight="1" x14ac:dyDescent="0.25">
      <c r="A743" s="21"/>
      <c r="G743" s="11"/>
    </row>
    <row r="744" spans="1:7" ht="15.75" customHeight="1" x14ac:dyDescent="0.25">
      <c r="A744" s="21"/>
      <c r="G744" s="11"/>
    </row>
    <row r="745" spans="1:7" ht="15.75" customHeight="1" x14ac:dyDescent="0.25">
      <c r="A745" s="21"/>
      <c r="G745" s="11"/>
    </row>
    <row r="746" spans="1:7" ht="15.75" customHeight="1" x14ac:dyDescent="0.25">
      <c r="A746" s="21"/>
      <c r="G746" s="11"/>
    </row>
    <row r="747" spans="1:7" ht="15.75" customHeight="1" x14ac:dyDescent="0.25">
      <c r="A747" s="21"/>
      <c r="G747" s="11"/>
    </row>
    <row r="748" spans="1:7" ht="15.75" customHeight="1" x14ac:dyDescent="0.25">
      <c r="A748" s="21"/>
      <c r="G748" s="11"/>
    </row>
    <row r="749" spans="1:7" ht="15.75" customHeight="1" x14ac:dyDescent="0.25">
      <c r="A749" s="21"/>
      <c r="G749" s="11"/>
    </row>
    <row r="750" spans="1:7" ht="15.75" customHeight="1" x14ac:dyDescent="0.25">
      <c r="A750" s="21"/>
      <c r="G750" s="11"/>
    </row>
    <row r="751" spans="1:7" ht="15.75" customHeight="1" x14ac:dyDescent="0.25">
      <c r="A751" s="21"/>
      <c r="G751" s="11"/>
    </row>
    <row r="752" spans="1:7" ht="15.75" customHeight="1" x14ac:dyDescent="0.25">
      <c r="A752" s="21"/>
      <c r="G752" s="11"/>
    </row>
    <row r="753" spans="1:7" ht="15.75" customHeight="1" x14ac:dyDescent="0.25">
      <c r="A753" s="21"/>
      <c r="G753" s="11"/>
    </row>
    <row r="754" spans="1:7" ht="15.75" customHeight="1" x14ac:dyDescent="0.25">
      <c r="A754" s="21"/>
      <c r="G754" s="11"/>
    </row>
    <row r="755" spans="1:7" ht="15.75" customHeight="1" x14ac:dyDescent="0.25">
      <c r="A755" s="21"/>
      <c r="G755" s="11"/>
    </row>
    <row r="756" spans="1:7" ht="15.75" customHeight="1" x14ac:dyDescent="0.25">
      <c r="A756" s="21"/>
      <c r="G756" s="11"/>
    </row>
    <row r="757" spans="1:7" ht="15.75" customHeight="1" x14ac:dyDescent="0.25">
      <c r="A757" s="21"/>
      <c r="G757" s="11"/>
    </row>
    <row r="758" spans="1:7" ht="15.75" customHeight="1" x14ac:dyDescent="0.25">
      <c r="A758" s="21"/>
      <c r="G758" s="11"/>
    </row>
    <row r="759" spans="1:7" ht="15.75" customHeight="1" x14ac:dyDescent="0.25">
      <c r="A759" s="21"/>
      <c r="G759" s="11"/>
    </row>
    <row r="760" spans="1:7" ht="15.75" customHeight="1" x14ac:dyDescent="0.25">
      <c r="A760" s="21"/>
      <c r="G760" s="11"/>
    </row>
    <row r="761" spans="1:7" ht="15.75" customHeight="1" x14ac:dyDescent="0.25">
      <c r="A761" s="21"/>
      <c r="G761" s="11"/>
    </row>
    <row r="762" spans="1:7" ht="15.75" customHeight="1" x14ac:dyDescent="0.25">
      <c r="A762" s="21"/>
      <c r="G762" s="11"/>
    </row>
    <row r="763" spans="1:7" ht="15.75" customHeight="1" x14ac:dyDescent="0.25">
      <c r="A763" s="21"/>
      <c r="G763" s="11"/>
    </row>
    <row r="764" spans="1:7" ht="15.75" customHeight="1" x14ac:dyDescent="0.25">
      <c r="A764" s="21"/>
      <c r="G764" s="11"/>
    </row>
    <row r="765" spans="1:7" ht="15.75" customHeight="1" x14ac:dyDescent="0.25">
      <c r="A765" s="21"/>
      <c r="G765" s="11"/>
    </row>
    <row r="766" spans="1:7" ht="15.75" customHeight="1" x14ac:dyDescent="0.25">
      <c r="A766" s="21"/>
      <c r="G766" s="11"/>
    </row>
    <row r="767" spans="1:7" ht="15.75" customHeight="1" x14ac:dyDescent="0.25">
      <c r="A767" s="21"/>
      <c r="G767" s="11"/>
    </row>
    <row r="768" spans="1:7" ht="15.75" customHeight="1" x14ac:dyDescent="0.25">
      <c r="A768" s="21"/>
      <c r="G768" s="11"/>
    </row>
    <row r="769" spans="1:7" ht="15.75" customHeight="1" x14ac:dyDescent="0.25">
      <c r="A769" s="21"/>
      <c r="G769" s="11"/>
    </row>
    <row r="770" spans="1:7" ht="15.75" customHeight="1" x14ac:dyDescent="0.25">
      <c r="A770" s="21"/>
      <c r="G770" s="11"/>
    </row>
    <row r="771" spans="1:7" ht="15.75" customHeight="1" x14ac:dyDescent="0.25">
      <c r="A771" s="21"/>
      <c r="G771" s="11"/>
    </row>
    <row r="772" spans="1:7" ht="15.75" customHeight="1" x14ac:dyDescent="0.25">
      <c r="A772" s="21"/>
      <c r="G772" s="11"/>
    </row>
    <row r="773" spans="1:7" ht="15.75" customHeight="1" x14ac:dyDescent="0.25">
      <c r="A773" s="21"/>
      <c r="G773" s="11"/>
    </row>
    <row r="774" spans="1:7" ht="15.75" customHeight="1" x14ac:dyDescent="0.25">
      <c r="A774" s="21"/>
      <c r="G774" s="11"/>
    </row>
    <row r="775" spans="1:7" ht="15.75" customHeight="1" x14ac:dyDescent="0.25">
      <c r="A775" s="21"/>
      <c r="G775" s="11"/>
    </row>
    <row r="776" spans="1:7" ht="15.75" customHeight="1" x14ac:dyDescent="0.25">
      <c r="A776" s="21"/>
      <c r="G776" s="11"/>
    </row>
    <row r="777" spans="1:7" ht="15.75" customHeight="1" x14ac:dyDescent="0.25">
      <c r="A777" s="21"/>
      <c r="G777" s="11"/>
    </row>
    <row r="778" spans="1:7" ht="15.75" customHeight="1" x14ac:dyDescent="0.25">
      <c r="A778" s="21"/>
      <c r="G778" s="11"/>
    </row>
    <row r="779" spans="1:7" ht="15.75" customHeight="1" x14ac:dyDescent="0.25">
      <c r="A779" s="21"/>
      <c r="G779" s="11"/>
    </row>
    <row r="780" spans="1:7" ht="15.75" customHeight="1" x14ac:dyDescent="0.25">
      <c r="A780" s="21"/>
      <c r="G780" s="11"/>
    </row>
    <row r="781" spans="1:7" ht="15.75" customHeight="1" x14ac:dyDescent="0.25">
      <c r="A781" s="21"/>
      <c r="G781" s="11"/>
    </row>
    <row r="782" spans="1:7" ht="15.75" customHeight="1" x14ac:dyDescent="0.25">
      <c r="A782" s="21"/>
      <c r="G782" s="11"/>
    </row>
    <row r="783" spans="1:7" ht="15.75" customHeight="1" x14ac:dyDescent="0.25">
      <c r="A783" s="21"/>
      <c r="G783" s="11"/>
    </row>
    <row r="784" spans="1:7" ht="15.75" customHeight="1" x14ac:dyDescent="0.25">
      <c r="A784" s="21"/>
      <c r="G784" s="11"/>
    </row>
    <row r="785" spans="1:7" ht="15.75" customHeight="1" x14ac:dyDescent="0.25">
      <c r="A785" s="21"/>
      <c r="G785" s="11"/>
    </row>
    <row r="786" spans="1:7" ht="15.75" customHeight="1" x14ac:dyDescent="0.25">
      <c r="A786" s="21"/>
      <c r="G786" s="11"/>
    </row>
    <row r="787" spans="1:7" ht="15.75" customHeight="1" x14ac:dyDescent="0.25">
      <c r="A787" s="21"/>
      <c r="G787" s="11"/>
    </row>
    <row r="788" spans="1:7" ht="15.75" customHeight="1" x14ac:dyDescent="0.25">
      <c r="A788" s="21"/>
      <c r="G788" s="11"/>
    </row>
    <row r="789" spans="1:7" ht="15.75" customHeight="1" x14ac:dyDescent="0.25">
      <c r="A789" s="21"/>
      <c r="G789" s="11"/>
    </row>
    <row r="790" spans="1:7" ht="15.75" customHeight="1" x14ac:dyDescent="0.25">
      <c r="A790" s="21"/>
      <c r="G790" s="11"/>
    </row>
    <row r="791" spans="1:7" ht="15.75" customHeight="1" x14ac:dyDescent="0.25">
      <c r="A791" s="21"/>
      <c r="G791" s="11"/>
    </row>
    <row r="792" spans="1:7" ht="15.75" customHeight="1" x14ac:dyDescent="0.25">
      <c r="A792" s="21"/>
      <c r="G792" s="11"/>
    </row>
    <row r="793" spans="1:7" ht="15.75" customHeight="1" x14ac:dyDescent="0.25">
      <c r="A793" s="21"/>
      <c r="G793" s="11"/>
    </row>
    <row r="794" spans="1:7" ht="15.75" customHeight="1" x14ac:dyDescent="0.25">
      <c r="A794" s="21"/>
      <c r="G794" s="11"/>
    </row>
    <row r="795" spans="1:7" ht="15.75" customHeight="1" x14ac:dyDescent="0.25">
      <c r="A795" s="21"/>
      <c r="G795" s="11"/>
    </row>
    <row r="796" spans="1:7" ht="15.75" customHeight="1" x14ac:dyDescent="0.25">
      <c r="A796" s="21"/>
      <c r="G796" s="11"/>
    </row>
    <row r="797" spans="1:7" ht="15.75" customHeight="1" x14ac:dyDescent="0.25">
      <c r="A797" s="21"/>
      <c r="G797" s="11"/>
    </row>
    <row r="798" spans="1:7" ht="15.75" customHeight="1" x14ac:dyDescent="0.25">
      <c r="A798" s="21"/>
      <c r="G798" s="11"/>
    </row>
    <row r="799" spans="1:7" ht="15.75" customHeight="1" x14ac:dyDescent="0.25">
      <c r="A799" s="21"/>
      <c r="G799" s="11"/>
    </row>
    <row r="800" spans="1:7" ht="15.75" customHeight="1" x14ac:dyDescent="0.25">
      <c r="A800" s="21"/>
      <c r="G800" s="11"/>
    </row>
    <row r="801" spans="1:7" ht="15.75" customHeight="1" x14ac:dyDescent="0.25">
      <c r="A801" s="21"/>
      <c r="G801" s="11"/>
    </row>
    <row r="802" spans="1:7" ht="15.75" customHeight="1" x14ac:dyDescent="0.25">
      <c r="A802" s="21"/>
      <c r="G802" s="11"/>
    </row>
    <row r="803" spans="1:7" ht="15.75" customHeight="1" x14ac:dyDescent="0.25">
      <c r="A803" s="21"/>
      <c r="G803" s="11"/>
    </row>
    <row r="804" spans="1:7" ht="15.75" customHeight="1" x14ac:dyDescent="0.25">
      <c r="A804" s="21"/>
      <c r="G804" s="11"/>
    </row>
    <row r="805" spans="1:7" ht="15.75" customHeight="1" x14ac:dyDescent="0.25">
      <c r="A805" s="21"/>
      <c r="G805" s="11"/>
    </row>
    <row r="806" spans="1:7" ht="15.75" customHeight="1" x14ac:dyDescent="0.25">
      <c r="A806" s="21"/>
      <c r="G806" s="11"/>
    </row>
    <row r="807" spans="1:7" ht="15.75" customHeight="1" x14ac:dyDescent="0.25">
      <c r="A807" s="21"/>
      <c r="G807" s="11"/>
    </row>
    <row r="808" spans="1:7" ht="15.75" customHeight="1" x14ac:dyDescent="0.25">
      <c r="A808" s="21"/>
      <c r="G808" s="11"/>
    </row>
    <row r="809" spans="1:7" ht="15.75" customHeight="1" x14ac:dyDescent="0.25">
      <c r="A809" s="21"/>
      <c r="G809" s="11"/>
    </row>
    <row r="810" spans="1:7" ht="15.75" customHeight="1" x14ac:dyDescent="0.25">
      <c r="A810" s="21"/>
      <c r="G810" s="11"/>
    </row>
    <row r="811" spans="1:7" ht="15.75" customHeight="1" x14ac:dyDescent="0.25">
      <c r="A811" s="21"/>
      <c r="G811" s="11"/>
    </row>
    <row r="812" spans="1:7" ht="15.75" customHeight="1" x14ac:dyDescent="0.25">
      <c r="A812" s="21"/>
      <c r="G812" s="11"/>
    </row>
    <row r="813" spans="1:7" ht="15.75" customHeight="1" x14ac:dyDescent="0.25">
      <c r="A813" s="21"/>
      <c r="G813" s="11"/>
    </row>
    <row r="814" spans="1:7" ht="15.75" customHeight="1" x14ac:dyDescent="0.25">
      <c r="A814" s="21"/>
      <c r="G814" s="11"/>
    </row>
    <row r="815" spans="1:7" ht="15.75" customHeight="1" x14ac:dyDescent="0.25">
      <c r="A815" s="21"/>
      <c r="G815" s="11"/>
    </row>
    <row r="816" spans="1:7" ht="15.75" customHeight="1" x14ac:dyDescent="0.25">
      <c r="A816" s="21"/>
      <c r="G816" s="11"/>
    </row>
    <row r="817" spans="1:7" ht="15.75" customHeight="1" x14ac:dyDescent="0.25">
      <c r="A817" s="21"/>
      <c r="G817" s="11"/>
    </row>
    <row r="818" spans="1:7" ht="15.75" customHeight="1" x14ac:dyDescent="0.25">
      <c r="A818" s="21"/>
      <c r="G818" s="11"/>
    </row>
    <row r="819" spans="1:7" ht="15.75" customHeight="1" x14ac:dyDescent="0.25">
      <c r="A819" s="21"/>
      <c r="G819" s="11"/>
    </row>
    <row r="820" spans="1:7" ht="15.75" customHeight="1" x14ac:dyDescent="0.25">
      <c r="A820" s="21"/>
      <c r="G820" s="11"/>
    </row>
    <row r="821" spans="1:7" ht="15.75" customHeight="1" x14ac:dyDescent="0.25">
      <c r="A821" s="21"/>
      <c r="G821" s="11"/>
    </row>
    <row r="822" spans="1:7" ht="15.75" customHeight="1" x14ac:dyDescent="0.25">
      <c r="A822" s="21"/>
      <c r="G822" s="11"/>
    </row>
    <row r="823" spans="1:7" ht="15.75" customHeight="1" x14ac:dyDescent="0.25">
      <c r="A823" s="21"/>
      <c r="G823" s="11"/>
    </row>
    <row r="824" spans="1:7" ht="15.75" customHeight="1" x14ac:dyDescent="0.25">
      <c r="A824" s="21"/>
      <c r="G824" s="11"/>
    </row>
    <row r="825" spans="1:7" ht="15.75" customHeight="1" x14ac:dyDescent="0.25">
      <c r="A825" s="21"/>
      <c r="G825" s="11"/>
    </row>
    <row r="826" spans="1:7" ht="15.75" customHeight="1" x14ac:dyDescent="0.25">
      <c r="A826" s="21"/>
      <c r="G826" s="11"/>
    </row>
    <row r="827" spans="1:7" ht="15.75" customHeight="1" x14ac:dyDescent="0.25">
      <c r="A827" s="21"/>
      <c r="G827" s="11"/>
    </row>
    <row r="828" spans="1:7" ht="15.75" customHeight="1" x14ac:dyDescent="0.25">
      <c r="A828" s="21"/>
      <c r="G828" s="11"/>
    </row>
    <row r="829" spans="1:7" ht="15.75" customHeight="1" x14ac:dyDescent="0.25">
      <c r="A829" s="21"/>
      <c r="G829" s="11"/>
    </row>
    <row r="830" spans="1:7" ht="15.75" customHeight="1" x14ac:dyDescent="0.25">
      <c r="A830" s="21"/>
      <c r="G830" s="11"/>
    </row>
    <row r="831" spans="1:7" ht="15.75" customHeight="1" x14ac:dyDescent="0.25">
      <c r="A831" s="21"/>
      <c r="G831" s="11"/>
    </row>
    <row r="832" spans="1:7" ht="15.75" customHeight="1" x14ac:dyDescent="0.25">
      <c r="A832" s="21"/>
      <c r="G832" s="11"/>
    </row>
    <row r="833" spans="1:7" ht="15.75" customHeight="1" x14ac:dyDescent="0.25">
      <c r="A833" s="21"/>
      <c r="G833" s="11"/>
    </row>
    <row r="834" spans="1:7" ht="15.75" customHeight="1" x14ac:dyDescent="0.25">
      <c r="A834" s="21"/>
      <c r="G834" s="11"/>
    </row>
    <row r="835" spans="1:7" ht="15.75" customHeight="1" x14ac:dyDescent="0.25">
      <c r="A835" s="21"/>
      <c r="G835" s="11"/>
    </row>
    <row r="836" spans="1:7" ht="15.75" customHeight="1" x14ac:dyDescent="0.25">
      <c r="A836" s="21"/>
      <c r="G836" s="11"/>
    </row>
    <row r="837" spans="1:7" ht="15.75" customHeight="1" x14ac:dyDescent="0.25">
      <c r="A837" s="21"/>
      <c r="G837" s="11"/>
    </row>
    <row r="838" spans="1:7" ht="15.75" customHeight="1" x14ac:dyDescent="0.25">
      <c r="A838" s="21"/>
      <c r="G838" s="11"/>
    </row>
    <row r="839" spans="1:7" ht="15.75" customHeight="1" x14ac:dyDescent="0.25">
      <c r="A839" s="21"/>
      <c r="G839" s="11"/>
    </row>
    <row r="840" spans="1:7" ht="15.75" customHeight="1" x14ac:dyDescent="0.25">
      <c r="A840" s="21"/>
      <c r="G840" s="11"/>
    </row>
    <row r="841" spans="1:7" ht="15.75" customHeight="1" x14ac:dyDescent="0.25">
      <c r="A841" s="21"/>
      <c r="G841" s="11"/>
    </row>
    <row r="842" spans="1:7" ht="15.75" customHeight="1" x14ac:dyDescent="0.25">
      <c r="A842" s="21"/>
      <c r="G842" s="11"/>
    </row>
    <row r="843" spans="1:7" ht="15.75" customHeight="1" x14ac:dyDescent="0.25">
      <c r="A843" s="21"/>
      <c r="G843" s="11"/>
    </row>
    <row r="844" spans="1:7" ht="15.75" customHeight="1" x14ac:dyDescent="0.25">
      <c r="A844" s="21"/>
      <c r="G844" s="11"/>
    </row>
    <row r="845" spans="1:7" ht="15.75" customHeight="1" x14ac:dyDescent="0.25">
      <c r="A845" s="21"/>
      <c r="G845" s="11"/>
    </row>
    <row r="846" spans="1:7" ht="15.75" customHeight="1" x14ac:dyDescent="0.25">
      <c r="A846" s="21"/>
      <c r="G846" s="11"/>
    </row>
    <row r="847" spans="1:7" ht="15.75" customHeight="1" x14ac:dyDescent="0.25">
      <c r="A847" s="21"/>
      <c r="G847" s="11"/>
    </row>
    <row r="848" spans="1:7" ht="15.75" customHeight="1" x14ac:dyDescent="0.25">
      <c r="A848" s="21"/>
      <c r="G848" s="11"/>
    </row>
    <row r="849" spans="1:7" ht="15.75" customHeight="1" x14ac:dyDescent="0.25">
      <c r="A849" s="21"/>
      <c r="G849" s="11"/>
    </row>
    <row r="850" spans="1:7" ht="15.75" customHeight="1" x14ac:dyDescent="0.25">
      <c r="A850" s="21"/>
      <c r="G850" s="11"/>
    </row>
    <row r="851" spans="1:7" ht="15.75" customHeight="1" x14ac:dyDescent="0.25">
      <c r="A851" s="21"/>
      <c r="G851" s="11"/>
    </row>
    <row r="852" spans="1:7" ht="15.75" customHeight="1" x14ac:dyDescent="0.25">
      <c r="A852" s="21"/>
      <c r="G852" s="11"/>
    </row>
    <row r="853" spans="1:7" ht="15.75" customHeight="1" x14ac:dyDescent="0.25">
      <c r="A853" s="21"/>
      <c r="G853" s="11"/>
    </row>
    <row r="854" spans="1:7" ht="15.75" customHeight="1" x14ac:dyDescent="0.25">
      <c r="A854" s="21"/>
      <c r="G854" s="11"/>
    </row>
    <row r="855" spans="1:7" ht="15.75" customHeight="1" x14ac:dyDescent="0.25">
      <c r="A855" s="21"/>
      <c r="G855" s="11"/>
    </row>
    <row r="856" spans="1:7" ht="15.75" customHeight="1" x14ac:dyDescent="0.25">
      <c r="A856" s="21"/>
      <c r="G856" s="11"/>
    </row>
    <row r="857" spans="1:7" ht="15.75" customHeight="1" x14ac:dyDescent="0.25">
      <c r="A857" s="21"/>
      <c r="G857" s="11"/>
    </row>
    <row r="858" spans="1:7" ht="15.75" customHeight="1" x14ac:dyDescent="0.25">
      <c r="A858" s="21"/>
      <c r="G858" s="11"/>
    </row>
    <row r="859" spans="1:7" ht="15.75" customHeight="1" x14ac:dyDescent="0.25">
      <c r="A859" s="21"/>
      <c r="G859" s="11"/>
    </row>
    <row r="860" spans="1:7" ht="15.75" customHeight="1" x14ac:dyDescent="0.25">
      <c r="A860" s="21"/>
      <c r="G860" s="11"/>
    </row>
    <row r="861" spans="1:7" ht="15.75" customHeight="1" x14ac:dyDescent="0.25">
      <c r="A861" s="21"/>
      <c r="G861" s="11"/>
    </row>
    <row r="862" spans="1:7" ht="15.75" customHeight="1" x14ac:dyDescent="0.25">
      <c r="A862" s="21"/>
      <c r="G862" s="11"/>
    </row>
    <row r="863" spans="1:7" ht="15.75" customHeight="1" x14ac:dyDescent="0.25">
      <c r="A863" s="21"/>
      <c r="G863" s="11"/>
    </row>
    <row r="864" spans="1:7" ht="15.75" customHeight="1" x14ac:dyDescent="0.25">
      <c r="A864" s="21"/>
      <c r="G864" s="11"/>
    </row>
    <row r="865" spans="1:7" ht="15.75" customHeight="1" x14ac:dyDescent="0.25">
      <c r="A865" s="21"/>
      <c r="G865" s="11"/>
    </row>
    <row r="866" spans="1:7" ht="15.75" customHeight="1" x14ac:dyDescent="0.25">
      <c r="A866" s="21"/>
      <c r="G866" s="11"/>
    </row>
    <row r="867" spans="1:7" ht="15.75" customHeight="1" x14ac:dyDescent="0.25">
      <c r="A867" s="21"/>
      <c r="G867" s="11"/>
    </row>
    <row r="868" spans="1:7" ht="15.75" customHeight="1" x14ac:dyDescent="0.25">
      <c r="A868" s="21"/>
      <c r="G868" s="11"/>
    </row>
    <row r="869" spans="1:7" ht="15.75" customHeight="1" x14ac:dyDescent="0.25">
      <c r="A869" s="21"/>
      <c r="G869" s="11"/>
    </row>
    <row r="870" spans="1:7" ht="15.75" customHeight="1" x14ac:dyDescent="0.25">
      <c r="A870" s="21"/>
      <c r="G870" s="11"/>
    </row>
    <row r="871" spans="1:7" ht="15.75" customHeight="1" x14ac:dyDescent="0.25">
      <c r="A871" s="21"/>
      <c r="G871" s="11"/>
    </row>
    <row r="872" spans="1:7" ht="15.75" customHeight="1" x14ac:dyDescent="0.25">
      <c r="A872" s="21"/>
      <c r="G872" s="11"/>
    </row>
    <row r="873" spans="1:7" ht="15.75" customHeight="1" x14ac:dyDescent="0.25">
      <c r="A873" s="21"/>
      <c r="G873" s="11"/>
    </row>
    <row r="874" spans="1:7" ht="15.75" customHeight="1" x14ac:dyDescent="0.25">
      <c r="A874" s="21"/>
      <c r="G874" s="11"/>
    </row>
    <row r="875" spans="1:7" ht="15.75" customHeight="1" x14ac:dyDescent="0.25">
      <c r="A875" s="21"/>
      <c r="G875" s="11"/>
    </row>
    <row r="876" spans="1:7" ht="15.75" customHeight="1" x14ac:dyDescent="0.25">
      <c r="A876" s="21"/>
      <c r="G876" s="11"/>
    </row>
    <row r="877" spans="1:7" ht="15.75" customHeight="1" x14ac:dyDescent="0.25">
      <c r="A877" s="21"/>
      <c r="G877" s="11"/>
    </row>
    <row r="878" spans="1:7" ht="15.75" customHeight="1" x14ac:dyDescent="0.25">
      <c r="A878" s="21"/>
      <c r="G878" s="11"/>
    </row>
    <row r="879" spans="1:7" ht="15.75" customHeight="1" x14ac:dyDescent="0.25">
      <c r="A879" s="21"/>
      <c r="G879" s="11"/>
    </row>
    <row r="880" spans="1:7" ht="15.75" customHeight="1" x14ac:dyDescent="0.25">
      <c r="A880" s="21"/>
      <c r="G880" s="11"/>
    </row>
    <row r="881" spans="1:7" ht="15.75" customHeight="1" x14ac:dyDescent="0.25">
      <c r="A881" s="21"/>
      <c r="G881" s="11"/>
    </row>
    <row r="882" spans="1:7" ht="15.75" customHeight="1" x14ac:dyDescent="0.25">
      <c r="A882" s="21"/>
      <c r="G882" s="11"/>
    </row>
    <row r="883" spans="1:7" ht="15.75" customHeight="1" x14ac:dyDescent="0.25">
      <c r="A883" s="21"/>
      <c r="G883" s="11"/>
    </row>
    <row r="884" spans="1:7" ht="15.75" customHeight="1" x14ac:dyDescent="0.25">
      <c r="A884" s="21"/>
      <c r="G884" s="11"/>
    </row>
    <row r="885" spans="1:7" ht="15.75" customHeight="1" x14ac:dyDescent="0.25">
      <c r="A885" s="21"/>
      <c r="G885" s="11"/>
    </row>
    <row r="886" spans="1:7" ht="15.75" customHeight="1" x14ac:dyDescent="0.25">
      <c r="A886" s="21"/>
      <c r="G886" s="11"/>
    </row>
    <row r="887" spans="1:7" ht="15.75" customHeight="1" x14ac:dyDescent="0.25">
      <c r="A887" s="21"/>
      <c r="G887" s="11"/>
    </row>
    <row r="888" spans="1:7" ht="15.75" customHeight="1" x14ac:dyDescent="0.25">
      <c r="A888" s="21"/>
      <c r="G888" s="11"/>
    </row>
    <row r="889" spans="1:7" ht="15.75" customHeight="1" x14ac:dyDescent="0.25">
      <c r="A889" s="21"/>
      <c r="G889" s="11"/>
    </row>
    <row r="890" spans="1:7" ht="15.75" customHeight="1" x14ac:dyDescent="0.25">
      <c r="A890" s="21"/>
      <c r="G890" s="11"/>
    </row>
    <row r="891" spans="1:7" ht="15.75" customHeight="1" x14ac:dyDescent="0.25">
      <c r="A891" s="21"/>
      <c r="G891" s="11"/>
    </row>
    <row r="892" spans="1:7" ht="15.75" customHeight="1" x14ac:dyDescent="0.25">
      <c r="A892" s="21"/>
      <c r="G892" s="11"/>
    </row>
    <row r="893" spans="1:7" ht="15.75" customHeight="1" x14ac:dyDescent="0.25">
      <c r="A893" s="21"/>
      <c r="G893" s="11"/>
    </row>
    <row r="894" spans="1:7" ht="15.75" customHeight="1" x14ac:dyDescent="0.25">
      <c r="A894" s="21"/>
      <c r="G894" s="11"/>
    </row>
    <row r="895" spans="1:7" ht="15.75" customHeight="1" x14ac:dyDescent="0.25">
      <c r="A895" s="21"/>
      <c r="G895" s="11"/>
    </row>
    <row r="896" spans="1:7" ht="15.75" customHeight="1" x14ac:dyDescent="0.25">
      <c r="A896" s="21"/>
      <c r="G896" s="11"/>
    </row>
    <row r="897" spans="1:7" ht="15.75" customHeight="1" x14ac:dyDescent="0.25">
      <c r="A897" s="21"/>
      <c r="G897" s="11"/>
    </row>
    <row r="898" spans="1:7" ht="15.75" customHeight="1" x14ac:dyDescent="0.25">
      <c r="A898" s="21"/>
      <c r="G898" s="11"/>
    </row>
    <row r="899" spans="1:7" ht="15.75" customHeight="1" x14ac:dyDescent="0.25">
      <c r="A899" s="21"/>
      <c r="G899" s="11"/>
    </row>
    <row r="900" spans="1:7" ht="15.75" customHeight="1" x14ac:dyDescent="0.25">
      <c r="A900" s="21"/>
      <c r="G900" s="11"/>
    </row>
    <row r="901" spans="1:7" ht="15.75" customHeight="1" x14ac:dyDescent="0.25">
      <c r="A901" s="21"/>
      <c r="G901" s="11"/>
    </row>
    <row r="902" spans="1:7" ht="15.75" customHeight="1" x14ac:dyDescent="0.25">
      <c r="A902" s="21"/>
      <c r="G902" s="11"/>
    </row>
    <row r="903" spans="1:7" ht="15.75" customHeight="1" x14ac:dyDescent="0.25">
      <c r="A903" s="21"/>
      <c r="G903" s="11"/>
    </row>
    <row r="904" spans="1:7" ht="15.75" customHeight="1" x14ac:dyDescent="0.25">
      <c r="A904" s="21"/>
      <c r="G904" s="11"/>
    </row>
    <row r="905" spans="1:7" ht="15.75" customHeight="1" x14ac:dyDescent="0.25">
      <c r="A905" s="21"/>
      <c r="G905" s="11"/>
    </row>
    <row r="906" spans="1:7" ht="15.75" customHeight="1" x14ac:dyDescent="0.25">
      <c r="A906" s="21"/>
      <c r="G906" s="11"/>
    </row>
    <row r="907" spans="1:7" ht="15.75" customHeight="1" x14ac:dyDescent="0.25">
      <c r="A907" s="21"/>
      <c r="G907" s="11"/>
    </row>
    <row r="908" spans="1:7" ht="15.75" customHeight="1" x14ac:dyDescent="0.25">
      <c r="A908" s="21"/>
      <c r="G908" s="11"/>
    </row>
    <row r="909" spans="1:7" ht="15.75" customHeight="1" x14ac:dyDescent="0.25">
      <c r="A909" s="21"/>
      <c r="G909" s="11"/>
    </row>
    <row r="910" spans="1:7" ht="15.75" customHeight="1" x14ac:dyDescent="0.25">
      <c r="A910" s="21"/>
      <c r="G910" s="11"/>
    </row>
    <row r="911" spans="1:7" ht="15.75" customHeight="1" x14ac:dyDescent="0.25">
      <c r="A911" s="21"/>
      <c r="G911" s="11"/>
    </row>
    <row r="912" spans="1:7" ht="15.75" customHeight="1" x14ac:dyDescent="0.25">
      <c r="A912" s="21"/>
      <c r="G912" s="11"/>
    </row>
    <row r="913" spans="1:7" ht="15.75" customHeight="1" x14ac:dyDescent="0.25">
      <c r="A913" s="21"/>
      <c r="G913" s="11"/>
    </row>
    <row r="914" spans="1:7" ht="15.75" customHeight="1" x14ac:dyDescent="0.25">
      <c r="A914" s="21"/>
      <c r="G914" s="11"/>
    </row>
    <row r="915" spans="1:7" ht="15.75" customHeight="1" x14ac:dyDescent="0.25">
      <c r="A915" s="21"/>
      <c r="G915" s="11"/>
    </row>
    <row r="916" spans="1:7" ht="15.75" customHeight="1" x14ac:dyDescent="0.25">
      <c r="A916" s="21"/>
      <c r="G916" s="11"/>
    </row>
    <row r="917" spans="1:7" ht="15.75" customHeight="1" x14ac:dyDescent="0.25">
      <c r="A917" s="21"/>
      <c r="G917" s="11"/>
    </row>
    <row r="918" spans="1:7" ht="15.75" customHeight="1" x14ac:dyDescent="0.25">
      <c r="A918" s="21"/>
      <c r="G918" s="11"/>
    </row>
    <row r="919" spans="1:7" ht="15.75" customHeight="1" x14ac:dyDescent="0.25">
      <c r="A919" s="21"/>
      <c r="G919" s="11"/>
    </row>
    <row r="920" spans="1:7" ht="15.75" customHeight="1" x14ac:dyDescent="0.25">
      <c r="A920" s="21"/>
      <c r="G920" s="11"/>
    </row>
    <row r="921" spans="1:7" ht="15.75" customHeight="1" x14ac:dyDescent="0.25">
      <c r="A921" s="21"/>
      <c r="G921" s="11"/>
    </row>
    <row r="922" spans="1:7" ht="15.75" customHeight="1" x14ac:dyDescent="0.25">
      <c r="A922" s="21"/>
      <c r="G922" s="11"/>
    </row>
    <row r="923" spans="1:7" ht="15.75" customHeight="1" x14ac:dyDescent="0.25">
      <c r="A923" s="21"/>
      <c r="G923" s="11"/>
    </row>
    <row r="924" spans="1:7" ht="15.75" customHeight="1" x14ac:dyDescent="0.25">
      <c r="A924" s="21"/>
      <c r="G924" s="11"/>
    </row>
    <row r="925" spans="1:7" ht="15.75" customHeight="1" x14ac:dyDescent="0.25">
      <c r="A925" s="21"/>
      <c r="G925" s="11"/>
    </row>
    <row r="926" spans="1:7" ht="15.75" customHeight="1" x14ac:dyDescent="0.25">
      <c r="A926" s="21"/>
      <c r="G926" s="11"/>
    </row>
    <row r="927" spans="1:7" ht="15.75" customHeight="1" x14ac:dyDescent="0.25">
      <c r="A927" s="21"/>
      <c r="G927" s="11"/>
    </row>
    <row r="928" spans="1:7" ht="15.75" customHeight="1" x14ac:dyDescent="0.25">
      <c r="A928" s="21"/>
      <c r="G928" s="11"/>
    </row>
    <row r="929" spans="1:7" ht="15.75" customHeight="1" x14ac:dyDescent="0.25">
      <c r="A929" s="21"/>
      <c r="G929" s="11"/>
    </row>
    <row r="930" spans="1:7" ht="15.75" customHeight="1" x14ac:dyDescent="0.25">
      <c r="A930" s="21"/>
      <c r="G930" s="11"/>
    </row>
    <row r="931" spans="1:7" ht="15.75" customHeight="1" x14ac:dyDescent="0.25">
      <c r="A931" s="21"/>
      <c r="G931" s="11"/>
    </row>
    <row r="932" spans="1:7" ht="15.75" customHeight="1" x14ac:dyDescent="0.25">
      <c r="A932" s="21"/>
      <c r="G932" s="11"/>
    </row>
    <row r="933" spans="1:7" ht="15.75" customHeight="1" x14ac:dyDescent="0.25">
      <c r="A933" s="21"/>
      <c r="G933" s="11"/>
    </row>
    <row r="934" spans="1:7" ht="15.75" customHeight="1" x14ac:dyDescent="0.25">
      <c r="A934" s="21"/>
      <c r="G934" s="11"/>
    </row>
    <row r="935" spans="1:7" ht="15.75" customHeight="1" x14ac:dyDescent="0.25">
      <c r="A935" s="21"/>
      <c r="G935" s="11"/>
    </row>
    <row r="936" spans="1:7" ht="15.75" customHeight="1" x14ac:dyDescent="0.25">
      <c r="A936" s="21"/>
      <c r="G936" s="11"/>
    </row>
    <row r="937" spans="1:7" ht="15.75" customHeight="1" x14ac:dyDescent="0.25">
      <c r="A937" s="21"/>
      <c r="G937" s="11"/>
    </row>
    <row r="938" spans="1:7" ht="15.75" customHeight="1" x14ac:dyDescent="0.25">
      <c r="A938" s="21"/>
      <c r="G938" s="11"/>
    </row>
    <row r="939" spans="1:7" ht="15.75" customHeight="1" x14ac:dyDescent="0.25">
      <c r="A939" s="21"/>
      <c r="G939" s="11"/>
    </row>
    <row r="940" spans="1:7" ht="15.75" customHeight="1" x14ac:dyDescent="0.25">
      <c r="A940" s="21"/>
      <c r="G940" s="11"/>
    </row>
    <row r="941" spans="1:7" ht="15.75" customHeight="1" x14ac:dyDescent="0.25">
      <c r="A941" s="21"/>
      <c r="G941" s="11"/>
    </row>
    <row r="942" spans="1:7" ht="15.75" customHeight="1" x14ac:dyDescent="0.25">
      <c r="A942" s="21"/>
      <c r="G942" s="11"/>
    </row>
    <row r="943" spans="1:7" ht="15.75" customHeight="1" x14ac:dyDescent="0.25">
      <c r="A943" s="21"/>
      <c r="G943" s="11"/>
    </row>
    <row r="944" spans="1:7" ht="15.75" customHeight="1" x14ac:dyDescent="0.25">
      <c r="A944" s="21"/>
      <c r="G944" s="11"/>
    </row>
    <row r="945" spans="1:7" ht="15.75" customHeight="1" x14ac:dyDescent="0.25">
      <c r="A945" s="21"/>
      <c r="G945" s="11"/>
    </row>
    <row r="946" spans="1:7" ht="15.75" customHeight="1" x14ac:dyDescent="0.25">
      <c r="A946" s="21"/>
      <c r="G946" s="11"/>
    </row>
    <row r="947" spans="1:7" ht="15.75" customHeight="1" x14ac:dyDescent="0.25">
      <c r="A947" s="21"/>
      <c r="G947" s="11"/>
    </row>
    <row r="948" spans="1:7" ht="15.75" customHeight="1" x14ac:dyDescent="0.25">
      <c r="A948" s="21"/>
      <c r="G948" s="11"/>
    </row>
    <row r="949" spans="1:7" ht="15.75" customHeight="1" x14ac:dyDescent="0.25">
      <c r="A949" s="21"/>
      <c r="G949" s="11"/>
    </row>
    <row r="950" spans="1:7" ht="15.75" customHeight="1" x14ac:dyDescent="0.25">
      <c r="A950" s="21"/>
      <c r="G950" s="11"/>
    </row>
    <row r="951" spans="1:7" ht="15.75" customHeight="1" x14ac:dyDescent="0.25">
      <c r="A951" s="21"/>
      <c r="G951" s="11"/>
    </row>
    <row r="952" spans="1:7" ht="15.75" customHeight="1" x14ac:dyDescent="0.25">
      <c r="A952" s="21"/>
      <c r="G952" s="11"/>
    </row>
    <row r="953" spans="1:7" ht="15.75" customHeight="1" x14ac:dyDescent="0.25">
      <c r="A953" s="21"/>
      <c r="G953" s="11"/>
    </row>
    <row r="954" spans="1:7" ht="15.75" customHeight="1" x14ac:dyDescent="0.25">
      <c r="A954" s="21"/>
      <c r="G954" s="11"/>
    </row>
    <row r="955" spans="1:7" ht="15.75" customHeight="1" x14ac:dyDescent="0.25">
      <c r="A955" s="21"/>
      <c r="G955" s="11"/>
    </row>
    <row r="956" spans="1:7" ht="15.75" customHeight="1" x14ac:dyDescent="0.25">
      <c r="A956" s="21"/>
      <c r="G956" s="11"/>
    </row>
    <row r="957" spans="1:7" ht="15.75" customHeight="1" x14ac:dyDescent="0.25">
      <c r="A957" s="21"/>
      <c r="G957" s="11"/>
    </row>
    <row r="958" spans="1:7" ht="15.75" customHeight="1" x14ac:dyDescent="0.25">
      <c r="A958" s="21"/>
      <c r="G958" s="11"/>
    </row>
    <row r="959" spans="1:7" ht="15.75" customHeight="1" x14ac:dyDescent="0.25">
      <c r="A959" s="21"/>
      <c r="G959" s="11"/>
    </row>
    <row r="960" spans="1:7" ht="15.75" customHeight="1" x14ac:dyDescent="0.25">
      <c r="A960" s="21"/>
      <c r="G960" s="11"/>
    </row>
    <row r="961" spans="1:7" ht="15.75" customHeight="1" x14ac:dyDescent="0.25">
      <c r="A961" s="21"/>
      <c r="G961" s="11"/>
    </row>
    <row r="962" spans="1:7" ht="15.75" customHeight="1" x14ac:dyDescent="0.25">
      <c r="A962" s="21"/>
      <c r="G962" s="11"/>
    </row>
    <row r="963" spans="1:7" ht="15.75" customHeight="1" x14ac:dyDescent="0.25">
      <c r="A963" s="21"/>
      <c r="G963" s="11"/>
    </row>
    <row r="964" spans="1:7" ht="15.75" customHeight="1" x14ac:dyDescent="0.25">
      <c r="A964" s="21"/>
      <c r="G964" s="11"/>
    </row>
    <row r="965" spans="1:7" ht="15.75" customHeight="1" x14ac:dyDescent="0.25">
      <c r="A965" s="21"/>
      <c r="G965" s="11"/>
    </row>
    <row r="966" spans="1:7" ht="15.75" customHeight="1" x14ac:dyDescent="0.25">
      <c r="A966" s="21"/>
      <c r="G966" s="11"/>
    </row>
    <row r="967" spans="1:7" ht="15.75" customHeight="1" x14ac:dyDescent="0.25">
      <c r="A967" s="21"/>
      <c r="G967" s="11"/>
    </row>
    <row r="968" spans="1:7" ht="15.75" customHeight="1" x14ac:dyDescent="0.25">
      <c r="A968" s="21"/>
      <c r="G968" s="11"/>
    </row>
    <row r="969" spans="1:7" ht="15.75" customHeight="1" x14ac:dyDescent="0.25">
      <c r="A969" s="21"/>
      <c r="G969" s="11"/>
    </row>
    <row r="970" spans="1:7" ht="15.75" customHeight="1" x14ac:dyDescent="0.25">
      <c r="A970" s="21"/>
      <c r="G970" s="11"/>
    </row>
    <row r="971" spans="1:7" ht="15.75" customHeight="1" x14ac:dyDescent="0.25">
      <c r="A971" s="21"/>
      <c r="G971" s="11"/>
    </row>
    <row r="972" spans="1:7" ht="15.75" customHeight="1" x14ac:dyDescent="0.25">
      <c r="A972" s="21"/>
      <c r="G972" s="11"/>
    </row>
    <row r="973" spans="1:7" ht="15.75" customHeight="1" x14ac:dyDescent="0.25">
      <c r="A973" s="21"/>
      <c r="G973" s="11"/>
    </row>
    <row r="974" spans="1:7" ht="15.75" customHeight="1" x14ac:dyDescent="0.25">
      <c r="A974" s="21"/>
      <c r="G974" s="11"/>
    </row>
    <row r="975" spans="1:7" ht="15.75" customHeight="1" x14ac:dyDescent="0.25">
      <c r="A975" s="21"/>
      <c r="G975" s="11"/>
    </row>
    <row r="976" spans="1:7" ht="15.75" customHeight="1" x14ac:dyDescent="0.25">
      <c r="A976" s="21"/>
      <c r="G976" s="11"/>
    </row>
    <row r="977" spans="1:7" ht="15.75" customHeight="1" x14ac:dyDescent="0.25">
      <c r="A977" s="21"/>
      <c r="G977" s="11"/>
    </row>
    <row r="978" spans="1:7" ht="15.75" customHeight="1" x14ac:dyDescent="0.25">
      <c r="A978" s="21"/>
      <c r="G978" s="11"/>
    </row>
    <row r="979" spans="1:7" ht="15.75" customHeight="1" x14ac:dyDescent="0.25">
      <c r="A979" s="21"/>
      <c r="G979" s="11"/>
    </row>
    <row r="980" spans="1:7" ht="15.75" customHeight="1" x14ac:dyDescent="0.25">
      <c r="A980" s="21"/>
      <c r="G980" s="11"/>
    </row>
    <row r="981" spans="1:7" ht="15.75" customHeight="1" x14ac:dyDescent="0.25">
      <c r="A981" s="21"/>
      <c r="G981" s="11"/>
    </row>
    <row r="982" spans="1:7" ht="15.75" customHeight="1" x14ac:dyDescent="0.25">
      <c r="A982" s="21"/>
      <c r="G982" s="11"/>
    </row>
    <row r="983" spans="1:7" ht="15.75" customHeight="1" x14ac:dyDescent="0.25">
      <c r="A983" s="21"/>
      <c r="G983" s="11"/>
    </row>
    <row r="984" spans="1:7" ht="15.75" customHeight="1" x14ac:dyDescent="0.25">
      <c r="A984" s="21"/>
      <c r="G984" s="11"/>
    </row>
    <row r="985" spans="1:7" ht="15.75" customHeight="1" x14ac:dyDescent="0.25">
      <c r="A985" s="21"/>
      <c r="G985" s="11"/>
    </row>
    <row r="986" spans="1:7" ht="15.75" customHeight="1" x14ac:dyDescent="0.25">
      <c r="A986" s="21"/>
      <c r="G986" s="11"/>
    </row>
    <row r="987" spans="1:7" ht="15.75" customHeight="1" x14ac:dyDescent="0.25">
      <c r="A987" s="21"/>
      <c r="G987" s="11"/>
    </row>
    <row r="988" spans="1:7" ht="15.75" customHeight="1" x14ac:dyDescent="0.25">
      <c r="A988" s="21"/>
      <c r="G988" s="11"/>
    </row>
    <row r="989" spans="1:7" ht="15.75" customHeight="1" x14ac:dyDescent="0.25">
      <c r="A989" s="21"/>
      <c r="G989" s="11"/>
    </row>
    <row r="990" spans="1:7" ht="15.75" customHeight="1" x14ac:dyDescent="0.25">
      <c r="A990" s="21"/>
      <c r="G990" s="11"/>
    </row>
    <row r="991" spans="1:7" ht="15.75" customHeight="1" x14ac:dyDescent="0.25">
      <c r="A991" s="21"/>
      <c r="G991" s="11"/>
    </row>
    <row r="992" spans="1:7" ht="15.75" customHeight="1" x14ac:dyDescent="0.25">
      <c r="A992" s="21"/>
      <c r="G992" s="11"/>
    </row>
    <row r="993" spans="1:7" ht="15.75" customHeight="1" x14ac:dyDescent="0.25">
      <c r="A993" s="21"/>
      <c r="G993" s="11"/>
    </row>
    <row r="994" spans="1:7" ht="15.75" customHeight="1" x14ac:dyDescent="0.25">
      <c r="A994" s="21"/>
      <c r="G994" s="11"/>
    </row>
    <row r="995" spans="1:7" ht="15.75" customHeight="1" x14ac:dyDescent="0.25">
      <c r="A995" s="21"/>
      <c r="G995" s="11"/>
    </row>
    <row r="996" spans="1:7" ht="15.75" customHeight="1" x14ac:dyDescent="0.25">
      <c r="A996" s="21"/>
      <c r="G996" s="11"/>
    </row>
    <row r="997" spans="1:7" ht="15.75" customHeight="1" x14ac:dyDescent="0.25">
      <c r="A997" s="21"/>
      <c r="G997" s="11"/>
    </row>
    <row r="998" spans="1:7" ht="15.75" customHeight="1" x14ac:dyDescent="0.25">
      <c r="A998" s="21"/>
      <c r="G998" s="11"/>
    </row>
    <row r="999" spans="1:7" ht="15.75" customHeight="1" x14ac:dyDescent="0.25">
      <c r="A999" s="21"/>
      <c r="G999" s="11"/>
    </row>
    <row r="1000" spans="1:7" ht="15.75" customHeight="1" x14ac:dyDescent="0.25">
      <c r="A1000" s="21"/>
      <c r="G1000" s="11"/>
    </row>
    <row r="1001" spans="1:7" ht="15.75" customHeight="1" x14ac:dyDescent="0.25">
      <c r="A1001" s="21"/>
      <c r="G1001" s="11"/>
    </row>
    <row r="1002" spans="1:7" ht="15.75" customHeight="1" x14ac:dyDescent="0.25">
      <c r="A1002" s="21"/>
      <c r="G1002" s="11"/>
    </row>
    <row r="1003" spans="1:7" ht="15.75" customHeight="1" x14ac:dyDescent="0.25">
      <c r="A1003" s="21"/>
      <c r="G1003" s="11"/>
    </row>
    <row r="1004" spans="1:7" ht="15.75" customHeight="1" x14ac:dyDescent="0.25">
      <c r="A1004" s="21"/>
      <c r="G1004" s="11"/>
    </row>
    <row r="1005" spans="1:7" ht="15.75" customHeight="1" x14ac:dyDescent="0.25">
      <c r="A1005" s="21"/>
      <c r="G1005" s="11"/>
    </row>
    <row r="1006" spans="1:7" ht="15.75" customHeight="1" x14ac:dyDescent="0.25">
      <c r="A1006" s="21"/>
      <c r="G1006" s="11"/>
    </row>
    <row r="1007" spans="1:7" ht="15.75" customHeight="1" x14ac:dyDescent="0.25">
      <c r="A1007" s="21"/>
      <c r="G1007" s="11"/>
    </row>
  </sheetData>
  <dataValidations count="3">
    <dataValidation allowBlank="1" showInputMessage="1" showErrorMessage="1" sqref="B117 B69" xr:uid="{8B88DC28-0E31-4E4E-88B7-F43EF061CBA4}"/>
    <dataValidation type="decimal" allowBlank="1" showInputMessage="1" showErrorMessage="1" errorTitle="Incorrect value" error="The cover class midpoint must be decimal between 0 and 1.00" sqref="O57:O59 N57 N59 O62:O66 O68:O156 N62:N156 M129:M131" xr:uid="{858644AC-6673-464D-9D90-499AB933A536}">
      <formula1>0</formula1>
      <formula2>1</formula2>
    </dataValidation>
    <dataValidation type="decimal" allowBlank="1" showInputMessage="1" showErrorMessage="1" prompt=" - " sqref="M57 M99:M128 M62:M97 M132:M156" xr:uid="{40E5879B-34D0-4F2C-902D-929CBCCA9DAD}">
      <formula1>0</formula1>
      <formula2>1</formula2>
    </dataValidation>
  </dataValidations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11"/>
  <sheetViews>
    <sheetView topLeftCell="B1" workbookViewId="0">
      <selection activeCell="B1" sqref="B1"/>
    </sheetView>
  </sheetViews>
  <sheetFormatPr defaultColWidth="12.625" defaultRowHeight="15" customHeight="1" x14ac:dyDescent="0.2"/>
  <cols>
    <col min="1" max="1" width="5.125" hidden="1" customWidth="1"/>
    <col min="2" max="2" width="21.625" customWidth="1"/>
    <col min="3" max="3" width="8.875" customWidth="1"/>
    <col min="4" max="4" width="6.875" customWidth="1"/>
    <col min="5" max="5" width="7.25" customWidth="1"/>
    <col min="6" max="15" width="6" customWidth="1"/>
    <col min="16" max="16" width="5.75" customWidth="1"/>
    <col min="17" max="17" width="19.375" customWidth="1"/>
    <col min="18" max="19" width="5.75" customWidth="1"/>
    <col min="20" max="26" width="7.625" customWidth="1"/>
  </cols>
  <sheetData>
    <row r="1" spans="1:26" ht="21" x14ac:dyDescent="0.35">
      <c r="A1" s="21"/>
      <c r="B1" s="22"/>
      <c r="D1" s="22" t="s">
        <v>357</v>
      </c>
      <c r="F1" s="2" t="s">
        <v>358</v>
      </c>
      <c r="G1" s="11"/>
    </row>
    <row r="2" spans="1:26" ht="15.75" x14ac:dyDescent="0.25">
      <c r="A2" s="21"/>
      <c r="B2" s="23" t="s">
        <v>341</v>
      </c>
      <c r="C2" s="24"/>
      <c r="D2" s="24"/>
      <c r="F2" s="24"/>
      <c r="G2" s="25"/>
      <c r="H2" s="24"/>
      <c r="I2" s="24"/>
      <c r="J2" s="24"/>
      <c r="K2" s="24"/>
      <c r="L2" s="24"/>
      <c r="M2" s="24"/>
      <c r="N2" s="24"/>
      <c r="O2" s="24"/>
      <c r="P2" s="24"/>
    </row>
    <row r="3" spans="1:26" ht="15.75" x14ac:dyDescent="0.25">
      <c r="A3" s="21"/>
      <c r="B3" s="16" t="s">
        <v>343</v>
      </c>
      <c r="C3" s="14"/>
      <c r="D3" s="14"/>
      <c r="E3" s="14">
        <v>2013</v>
      </c>
      <c r="F3" s="14">
        <v>2014</v>
      </c>
      <c r="G3" s="14">
        <v>2015</v>
      </c>
      <c r="H3" s="14">
        <v>2016</v>
      </c>
      <c r="I3" s="14">
        <v>2017</v>
      </c>
      <c r="J3" s="14">
        <v>2018</v>
      </c>
      <c r="K3" s="14">
        <v>2019</v>
      </c>
      <c r="L3" s="14">
        <v>2020</v>
      </c>
      <c r="M3" s="14">
        <v>2021</v>
      </c>
      <c r="N3" s="14">
        <v>2022</v>
      </c>
      <c r="O3" s="14">
        <v>2023</v>
      </c>
      <c r="P3" s="24"/>
    </row>
    <row r="4" spans="1:26" ht="15.75" x14ac:dyDescent="0.25">
      <c r="A4" s="21"/>
      <c r="B4" s="18" t="s">
        <v>330</v>
      </c>
      <c r="C4" s="26"/>
      <c r="D4" s="26"/>
      <c r="E4" s="380">
        <v>10</v>
      </c>
      <c r="F4" s="380">
        <v>10</v>
      </c>
      <c r="G4" s="380">
        <v>10</v>
      </c>
      <c r="H4" s="380">
        <v>10</v>
      </c>
      <c r="I4" s="380">
        <v>10</v>
      </c>
      <c r="J4" s="380">
        <v>10</v>
      </c>
      <c r="K4" s="380">
        <v>10</v>
      </c>
      <c r="L4" s="380">
        <v>10</v>
      </c>
      <c r="M4" s="380">
        <v>10</v>
      </c>
      <c r="N4" s="380">
        <v>10</v>
      </c>
      <c r="O4" s="380">
        <v>10</v>
      </c>
      <c r="P4" s="24"/>
    </row>
    <row r="5" spans="1:26" ht="15.75" x14ac:dyDescent="0.25">
      <c r="A5" s="21"/>
      <c r="B5" s="18" t="s">
        <v>331</v>
      </c>
      <c r="C5" s="26"/>
      <c r="D5" s="26"/>
      <c r="E5" s="378">
        <v>10</v>
      </c>
      <c r="F5" s="378">
        <v>10</v>
      </c>
      <c r="G5" s="378">
        <v>10</v>
      </c>
      <c r="H5" s="378">
        <v>10</v>
      </c>
      <c r="I5" s="378">
        <v>10</v>
      </c>
      <c r="J5" s="378">
        <v>10</v>
      </c>
      <c r="K5" s="378">
        <v>10</v>
      </c>
      <c r="L5" s="378">
        <v>10</v>
      </c>
      <c r="M5" s="378">
        <v>10</v>
      </c>
      <c r="N5" s="378">
        <v>10</v>
      </c>
      <c r="O5" s="378">
        <v>10</v>
      </c>
      <c r="P5" s="24"/>
    </row>
    <row r="6" spans="1:26" ht="15.75" x14ac:dyDescent="0.25">
      <c r="A6" s="21"/>
      <c r="B6" s="18" t="s">
        <v>329</v>
      </c>
      <c r="C6" s="26"/>
      <c r="D6" s="26"/>
      <c r="E6" s="378">
        <v>10</v>
      </c>
      <c r="F6" s="378">
        <v>10</v>
      </c>
      <c r="G6" s="378">
        <v>10</v>
      </c>
      <c r="H6" s="378">
        <v>10</v>
      </c>
      <c r="I6" s="378">
        <v>10</v>
      </c>
      <c r="J6" s="378">
        <v>10</v>
      </c>
      <c r="K6" s="378">
        <v>10</v>
      </c>
      <c r="L6" s="378">
        <v>10</v>
      </c>
      <c r="M6" s="378">
        <v>10</v>
      </c>
      <c r="N6" s="378">
        <v>10</v>
      </c>
      <c r="O6" s="378">
        <v>10</v>
      </c>
      <c r="P6" s="24"/>
    </row>
    <row r="7" spans="1:26" ht="15.75" x14ac:dyDescent="0.25">
      <c r="A7" s="21"/>
      <c r="B7" s="18" t="s">
        <v>332</v>
      </c>
      <c r="C7" s="26"/>
      <c r="D7" s="26"/>
      <c r="E7" s="378">
        <v>10</v>
      </c>
      <c r="F7" s="378">
        <v>10</v>
      </c>
      <c r="G7" s="378">
        <v>10</v>
      </c>
      <c r="H7" s="378">
        <v>10</v>
      </c>
      <c r="I7" s="378">
        <v>10</v>
      </c>
      <c r="J7" s="378">
        <v>3</v>
      </c>
      <c r="K7" s="378">
        <v>10</v>
      </c>
      <c r="L7" s="378">
        <v>10</v>
      </c>
      <c r="M7" s="378">
        <v>10</v>
      </c>
      <c r="N7" s="378">
        <v>10</v>
      </c>
      <c r="O7" s="378">
        <v>10</v>
      </c>
      <c r="P7" s="24"/>
    </row>
    <row r="8" spans="1:26" ht="15.75" x14ac:dyDescent="0.25">
      <c r="A8" s="21"/>
      <c r="B8" s="18" t="s">
        <v>333</v>
      </c>
      <c r="C8" s="26"/>
      <c r="D8" s="26"/>
      <c r="E8" s="378">
        <v>7</v>
      </c>
      <c r="F8" s="378">
        <v>7</v>
      </c>
      <c r="G8" s="378">
        <v>3</v>
      </c>
      <c r="H8" s="378">
        <v>3</v>
      </c>
      <c r="I8" s="378">
        <v>7</v>
      </c>
      <c r="J8" s="378">
        <v>3</v>
      </c>
      <c r="K8" s="378">
        <v>3</v>
      </c>
      <c r="L8" s="378">
        <v>0</v>
      </c>
      <c r="M8" s="378">
        <v>7</v>
      </c>
      <c r="N8" s="378">
        <v>0</v>
      </c>
      <c r="O8" s="378">
        <v>7</v>
      </c>
      <c r="P8" s="24"/>
    </row>
    <row r="9" spans="1:26" ht="15.75" x14ac:dyDescent="0.25">
      <c r="A9" s="21"/>
      <c r="B9" s="18" t="s">
        <v>334</v>
      </c>
      <c r="C9" s="26"/>
      <c r="D9" s="26"/>
      <c r="E9" s="378">
        <v>10</v>
      </c>
      <c r="F9" s="378">
        <v>10</v>
      </c>
      <c r="G9" s="378">
        <v>10</v>
      </c>
      <c r="H9" s="378">
        <v>10</v>
      </c>
      <c r="I9" s="378">
        <v>10</v>
      </c>
      <c r="J9" s="378">
        <v>10</v>
      </c>
      <c r="K9" s="378">
        <v>10</v>
      </c>
      <c r="L9" s="378">
        <v>10</v>
      </c>
      <c r="M9" s="378">
        <v>10</v>
      </c>
      <c r="N9" s="378">
        <v>10</v>
      </c>
      <c r="O9" s="378">
        <v>10</v>
      </c>
      <c r="P9" s="24"/>
    </row>
    <row r="10" spans="1:26" ht="15.75" x14ac:dyDescent="0.25">
      <c r="A10" s="21"/>
      <c r="B10" s="18" t="s">
        <v>335</v>
      </c>
      <c r="C10" s="26"/>
      <c r="D10" s="26"/>
      <c r="E10" s="378">
        <v>3</v>
      </c>
      <c r="F10" s="378">
        <v>10</v>
      </c>
      <c r="G10" s="378">
        <v>10</v>
      </c>
      <c r="H10" s="378">
        <v>10</v>
      </c>
      <c r="I10" s="378">
        <v>7</v>
      </c>
      <c r="J10" s="378">
        <v>10</v>
      </c>
      <c r="K10" s="378">
        <v>7</v>
      </c>
      <c r="L10" s="378">
        <v>10</v>
      </c>
      <c r="M10" s="378">
        <v>10</v>
      </c>
      <c r="N10" s="378">
        <v>10</v>
      </c>
      <c r="O10" s="378">
        <v>10</v>
      </c>
      <c r="P10" s="24"/>
    </row>
    <row r="11" spans="1:26" ht="15.75" x14ac:dyDescent="0.25">
      <c r="A11" s="21"/>
      <c r="B11" s="18" t="s">
        <v>336</v>
      </c>
      <c r="C11" s="26"/>
      <c r="D11" s="26"/>
      <c r="E11" s="378">
        <v>10</v>
      </c>
      <c r="F11" s="378">
        <v>10</v>
      </c>
      <c r="G11" s="378">
        <v>10</v>
      </c>
      <c r="H11" s="378">
        <v>10</v>
      </c>
      <c r="I11" s="378">
        <v>10</v>
      </c>
      <c r="J11" s="378">
        <v>10</v>
      </c>
      <c r="K11" s="378">
        <v>10</v>
      </c>
      <c r="L11" s="378">
        <v>10</v>
      </c>
      <c r="M11" s="378">
        <v>0</v>
      </c>
      <c r="N11" s="378">
        <v>0</v>
      </c>
      <c r="O11" s="378">
        <v>0</v>
      </c>
      <c r="P11" s="24"/>
    </row>
    <row r="12" spans="1:26" ht="15.75" x14ac:dyDescent="0.25">
      <c r="A12" s="21"/>
      <c r="B12" s="18" t="s">
        <v>337</v>
      </c>
      <c r="C12" s="26"/>
      <c r="D12" s="26"/>
      <c r="E12" s="378">
        <v>3</v>
      </c>
      <c r="F12" s="378">
        <v>7</v>
      </c>
      <c r="G12" s="378">
        <v>7</v>
      </c>
      <c r="H12" s="378">
        <v>3</v>
      </c>
      <c r="I12" s="378">
        <v>7</v>
      </c>
      <c r="J12" s="378">
        <v>3</v>
      </c>
      <c r="K12" s="378">
        <v>3</v>
      </c>
      <c r="L12" s="378">
        <v>3</v>
      </c>
      <c r="M12" s="378">
        <v>3</v>
      </c>
      <c r="N12" s="378">
        <v>7</v>
      </c>
      <c r="O12" s="378">
        <v>3</v>
      </c>
      <c r="P12" s="24"/>
    </row>
    <row r="13" spans="1:26" ht="15.75" x14ac:dyDescent="0.25">
      <c r="A13" s="21"/>
      <c r="B13" s="18" t="s">
        <v>338</v>
      </c>
      <c r="C13" s="26"/>
      <c r="D13" s="26"/>
      <c r="E13" s="378">
        <v>7</v>
      </c>
      <c r="F13" s="378">
        <v>10</v>
      </c>
      <c r="G13" s="378">
        <v>10</v>
      </c>
      <c r="H13" s="378">
        <v>3</v>
      </c>
      <c r="I13" s="378">
        <v>0</v>
      </c>
      <c r="J13" s="378">
        <v>10</v>
      </c>
      <c r="K13" s="378">
        <v>3</v>
      </c>
      <c r="L13" s="378">
        <v>3</v>
      </c>
      <c r="M13" s="378">
        <v>3</v>
      </c>
      <c r="N13" s="378">
        <v>7</v>
      </c>
      <c r="O13" s="378">
        <v>7</v>
      </c>
      <c r="P13" s="24"/>
    </row>
    <row r="14" spans="1:26" ht="18.75" x14ac:dyDescent="0.3">
      <c r="A14" s="21"/>
      <c r="B14" s="17" t="s">
        <v>282</v>
      </c>
      <c r="C14" s="17"/>
      <c r="D14" s="17"/>
      <c r="E14" s="17">
        <v>80</v>
      </c>
      <c r="F14" s="17">
        <v>94</v>
      </c>
      <c r="G14" s="17">
        <v>90</v>
      </c>
      <c r="H14" s="17">
        <v>79</v>
      </c>
      <c r="I14" s="17">
        <v>81</v>
      </c>
      <c r="J14" s="17">
        <v>79</v>
      </c>
      <c r="K14" s="17">
        <v>76</v>
      </c>
      <c r="L14" s="17">
        <v>79</v>
      </c>
      <c r="M14" s="17">
        <v>73</v>
      </c>
      <c r="N14" s="17">
        <v>74</v>
      </c>
      <c r="O14" s="17">
        <v>77</v>
      </c>
      <c r="P14" s="24"/>
    </row>
    <row r="15" spans="1:26" ht="18.75" x14ac:dyDescent="0.3">
      <c r="A15" s="21"/>
      <c r="B15" s="28"/>
      <c r="C15" s="28"/>
      <c r="D15" s="28"/>
      <c r="E15" s="28"/>
      <c r="F15" s="30"/>
      <c r="G15" s="31"/>
      <c r="H15" s="30"/>
      <c r="I15" s="30"/>
      <c r="J15" s="30"/>
      <c r="K15" s="30"/>
      <c r="L15" s="30"/>
      <c r="M15" s="30"/>
      <c r="N15" s="30"/>
      <c r="O15" s="30"/>
      <c r="P15" s="24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x14ac:dyDescent="0.3">
      <c r="A16" s="21"/>
      <c r="B16" s="28"/>
      <c r="C16" s="28"/>
      <c r="D16" s="28"/>
      <c r="E16" s="28"/>
      <c r="F16" s="30"/>
      <c r="G16" s="31"/>
      <c r="H16" s="30"/>
      <c r="I16" s="30"/>
      <c r="J16" s="30"/>
      <c r="K16" s="30"/>
      <c r="L16" s="30"/>
      <c r="M16" s="30"/>
      <c r="N16" s="30"/>
      <c r="O16" s="30"/>
      <c r="P16" s="24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x14ac:dyDescent="0.3">
      <c r="A17" s="21"/>
      <c r="B17" s="28"/>
      <c r="C17" s="28"/>
      <c r="D17" s="28"/>
      <c r="E17" s="28"/>
      <c r="F17" s="30"/>
      <c r="G17" s="31"/>
      <c r="H17" s="30"/>
      <c r="I17" s="30"/>
      <c r="J17" s="30"/>
      <c r="K17" s="30"/>
      <c r="L17" s="30"/>
      <c r="M17" s="30"/>
      <c r="N17" s="30"/>
      <c r="O17" s="30"/>
      <c r="P17" s="30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x14ac:dyDescent="0.3">
      <c r="A18" s="21"/>
      <c r="B18" s="28"/>
      <c r="C18" s="28"/>
      <c r="D18" s="28"/>
      <c r="E18" s="28"/>
      <c r="F18" s="30"/>
      <c r="G18" s="31"/>
      <c r="H18" s="30"/>
      <c r="I18" s="30"/>
      <c r="J18" s="30"/>
      <c r="K18" s="30"/>
      <c r="L18" s="30"/>
      <c r="M18" s="30"/>
      <c r="N18" s="30"/>
      <c r="O18" s="30"/>
      <c r="P18" s="30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x14ac:dyDescent="0.3">
      <c r="A19" s="21"/>
      <c r="B19" s="551"/>
      <c r="C19" s="551"/>
      <c r="D19" s="551"/>
      <c r="E19" s="551"/>
      <c r="F19" s="552"/>
      <c r="G19" s="553"/>
      <c r="H19" s="552"/>
      <c r="I19" s="552"/>
      <c r="J19" s="552"/>
      <c r="K19" s="552"/>
      <c r="L19" s="552"/>
      <c r="M19" s="552"/>
      <c r="N19" s="552"/>
      <c r="O19" s="552"/>
      <c r="P19" s="552"/>
      <c r="Q19" s="554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x14ac:dyDescent="0.3">
      <c r="A20" s="21"/>
      <c r="B20" s="551"/>
      <c r="C20" s="551"/>
      <c r="D20" s="551"/>
      <c r="E20" s="551"/>
      <c r="F20" s="552"/>
      <c r="G20" s="553"/>
      <c r="H20" s="552"/>
      <c r="I20" s="552"/>
      <c r="J20" s="552"/>
      <c r="K20" s="552"/>
      <c r="L20" s="552"/>
      <c r="M20" s="552"/>
      <c r="N20" s="552"/>
      <c r="O20" s="552"/>
      <c r="P20" s="552"/>
      <c r="Q20" s="554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1"/>
      <c r="B21" s="551"/>
      <c r="C21" s="551"/>
      <c r="D21" s="551"/>
      <c r="E21" s="551"/>
      <c r="F21" s="552"/>
      <c r="G21" s="553"/>
      <c r="H21" s="552"/>
      <c r="I21" s="552"/>
      <c r="J21" s="552"/>
      <c r="K21" s="552"/>
      <c r="L21" s="552"/>
      <c r="M21" s="552"/>
      <c r="N21" s="552"/>
      <c r="O21" s="552"/>
      <c r="P21" s="552"/>
      <c r="Q21" s="554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1"/>
      <c r="B22" s="551"/>
      <c r="C22" s="551"/>
      <c r="D22" s="551"/>
      <c r="E22" s="551"/>
      <c r="F22" s="552"/>
      <c r="G22" s="553"/>
      <c r="H22" s="552"/>
      <c r="I22" s="552"/>
      <c r="J22" s="552"/>
      <c r="K22" s="552"/>
      <c r="L22" s="552"/>
      <c r="M22" s="552"/>
      <c r="N22" s="552"/>
      <c r="O22" s="552"/>
      <c r="P22" s="552"/>
      <c r="Q22" s="554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21"/>
      <c r="B23" s="551"/>
      <c r="C23" s="551"/>
      <c r="D23" s="551"/>
      <c r="E23" s="551"/>
      <c r="F23" s="552"/>
      <c r="G23" s="553"/>
      <c r="H23" s="552"/>
      <c r="I23" s="552"/>
      <c r="J23" s="552"/>
      <c r="K23" s="552"/>
      <c r="L23" s="552"/>
      <c r="M23" s="552"/>
      <c r="N23" s="552"/>
      <c r="O23" s="552"/>
      <c r="P23" s="552"/>
      <c r="Q23" s="554"/>
      <c r="R23" s="1"/>
      <c r="S23" s="1"/>
      <c r="T23" s="1"/>
      <c r="U23" s="1"/>
    </row>
    <row r="24" spans="1:26" ht="15.75" customHeight="1" x14ac:dyDescent="0.25">
      <c r="A24" s="21"/>
      <c r="B24" s="381" t="s">
        <v>229</v>
      </c>
      <c r="C24" s="382"/>
      <c r="D24" s="381" t="s">
        <v>230</v>
      </c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401"/>
      <c r="Q24" s="1"/>
      <c r="R24" s="1"/>
      <c r="S24" s="1"/>
      <c r="T24" s="1"/>
      <c r="U24" s="1"/>
    </row>
    <row r="25" spans="1:26" ht="15.75" customHeight="1" thickBot="1" x14ac:dyDescent="0.3">
      <c r="A25" s="21" t="s">
        <v>344</v>
      </c>
      <c r="B25" s="384" t="s">
        <v>6</v>
      </c>
      <c r="C25" s="385"/>
      <c r="D25" s="386" t="s">
        <v>8</v>
      </c>
      <c r="E25" s="388">
        <v>2013</v>
      </c>
      <c r="F25" s="388">
        <v>2014</v>
      </c>
      <c r="G25" s="388">
        <v>2015</v>
      </c>
      <c r="H25" s="388">
        <v>2016</v>
      </c>
      <c r="I25" s="388">
        <v>2017</v>
      </c>
      <c r="J25" s="388">
        <v>2018</v>
      </c>
      <c r="K25" s="388">
        <v>2019</v>
      </c>
      <c r="L25" s="388">
        <v>2020</v>
      </c>
      <c r="M25" s="388">
        <v>2021</v>
      </c>
      <c r="N25" s="388">
        <v>2022</v>
      </c>
      <c r="O25" s="388">
        <v>2023</v>
      </c>
      <c r="P25" s="388">
        <v>2023</v>
      </c>
      <c r="Q25" s="1"/>
      <c r="R25" s="1"/>
      <c r="S25" s="1"/>
      <c r="T25" s="1"/>
      <c r="U25" s="1"/>
    </row>
    <row r="26" spans="1:26" ht="15.75" customHeight="1" x14ac:dyDescent="0.25">
      <c r="A26" s="21">
        <v>2</v>
      </c>
      <c r="B26" s="402" t="s">
        <v>30</v>
      </c>
      <c r="C26" s="403" t="s">
        <v>268</v>
      </c>
      <c r="D26" s="404" t="s">
        <v>36</v>
      </c>
      <c r="E26" s="405"/>
      <c r="F26" s="406"/>
      <c r="G26" s="406"/>
      <c r="H26" s="407"/>
      <c r="I26" s="406"/>
      <c r="J26" s="406">
        <v>400</v>
      </c>
      <c r="K26" s="406"/>
      <c r="L26" s="402"/>
      <c r="M26" s="406"/>
      <c r="N26" s="408">
        <v>300</v>
      </c>
      <c r="O26" s="390"/>
      <c r="P26" s="409">
        <v>200</v>
      </c>
      <c r="Q26" s="1"/>
      <c r="R26" s="1"/>
      <c r="S26" s="1"/>
      <c r="T26" s="1"/>
      <c r="U26" s="1"/>
    </row>
    <row r="27" spans="1:26" ht="15.75" customHeight="1" x14ac:dyDescent="0.25">
      <c r="A27" s="21">
        <v>9</v>
      </c>
      <c r="B27" s="410" t="s">
        <v>22</v>
      </c>
      <c r="C27" s="411" t="s">
        <v>269</v>
      </c>
      <c r="D27" s="411" t="s">
        <v>23</v>
      </c>
      <c r="E27" s="414">
        <v>2400</v>
      </c>
      <c r="F27" s="415">
        <v>9800</v>
      </c>
      <c r="G27" s="415">
        <v>7800</v>
      </c>
      <c r="H27" s="415">
        <v>5200</v>
      </c>
      <c r="I27" s="415">
        <v>4400</v>
      </c>
      <c r="J27" s="415">
        <v>4200</v>
      </c>
      <c r="K27" s="412">
        <v>4000</v>
      </c>
      <c r="L27" s="412">
        <v>2700</v>
      </c>
      <c r="M27" s="412">
        <v>2700</v>
      </c>
      <c r="N27" s="413">
        <v>3000</v>
      </c>
      <c r="O27" s="400">
        <v>5300</v>
      </c>
      <c r="P27" s="400">
        <v>3700</v>
      </c>
      <c r="Q27" s="1"/>
      <c r="R27" s="1"/>
      <c r="S27" s="1"/>
      <c r="T27" s="1"/>
      <c r="U27" s="1"/>
    </row>
    <row r="28" spans="1:26" ht="15.75" customHeight="1" x14ac:dyDescent="0.25">
      <c r="A28" s="21">
        <v>12</v>
      </c>
      <c r="B28" s="410" t="s">
        <v>161</v>
      </c>
      <c r="C28" s="411" t="s">
        <v>269</v>
      </c>
      <c r="D28" s="411" t="s">
        <v>36</v>
      </c>
      <c r="E28" s="412">
        <v>200</v>
      </c>
      <c r="F28" s="412">
        <v>200</v>
      </c>
      <c r="G28" s="412"/>
      <c r="H28" s="412"/>
      <c r="I28" s="412"/>
      <c r="J28" s="412"/>
      <c r="K28" s="412"/>
      <c r="L28" s="410"/>
      <c r="M28" s="410"/>
      <c r="N28" s="413"/>
      <c r="O28" s="400"/>
      <c r="P28" s="400"/>
      <c r="Q28" s="1"/>
      <c r="R28" s="1"/>
      <c r="S28" s="1"/>
      <c r="T28" s="1"/>
      <c r="U28" s="1"/>
    </row>
    <row r="29" spans="1:26" ht="15.75" customHeight="1" x14ac:dyDescent="0.25">
      <c r="A29" s="21"/>
      <c r="B29" s="410" t="s">
        <v>270</v>
      </c>
      <c r="C29" s="411" t="s">
        <v>269</v>
      </c>
      <c r="D29" s="411" t="s">
        <v>21</v>
      </c>
      <c r="E29" s="412"/>
      <c r="F29" s="412"/>
      <c r="G29" s="412"/>
      <c r="H29" s="412"/>
      <c r="I29" s="415"/>
      <c r="J29" s="415"/>
      <c r="K29" s="412">
        <v>200</v>
      </c>
      <c r="L29" s="410">
        <v>300</v>
      </c>
      <c r="M29" s="410">
        <v>300</v>
      </c>
      <c r="N29" s="413">
        <v>600</v>
      </c>
      <c r="O29" s="400">
        <v>100</v>
      </c>
      <c r="P29" s="400"/>
      <c r="Q29" s="1"/>
      <c r="R29" s="1"/>
      <c r="S29" s="1"/>
      <c r="T29" s="1"/>
      <c r="U29" s="1"/>
    </row>
    <row r="30" spans="1:26" ht="15.75" customHeight="1" x14ac:dyDescent="0.25">
      <c r="A30" s="21">
        <v>11</v>
      </c>
      <c r="B30" s="410" t="s">
        <v>75</v>
      </c>
      <c r="C30" s="411" t="s">
        <v>269</v>
      </c>
      <c r="D30" s="411" t="s">
        <v>13</v>
      </c>
      <c r="E30" s="414">
        <v>2400</v>
      </c>
      <c r="F30" s="415">
        <v>1800</v>
      </c>
      <c r="G30" s="415">
        <v>1200</v>
      </c>
      <c r="H30" s="412">
        <v>800</v>
      </c>
      <c r="I30" s="415">
        <v>3400</v>
      </c>
      <c r="J30" s="415"/>
      <c r="K30" s="412">
        <v>1200</v>
      </c>
      <c r="L30" s="410">
        <v>300</v>
      </c>
      <c r="M30" s="410">
        <v>300</v>
      </c>
      <c r="N30" s="413">
        <v>100</v>
      </c>
      <c r="O30" s="400">
        <v>100</v>
      </c>
      <c r="P30" s="400">
        <v>100</v>
      </c>
      <c r="Q30" s="1"/>
      <c r="R30" s="1"/>
      <c r="S30" s="1"/>
      <c r="T30" s="1"/>
      <c r="U30" s="1"/>
    </row>
    <row r="31" spans="1:26" ht="15.75" customHeight="1" x14ac:dyDescent="0.25">
      <c r="A31" s="21"/>
      <c r="B31" s="392" t="s">
        <v>42</v>
      </c>
      <c r="C31" s="416" t="s">
        <v>269</v>
      </c>
      <c r="D31" s="416" t="s">
        <v>13</v>
      </c>
      <c r="E31" s="393"/>
      <c r="F31" s="393"/>
      <c r="G31" s="393"/>
      <c r="H31" s="393"/>
      <c r="I31" s="393"/>
      <c r="J31" s="412"/>
      <c r="K31" s="412"/>
      <c r="L31" s="410"/>
      <c r="M31" s="410"/>
      <c r="N31" s="413"/>
      <c r="O31" s="400">
        <v>400</v>
      </c>
      <c r="P31" s="400"/>
      <c r="Q31" s="1"/>
      <c r="R31" s="1"/>
      <c r="S31" s="1"/>
      <c r="T31" s="1"/>
      <c r="U31" s="1"/>
    </row>
    <row r="32" spans="1:26" ht="15.75" customHeight="1" x14ac:dyDescent="0.25">
      <c r="A32" s="21">
        <v>13</v>
      </c>
      <c r="B32" s="410" t="s">
        <v>52</v>
      </c>
      <c r="C32" s="411" t="s">
        <v>269</v>
      </c>
      <c r="D32" s="417" t="s">
        <v>23</v>
      </c>
      <c r="E32" s="418"/>
      <c r="F32" s="415">
        <v>200</v>
      </c>
      <c r="G32" s="415">
        <v>200</v>
      </c>
      <c r="H32" s="412">
        <v>200</v>
      </c>
      <c r="I32" s="412">
        <v>200</v>
      </c>
      <c r="J32" s="412"/>
      <c r="K32" s="412"/>
      <c r="L32" s="412"/>
      <c r="M32" s="412">
        <v>200</v>
      </c>
      <c r="N32" s="413"/>
      <c r="O32" s="400"/>
      <c r="P32" s="400">
        <v>100</v>
      </c>
      <c r="Q32" s="1"/>
      <c r="R32" s="1"/>
      <c r="S32" s="1"/>
      <c r="T32" s="1"/>
      <c r="U32" s="1"/>
    </row>
    <row r="33" spans="1:26" ht="15.75" customHeight="1" x14ac:dyDescent="0.25">
      <c r="A33" s="21">
        <v>1</v>
      </c>
      <c r="B33" s="410" t="s">
        <v>41</v>
      </c>
      <c r="C33" s="411" t="s">
        <v>269</v>
      </c>
      <c r="D33" s="411" t="s">
        <v>13</v>
      </c>
      <c r="E33" s="414">
        <v>200</v>
      </c>
      <c r="F33" s="415">
        <v>200</v>
      </c>
      <c r="G33" s="415">
        <v>200</v>
      </c>
      <c r="H33" s="415">
        <v>200</v>
      </c>
      <c r="I33" s="415">
        <v>200</v>
      </c>
      <c r="J33" s="415">
        <v>200</v>
      </c>
      <c r="K33" s="412">
        <v>200</v>
      </c>
      <c r="L33" s="412">
        <v>200</v>
      </c>
      <c r="M33" s="412">
        <v>200</v>
      </c>
      <c r="N33" s="413"/>
      <c r="O33" s="400"/>
      <c r="P33" s="400"/>
      <c r="Q33" s="1"/>
      <c r="R33" s="1"/>
      <c r="S33" s="1"/>
      <c r="T33" s="1"/>
      <c r="U33" s="1"/>
    </row>
    <row r="34" spans="1:26" ht="15.75" customHeight="1" x14ac:dyDescent="0.25">
      <c r="A34" s="21">
        <v>4</v>
      </c>
      <c r="B34" s="392" t="s">
        <v>101</v>
      </c>
      <c r="C34" s="416" t="s">
        <v>268</v>
      </c>
      <c r="D34" s="416" t="s">
        <v>33</v>
      </c>
      <c r="E34" s="412"/>
      <c r="F34" s="412"/>
      <c r="G34" s="412">
        <v>200</v>
      </c>
      <c r="H34" s="412"/>
      <c r="I34" s="412"/>
      <c r="J34" s="412"/>
      <c r="K34" s="412"/>
      <c r="L34" s="410"/>
      <c r="M34" s="410"/>
      <c r="N34" s="413"/>
      <c r="O34" s="400"/>
      <c r="P34" s="400"/>
      <c r="Q34" s="1"/>
      <c r="R34" s="1"/>
      <c r="S34" s="1"/>
      <c r="T34" s="1"/>
      <c r="U34" s="1"/>
    </row>
    <row r="35" spans="1:26" ht="15.75" customHeight="1" x14ac:dyDescent="0.25">
      <c r="A35" s="21">
        <v>10</v>
      </c>
      <c r="B35" s="410" t="s">
        <v>25</v>
      </c>
      <c r="C35" s="411" t="s">
        <v>268</v>
      </c>
      <c r="D35" s="411" t="s">
        <v>40</v>
      </c>
      <c r="E35" s="412">
        <v>200</v>
      </c>
      <c r="F35" s="412">
        <v>1400</v>
      </c>
      <c r="G35" s="412">
        <v>3400</v>
      </c>
      <c r="H35" s="412">
        <v>400</v>
      </c>
      <c r="I35" s="412">
        <v>2600</v>
      </c>
      <c r="J35" s="412">
        <v>600</v>
      </c>
      <c r="K35" s="412">
        <v>1400</v>
      </c>
      <c r="L35" s="412">
        <v>400</v>
      </c>
      <c r="M35" s="412">
        <v>400</v>
      </c>
      <c r="N35" s="413">
        <v>300</v>
      </c>
      <c r="O35" s="400">
        <v>400</v>
      </c>
      <c r="P35" s="400">
        <v>400</v>
      </c>
      <c r="Q35" s="1"/>
      <c r="R35" s="1"/>
      <c r="S35" s="1"/>
      <c r="T35" s="1"/>
      <c r="U35" s="1"/>
    </row>
    <row r="36" spans="1:26" ht="15.75" customHeight="1" x14ac:dyDescent="0.25">
      <c r="A36" s="21">
        <v>8</v>
      </c>
      <c r="B36" s="410" t="s">
        <v>35</v>
      </c>
      <c r="C36" s="411" t="s">
        <v>268</v>
      </c>
      <c r="D36" s="411" t="s">
        <v>36</v>
      </c>
      <c r="E36" s="412">
        <v>10400</v>
      </c>
      <c r="F36" s="420">
        <v>7800</v>
      </c>
      <c r="G36" s="412">
        <v>11800</v>
      </c>
      <c r="H36" s="412">
        <v>6200</v>
      </c>
      <c r="I36" s="412">
        <v>5400</v>
      </c>
      <c r="J36" s="412">
        <v>2600</v>
      </c>
      <c r="K36" s="412">
        <v>4000</v>
      </c>
      <c r="L36" s="419">
        <v>2000</v>
      </c>
      <c r="M36" s="419">
        <v>2000</v>
      </c>
      <c r="N36" s="413">
        <v>1400</v>
      </c>
      <c r="O36" s="400">
        <v>3800</v>
      </c>
      <c r="P36" s="400">
        <v>3600</v>
      </c>
      <c r="Q36" s="1"/>
      <c r="R36" s="1"/>
      <c r="S36" s="1"/>
      <c r="T36" s="1"/>
      <c r="U36" s="1"/>
    </row>
    <row r="37" spans="1:26" ht="15.75" customHeight="1" x14ac:dyDescent="0.25">
      <c r="A37" s="21"/>
      <c r="B37" s="410" t="s">
        <v>45</v>
      </c>
      <c r="C37" s="411" t="s">
        <v>269</v>
      </c>
      <c r="D37" s="411" t="s">
        <v>21</v>
      </c>
      <c r="E37" s="412">
        <v>12000</v>
      </c>
      <c r="F37" s="420">
        <v>12600</v>
      </c>
      <c r="G37" s="420">
        <v>7600</v>
      </c>
      <c r="H37" s="412">
        <v>9800</v>
      </c>
      <c r="I37" s="412">
        <v>8400</v>
      </c>
      <c r="J37" s="412">
        <v>11000</v>
      </c>
      <c r="K37" s="412">
        <v>11000</v>
      </c>
      <c r="L37" s="412">
        <v>6100</v>
      </c>
      <c r="M37" s="412">
        <v>6100</v>
      </c>
      <c r="N37" s="413">
        <v>7200</v>
      </c>
      <c r="O37" s="400">
        <v>3500</v>
      </c>
      <c r="P37" s="400">
        <v>3000</v>
      </c>
      <c r="Q37" s="1"/>
      <c r="R37" s="1"/>
      <c r="S37" s="1"/>
      <c r="T37" s="1"/>
      <c r="U37" s="1"/>
    </row>
    <row r="38" spans="1:26" ht="15.75" customHeight="1" x14ac:dyDescent="0.25">
      <c r="A38" s="21">
        <v>7</v>
      </c>
      <c r="B38" s="410" t="s">
        <v>168</v>
      </c>
      <c r="C38" s="411" t="s">
        <v>269</v>
      </c>
      <c r="D38" s="411" t="s">
        <v>13</v>
      </c>
      <c r="E38" s="412">
        <v>800</v>
      </c>
      <c r="F38" s="412">
        <v>5800</v>
      </c>
      <c r="G38" s="412">
        <v>1800</v>
      </c>
      <c r="H38" s="412">
        <v>1200</v>
      </c>
      <c r="I38" s="412">
        <v>400</v>
      </c>
      <c r="J38" s="412">
        <v>3600</v>
      </c>
      <c r="K38" s="412">
        <v>2400</v>
      </c>
      <c r="L38" s="412">
        <v>1400</v>
      </c>
      <c r="M38" s="412">
        <v>1400</v>
      </c>
      <c r="N38" s="413">
        <v>2200</v>
      </c>
      <c r="O38" s="400">
        <v>1800</v>
      </c>
      <c r="P38" s="400">
        <v>1700</v>
      </c>
      <c r="Q38" s="1"/>
      <c r="R38" s="1"/>
      <c r="S38" s="1"/>
      <c r="T38" s="1"/>
      <c r="U38" s="1"/>
    </row>
    <row r="39" spans="1:26" ht="15.75" customHeight="1" x14ac:dyDescent="0.25">
      <c r="A39" s="21">
        <v>5</v>
      </c>
      <c r="B39" s="421" t="s">
        <v>275</v>
      </c>
      <c r="C39" s="421"/>
      <c r="D39" s="421" t="s">
        <v>20</v>
      </c>
      <c r="E39" s="421">
        <v>6000</v>
      </c>
      <c r="F39" s="421">
        <v>9400</v>
      </c>
      <c r="G39" s="421">
        <v>11800</v>
      </c>
      <c r="H39" s="421">
        <v>5400</v>
      </c>
      <c r="I39" s="421">
        <v>3200</v>
      </c>
      <c r="J39" s="421">
        <v>1200</v>
      </c>
      <c r="K39" s="421">
        <v>4600</v>
      </c>
      <c r="L39" s="421">
        <v>3400</v>
      </c>
      <c r="M39" s="421">
        <v>3400</v>
      </c>
      <c r="N39" s="413">
        <v>4800</v>
      </c>
      <c r="O39" s="400">
        <v>3800</v>
      </c>
      <c r="P39" s="400">
        <v>2300</v>
      </c>
      <c r="Q39" s="1"/>
      <c r="R39" s="1"/>
      <c r="S39" s="1"/>
      <c r="T39" s="1"/>
      <c r="U39" s="1"/>
    </row>
    <row r="40" spans="1:26" ht="15.75" customHeight="1" x14ac:dyDescent="0.25">
      <c r="A40" s="21"/>
      <c r="B40" s="410" t="s">
        <v>34</v>
      </c>
      <c r="C40" s="411" t="s">
        <v>269</v>
      </c>
      <c r="D40" s="411" t="s">
        <v>21</v>
      </c>
      <c r="E40" s="412">
        <v>400</v>
      </c>
      <c r="F40" s="412">
        <v>3400</v>
      </c>
      <c r="G40" s="412">
        <v>5000</v>
      </c>
      <c r="H40" s="412">
        <v>2000</v>
      </c>
      <c r="I40" s="412">
        <v>3800</v>
      </c>
      <c r="J40" s="412">
        <v>1200</v>
      </c>
      <c r="K40" s="412">
        <v>1000</v>
      </c>
      <c r="L40" s="412">
        <v>900</v>
      </c>
      <c r="M40" s="412">
        <v>900</v>
      </c>
      <c r="N40" s="413">
        <v>700</v>
      </c>
      <c r="O40" s="400">
        <v>1200</v>
      </c>
      <c r="P40" s="400">
        <v>1200</v>
      </c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21"/>
      <c r="B41" s="410" t="s">
        <v>87</v>
      </c>
      <c r="C41" s="411" t="s">
        <v>269</v>
      </c>
      <c r="D41" s="411" t="s">
        <v>13</v>
      </c>
      <c r="E41" s="414"/>
      <c r="F41" s="415"/>
      <c r="G41" s="415">
        <v>200</v>
      </c>
      <c r="H41" s="415"/>
      <c r="I41" s="415"/>
      <c r="J41" s="415"/>
      <c r="K41" s="412"/>
      <c r="L41" s="410"/>
      <c r="M41" s="410"/>
      <c r="N41" s="413"/>
      <c r="O41" s="400"/>
      <c r="P41" s="400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21"/>
      <c r="B42" s="410" t="s">
        <v>48</v>
      </c>
      <c r="C42" s="411" t="s">
        <v>269</v>
      </c>
      <c r="D42" s="417" t="s">
        <v>39</v>
      </c>
      <c r="E42" s="414">
        <v>400</v>
      </c>
      <c r="F42" s="412">
        <v>900</v>
      </c>
      <c r="G42" s="412">
        <v>2800</v>
      </c>
      <c r="H42" s="412">
        <v>1200</v>
      </c>
      <c r="I42" s="412">
        <v>800</v>
      </c>
      <c r="J42" s="412">
        <v>200</v>
      </c>
      <c r="K42" s="412">
        <v>800</v>
      </c>
      <c r="L42" s="410">
        <v>400</v>
      </c>
      <c r="M42" s="410"/>
      <c r="N42" s="413">
        <v>100</v>
      </c>
      <c r="O42" s="400">
        <v>2800</v>
      </c>
      <c r="P42" s="400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21"/>
      <c r="B43" s="410" t="s">
        <v>134</v>
      </c>
      <c r="C43" s="411" t="s">
        <v>269</v>
      </c>
      <c r="D43" s="411" t="s">
        <v>36</v>
      </c>
      <c r="E43" s="412">
        <v>200</v>
      </c>
      <c r="F43" s="412">
        <v>400</v>
      </c>
      <c r="G43" s="412">
        <v>200</v>
      </c>
      <c r="H43" s="412"/>
      <c r="I43" s="412"/>
      <c r="J43" s="412"/>
      <c r="K43" s="412"/>
      <c r="L43" s="410"/>
      <c r="M43" s="412"/>
      <c r="N43" s="413"/>
      <c r="O43" s="400"/>
      <c r="P43" s="400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2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2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6" ht="15.75" customHeight="1" x14ac:dyDescent="0.25">
      <c r="A46" s="2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6" ht="15.75" customHeight="1" x14ac:dyDescent="0.25">
      <c r="A47" s="21" t="s">
        <v>344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6" ht="15.75" customHeight="1" x14ac:dyDescent="0.25">
      <c r="A48" s="21">
        <v>51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.75" customHeight="1" x14ac:dyDescent="0.25">
      <c r="A49" s="21">
        <v>9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.75" customHeight="1" x14ac:dyDescent="0.25">
      <c r="A50" s="2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.75" customHeight="1" x14ac:dyDescent="0.25">
      <c r="A51" s="21">
        <v>24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.75" customHeight="1" x14ac:dyDescent="0.25">
      <c r="A52" s="21">
        <v>35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.75" customHeight="1" x14ac:dyDescent="0.25">
      <c r="A53" s="21">
        <v>69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.75" customHeight="1" x14ac:dyDescent="0.25">
      <c r="A54" s="2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.75" customHeight="1" x14ac:dyDescent="0.25">
      <c r="A55" s="21">
        <v>10</v>
      </c>
      <c r="B55" s="467" t="s">
        <v>345</v>
      </c>
      <c r="C55" s="468"/>
      <c r="D55" s="469"/>
      <c r="E55" s="467" t="s">
        <v>346</v>
      </c>
      <c r="F55" s="468"/>
      <c r="G55" s="470"/>
      <c r="H55" s="468"/>
      <c r="I55" s="468"/>
      <c r="J55" s="468"/>
      <c r="K55" s="468"/>
      <c r="L55" s="468"/>
      <c r="M55" s="468"/>
      <c r="N55" s="468"/>
      <c r="O55" s="468"/>
      <c r="P55" s="1"/>
      <c r="Q55" s="1"/>
      <c r="R55" s="1"/>
      <c r="S55" s="1"/>
      <c r="T55" s="1"/>
      <c r="U55" s="1"/>
    </row>
    <row r="56" spans="1:21" ht="15.75" customHeight="1" x14ac:dyDescent="0.25">
      <c r="A56" s="21">
        <v>59</v>
      </c>
      <c r="B56" s="471" t="s">
        <v>6</v>
      </c>
      <c r="C56" s="472" t="s">
        <v>7</v>
      </c>
      <c r="D56" s="473" t="s">
        <v>8</v>
      </c>
      <c r="E56" s="474">
        <v>2013</v>
      </c>
      <c r="F56" s="474">
        <v>2014</v>
      </c>
      <c r="G56" s="475">
        <v>2015</v>
      </c>
      <c r="H56" s="474">
        <v>2016</v>
      </c>
      <c r="I56" s="474">
        <v>2017</v>
      </c>
      <c r="J56" s="474">
        <v>2018</v>
      </c>
      <c r="K56" s="474">
        <v>2019</v>
      </c>
      <c r="L56" s="474">
        <v>2020</v>
      </c>
      <c r="M56" s="474">
        <v>2021</v>
      </c>
      <c r="N56" s="474">
        <v>2022</v>
      </c>
      <c r="O56" s="474">
        <v>2023</v>
      </c>
      <c r="P56" s="1"/>
      <c r="Q56" s="1"/>
      <c r="R56" s="1"/>
      <c r="S56" s="1"/>
      <c r="T56" s="1"/>
      <c r="U56" s="1"/>
    </row>
    <row r="57" spans="1:21" ht="15.75" customHeight="1" x14ac:dyDescent="0.25">
      <c r="A57" s="21">
        <v>60</v>
      </c>
      <c r="B57" s="104" t="s">
        <v>30</v>
      </c>
      <c r="C57" s="77">
        <v>2</v>
      </c>
      <c r="D57" s="78" t="s">
        <v>36</v>
      </c>
      <c r="E57" s="79">
        <v>5.0000000000000001E-3</v>
      </c>
      <c r="F57" s="79">
        <v>5.0000000000000001E-3</v>
      </c>
      <c r="G57" s="80">
        <v>1E-4</v>
      </c>
      <c r="H57" s="80"/>
      <c r="I57" s="79">
        <v>5.0000000000000001E-3</v>
      </c>
      <c r="J57" s="79">
        <v>5.0000000000000001E-3</v>
      </c>
      <c r="K57" s="80">
        <v>5.0000000000000001E-3</v>
      </c>
      <c r="L57" s="81">
        <v>5.0000000000000001E-3</v>
      </c>
      <c r="M57" s="85">
        <v>5.0000000000000001E-3</v>
      </c>
      <c r="N57" s="114">
        <v>1.4999999999999999E-2</v>
      </c>
      <c r="O57" s="85">
        <v>5.0000000000000001E-3</v>
      </c>
      <c r="P57" s="1"/>
      <c r="Q57" s="1"/>
      <c r="R57" s="1"/>
      <c r="S57" s="1"/>
      <c r="T57" s="1"/>
      <c r="U57" s="1"/>
    </row>
    <row r="58" spans="1:21" ht="15.75" customHeight="1" x14ac:dyDescent="0.25">
      <c r="A58" s="21">
        <v>22</v>
      </c>
      <c r="B58" s="104" t="s">
        <v>18</v>
      </c>
      <c r="C58" s="77">
        <v>2</v>
      </c>
      <c r="D58" s="78" t="s">
        <v>21</v>
      </c>
      <c r="E58" s="79"/>
      <c r="F58" s="79"/>
      <c r="G58" s="80"/>
      <c r="H58" s="80"/>
      <c r="I58" s="79">
        <v>5.0000000000000001E-3</v>
      </c>
      <c r="J58" s="79"/>
      <c r="K58" s="80"/>
      <c r="L58" s="81">
        <v>5.0000000000000001E-3</v>
      </c>
      <c r="M58" s="85">
        <v>5.0000000000000001E-3</v>
      </c>
      <c r="N58" s="114"/>
      <c r="O58" s="85"/>
      <c r="P58" s="1"/>
      <c r="Q58" s="1"/>
      <c r="R58" s="1"/>
      <c r="S58" s="1"/>
      <c r="T58" s="1"/>
      <c r="U58" s="1"/>
    </row>
    <row r="59" spans="1:21" ht="15.75" customHeight="1" x14ac:dyDescent="0.25">
      <c r="A59" s="21">
        <v>46</v>
      </c>
      <c r="B59" s="104" t="s">
        <v>22</v>
      </c>
      <c r="C59" s="77">
        <v>6</v>
      </c>
      <c r="D59" s="78" t="s">
        <v>23</v>
      </c>
      <c r="E59" s="79">
        <v>0.375</v>
      </c>
      <c r="F59" s="79">
        <v>0.17499999999999999</v>
      </c>
      <c r="G59" s="80">
        <v>0.375</v>
      </c>
      <c r="H59" s="80">
        <v>0.375</v>
      </c>
      <c r="I59" s="79">
        <v>0.17499999999999999</v>
      </c>
      <c r="J59" s="79">
        <v>0.375</v>
      </c>
      <c r="K59" s="80">
        <v>0.375</v>
      </c>
      <c r="L59" s="81">
        <v>0.85</v>
      </c>
      <c r="M59" s="85">
        <v>0.375</v>
      </c>
      <c r="N59" s="114">
        <v>0.375</v>
      </c>
      <c r="O59" s="85">
        <v>0.625</v>
      </c>
      <c r="P59" s="1"/>
      <c r="Q59" s="1"/>
      <c r="R59" s="1"/>
      <c r="S59" s="1"/>
      <c r="T59" s="1"/>
      <c r="U59" s="1"/>
    </row>
    <row r="60" spans="1:21" ht="15.75" customHeight="1" x14ac:dyDescent="0.25">
      <c r="A60" s="21">
        <v>57</v>
      </c>
      <c r="B60" s="104" t="s">
        <v>199</v>
      </c>
      <c r="C60" s="77">
        <v>5</v>
      </c>
      <c r="D60" s="78" t="s">
        <v>36</v>
      </c>
      <c r="E60" s="79"/>
      <c r="F60" s="79"/>
      <c r="G60" s="80"/>
      <c r="H60" s="80"/>
      <c r="I60" s="79"/>
      <c r="J60" s="79"/>
      <c r="K60" s="80"/>
      <c r="L60" s="81"/>
      <c r="M60" s="85"/>
      <c r="N60" s="114">
        <v>5.0000000000000001E-3</v>
      </c>
      <c r="O60" s="85"/>
      <c r="P60" s="1"/>
      <c r="Q60" s="1"/>
      <c r="R60" s="1"/>
      <c r="S60" s="1"/>
      <c r="T60" s="1"/>
      <c r="U60" s="1"/>
    </row>
    <row r="61" spans="1:21" ht="15.75" customHeight="1" x14ac:dyDescent="0.25">
      <c r="A61" s="21"/>
      <c r="B61" s="104" t="s">
        <v>32</v>
      </c>
      <c r="C61" s="77">
        <v>3</v>
      </c>
      <c r="D61" s="78" t="s">
        <v>15</v>
      </c>
      <c r="E61" s="79">
        <v>1E-4</v>
      </c>
      <c r="F61" s="79">
        <v>1.4999999999999999E-2</v>
      </c>
      <c r="G61" s="80">
        <v>5.0000000000000001E-3</v>
      </c>
      <c r="H61" s="80">
        <v>5.0000000000000001E-3</v>
      </c>
      <c r="I61" s="79">
        <v>1.4999999999999999E-2</v>
      </c>
      <c r="J61" s="79">
        <v>5.0000000000000001E-3</v>
      </c>
      <c r="K61" s="80">
        <v>5.0000000000000001E-3</v>
      </c>
      <c r="L61" s="81">
        <v>5.0000000000000001E-3</v>
      </c>
      <c r="M61" s="85">
        <v>5.0000000000000001E-3</v>
      </c>
      <c r="N61" s="114">
        <v>5.0000000000000001E-3</v>
      </c>
      <c r="O61" s="85">
        <v>1.4999999999999999E-2</v>
      </c>
      <c r="P61" s="1"/>
      <c r="Q61" s="1"/>
      <c r="R61" s="1"/>
      <c r="S61" s="1"/>
      <c r="T61" s="1"/>
      <c r="U61" s="1"/>
    </row>
    <row r="62" spans="1:21" ht="15.75" customHeight="1" x14ac:dyDescent="0.25">
      <c r="A62" s="21">
        <v>13</v>
      </c>
      <c r="B62" s="104" t="s">
        <v>161</v>
      </c>
      <c r="C62" s="77">
        <v>5</v>
      </c>
      <c r="D62" s="78" t="s">
        <v>36</v>
      </c>
      <c r="E62" s="79">
        <v>5.0000000000000001E-3</v>
      </c>
      <c r="F62" s="79">
        <v>5.0000000000000001E-3</v>
      </c>
      <c r="G62" s="80"/>
      <c r="H62" s="80"/>
      <c r="I62" s="79">
        <v>5.0000000000000001E-3</v>
      </c>
      <c r="J62" s="79"/>
      <c r="K62" s="80">
        <v>5.0000000000000001E-3</v>
      </c>
      <c r="L62" s="81"/>
      <c r="M62" s="85"/>
      <c r="N62" s="114"/>
      <c r="O62" s="85"/>
      <c r="P62" s="1"/>
      <c r="Q62" s="1"/>
      <c r="R62" s="1"/>
      <c r="S62" s="1"/>
      <c r="T62" s="1"/>
      <c r="U62" s="1"/>
    </row>
    <row r="63" spans="1:21" ht="15.75" customHeight="1" x14ac:dyDescent="0.25">
      <c r="A63" s="21">
        <v>14</v>
      </c>
      <c r="B63" s="104" t="s">
        <v>38</v>
      </c>
      <c r="C63" s="77">
        <v>2</v>
      </c>
      <c r="D63" s="78" t="s">
        <v>39</v>
      </c>
      <c r="E63" s="79"/>
      <c r="F63" s="79">
        <v>1E-4</v>
      </c>
      <c r="G63" s="80"/>
      <c r="H63" s="80">
        <v>5.0000000000000001E-3</v>
      </c>
      <c r="I63" s="79"/>
      <c r="J63" s="79">
        <v>5.0000000000000001E-3</v>
      </c>
      <c r="K63" s="80">
        <v>5.0000000000000001E-3</v>
      </c>
      <c r="L63" s="81">
        <v>5.0000000000000001E-3</v>
      </c>
      <c r="M63" s="85">
        <v>5.0000000000000001E-3</v>
      </c>
      <c r="N63" s="114"/>
      <c r="O63" s="85">
        <v>5.0000000000000001E-3</v>
      </c>
      <c r="P63" s="1"/>
      <c r="Q63" s="1"/>
      <c r="R63" s="1"/>
      <c r="S63" s="1"/>
      <c r="T63" s="1"/>
      <c r="U63" s="1"/>
    </row>
    <row r="64" spans="1:21" ht="15.75" customHeight="1" x14ac:dyDescent="0.25">
      <c r="A64" s="21">
        <v>50</v>
      </c>
      <c r="B64" s="104" t="s">
        <v>44</v>
      </c>
      <c r="C64" s="77">
        <v>7</v>
      </c>
      <c r="D64" s="78" t="s">
        <v>21</v>
      </c>
      <c r="E64" s="79">
        <v>1.4999999999999999E-2</v>
      </c>
      <c r="F64" s="79">
        <v>1.4999999999999999E-2</v>
      </c>
      <c r="G64" s="80">
        <v>5.0000000000000001E-3</v>
      </c>
      <c r="H64" s="80">
        <v>3.5000000000000003E-2</v>
      </c>
      <c r="I64" s="79">
        <v>3.5000000000000003E-2</v>
      </c>
      <c r="J64" s="79">
        <v>5.0000000000000001E-3</v>
      </c>
      <c r="K64" s="80">
        <v>5.0000000000000001E-3</v>
      </c>
      <c r="L64" s="81">
        <v>5.0000000000000001E-3</v>
      </c>
      <c r="M64" s="85">
        <v>5.0000000000000001E-3</v>
      </c>
      <c r="N64" s="114">
        <v>5.0000000000000001E-3</v>
      </c>
      <c r="O64" s="85">
        <v>5.0000000000000001E-3</v>
      </c>
      <c r="P64" s="1"/>
      <c r="Q64" s="1"/>
      <c r="R64" s="1"/>
      <c r="S64" s="1"/>
      <c r="T64" s="1"/>
      <c r="U64" s="1"/>
    </row>
    <row r="65" spans="1:21" ht="15.75" customHeight="1" x14ac:dyDescent="0.25">
      <c r="A65" s="21">
        <v>23</v>
      </c>
      <c r="B65" s="104" t="s">
        <v>47</v>
      </c>
      <c r="C65" s="77">
        <v>3</v>
      </c>
      <c r="D65" s="78" t="s">
        <v>21</v>
      </c>
      <c r="E65" s="79"/>
      <c r="F65" s="79"/>
      <c r="G65" s="80"/>
      <c r="H65" s="80"/>
      <c r="I65" s="79"/>
      <c r="J65" s="79"/>
      <c r="K65" s="80"/>
      <c r="L65" s="81"/>
      <c r="M65" s="85"/>
      <c r="N65" s="114">
        <v>5.0000000000000001E-3</v>
      </c>
      <c r="O65" s="85"/>
      <c r="P65" s="1"/>
      <c r="Q65" s="1"/>
      <c r="R65" s="1"/>
      <c r="S65" s="1"/>
      <c r="T65" s="1"/>
      <c r="U65" s="1"/>
    </row>
    <row r="66" spans="1:21" ht="15.75" customHeight="1" x14ac:dyDescent="0.25">
      <c r="A66" s="21">
        <v>17</v>
      </c>
      <c r="B66" s="104" t="s">
        <v>50</v>
      </c>
      <c r="C66" s="77">
        <v>3</v>
      </c>
      <c r="D66" s="78" t="s">
        <v>23</v>
      </c>
      <c r="E66" s="79">
        <v>1E-4</v>
      </c>
      <c r="F66" s="79">
        <v>5.0000000000000001E-3</v>
      </c>
      <c r="G66" s="80">
        <v>5.0000000000000001E-3</v>
      </c>
      <c r="H66" s="80">
        <v>5.0000000000000001E-3</v>
      </c>
      <c r="I66" s="79">
        <v>5.0000000000000001E-3</v>
      </c>
      <c r="J66" s="79"/>
      <c r="K66" s="80">
        <v>5.0000000000000001E-3</v>
      </c>
      <c r="L66" s="81">
        <v>5.0000000000000001E-3</v>
      </c>
      <c r="M66" s="85">
        <v>5.0000000000000001E-3</v>
      </c>
      <c r="N66" s="114">
        <v>5.0000000000000001E-3</v>
      </c>
      <c r="O66" s="85">
        <v>5.0000000000000001E-3</v>
      </c>
      <c r="P66" s="1"/>
      <c r="Q66" s="1"/>
      <c r="R66" s="1"/>
      <c r="S66" s="1"/>
      <c r="T66" s="1"/>
      <c r="U66" s="1"/>
    </row>
    <row r="67" spans="1:21" ht="15.75" customHeight="1" x14ac:dyDescent="0.25">
      <c r="A67" s="21">
        <v>33</v>
      </c>
      <c r="B67" s="104" t="s">
        <v>54</v>
      </c>
      <c r="C67" s="77">
        <v>4</v>
      </c>
      <c r="D67" s="78" t="s">
        <v>23</v>
      </c>
      <c r="E67" s="79">
        <v>1E-4</v>
      </c>
      <c r="F67" s="79">
        <v>1E-4</v>
      </c>
      <c r="G67" s="80">
        <v>5.0000000000000001E-3</v>
      </c>
      <c r="H67" s="80">
        <v>5.0000000000000001E-3</v>
      </c>
      <c r="I67" s="79">
        <v>5.0000000000000001E-3</v>
      </c>
      <c r="J67" s="79">
        <v>5.0000000000000001E-3</v>
      </c>
      <c r="K67" s="80">
        <v>5.0000000000000001E-3</v>
      </c>
      <c r="L67" s="81">
        <v>5.0000000000000001E-3</v>
      </c>
      <c r="M67" s="85">
        <v>5.0000000000000001E-3</v>
      </c>
      <c r="N67" s="114">
        <v>5.0000000000000001E-3</v>
      </c>
      <c r="O67" s="85">
        <v>5.0000000000000001E-3</v>
      </c>
      <c r="P67" s="1"/>
      <c r="Q67" s="1"/>
      <c r="R67" s="1"/>
      <c r="S67" s="1"/>
      <c r="T67" s="1"/>
      <c r="U67" s="1"/>
    </row>
    <row r="68" spans="1:21" ht="15.75" customHeight="1" x14ac:dyDescent="0.25">
      <c r="A68" s="21">
        <v>42</v>
      </c>
      <c r="B68" s="104" t="s">
        <v>55</v>
      </c>
      <c r="C68" s="77">
        <v>6</v>
      </c>
      <c r="D68" s="78" t="s">
        <v>21</v>
      </c>
      <c r="E68" s="79">
        <v>1E-4</v>
      </c>
      <c r="F68" s="79">
        <v>5.0000000000000001E-3</v>
      </c>
      <c r="G68" s="80">
        <v>5.0000000000000001E-3</v>
      </c>
      <c r="H68" s="80">
        <v>5.0000000000000001E-3</v>
      </c>
      <c r="I68" s="79">
        <v>5.0000000000000001E-3</v>
      </c>
      <c r="J68" s="79">
        <v>1E-4</v>
      </c>
      <c r="K68" s="80">
        <v>5.0000000000000001E-3</v>
      </c>
      <c r="L68" s="81">
        <v>5.0000000000000001E-3</v>
      </c>
      <c r="M68" s="85">
        <v>5.0000000000000001E-3</v>
      </c>
      <c r="N68" s="114">
        <v>5.0000000000000001E-3</v>
      </c>
      <c r="O68" s="85">
        <v>5.0000000000000001E-3</v>
      </c>
      <c r="P68" s="1"/>
      <c r="Q68" s="1"/>
      <c r="R68" s="1"/>
      <c r="S68" s="1"/>
      <c r="T68" s="1"/>
      <c r="U68" s="1"/>
    </row>
    <row r="69" spans="1:21" ht="15.75" customHeight="1" x14ac:dyDescent="0.25">
      <c r="A69" s="21"/>
      <c r="B69" s="105" t="s">
        <v>51</v>
      </c>
      <c r="C69" s="77">
        <v>9</v>
      </c>
      <c r="D69" s="78" t="s">
        <v>21</v>
      </c>
      <c r="E69" s="79">
        <v>1.4999999999999999E-2</v>
      </c>
      <c r="F69" s="79">
        <v>3.5000000000000003E-2</v>
      </c>
      <c r="G69" s="80">
        <v>3.5000000000000003E-2</v>
      </c>
      <c r="H69" s="80">
        <v>5.0000000000000001E-3</v>
      </c>
      <c r="I69" s="79">
        <v>7.4999999999999997E-2</v>
      </c>
      <c r="J69" s="79">
        <v>3.5000000000000003E-2</v>
      </c>
      <c r="K69" s="80">
        <v>3.5000000000000003E-2</v>
      </c>
      <c r="L69" s="81">
        <v>1.4999999999999999E-2</v>
      </c>
      <c r="M69" s="85">
        <v>3.5000000000000003E-2</v>
      </c>
      <c r="N69" s="114">
        <v>3.5000000000000003E-2</v>
      </c>
      <c r="O69" s="85">
        <v>1.4999999999999999E-2</v>
      </c>
      <c r="P69" s="1"/>
      <c r="Q69" s="1"/>
      <c r="R69" s="1"/>
      <c r="S69" s="1"/>
      <c r="T69" s="1"/>
      <c r="U69" s="1"/>
    </row>
    <row r="70" spans="1:21" ht="15.75" customHeight="1" x14ac:dyDescent="0.25">
      <c r="A70" s="21">
        <v>3</v>
      </c>
      <c r="B70" s="105" t="s">
        <v>56</v>
      </c>
      <c r="C70" s="77">
        <v>7</v>
      </c>
      <c r="D70" s="78" t="s">
        <v>13</v>
      </c>
      <c r="E70" s="87"/>
      <c r="F70" s="87"/>
      <c r="G70" s="84"/>
      <c r="H70" s="84"/>
      <c r="I70" s="87"/>
      <c r="J70" s="87"/>
      <c r="K70" s="84"/>
      <c r="L70" s="81">
        <v>5.0000000000000001E-3</v>
      </c>
      <c r="M70" s="85"/>
      <c r="N70" s="114">
        <v>5.0000000000000001E-3</v>
      </c>
      <c r="O70" s="85">
        <v>5.0000000000000001E-3</v>
      </c>
      <c r="P70" s="1"/>
      <c r="Q70" s="1"/>
      <c r="R70" s="1"/>
      <c r="S70" s="1"/>
      <c r="T70" s="1"/>
      <c r="U70" s="1"/>
    </row>
    <row r="71" spans="1:21" ht="15.75" customHeight="1" x14ac:dyDescent="0.25">
      <c r="A71" s="21">
        <v>30</v>
      </c>
      <c r="B71" s="105" t="s">
        <v>138</v>
      </c>
      <c r="C71" s="77">
        <v>2</v>
      </c>
      <c r="D71" s="78" t="s">
        <v>21</v>
      </c>
      <c r="E71" s="79">
        <v>1E-4</v>
      </c>
      <c r="F71" s="79">
        <v>1E-4</v>
      </c>
      <c r="G71" s="84"/>
      <c r="H71" s="80">
        <v>5.0000000000000001E-3</v>
      </c>
      <c r="I71" s="79">
        <v>5.0000000000000001E-3</v>
      </c>
      <c r="J71" s="79">
        <v>5.0000000000000001E-3</v>
      </c>
      <c r="K71" s="84"/>
      <c r="L71" s="81">
        <v>5.0000000000000001E-3</v>
      </c>
      <c r="M71" s="85">
        <v>1E-4</v>
      </c>
      <c r="N71" s="114"/>
      <c r="O71" s="85"/>
      <c r="P71" s="1"/>
      <c r="Q71" s="1"/>
      <c r="R71" s="1"/>
      <c r="S71" s="1"/>
      <c r="T71" s="1"/>
      <c r="U71" s="1"/>
    </row>
    <row r="72" spans="1:21" ht="15.75" customHeight="1" x14ac:dyDescent="0.25">
      <c r="A72" s="21">
        <v>29</v>
      </c>
      <c r="B72" s="104" t="s">
        <v>37</v>
      </c>
      <c r="C72" s="77">
        <v>5</v>
      </c>
      <c r="D72" s="78" t="s">
        <v>21</v>
      </c>
      <c r="E72" s="87"/>
      <c r="F72" s="87"/>
      <c r="G72" s="84"/>
      <c r="H72" s="80">
        <v>5.0000000000000001E-3</v>
      </c>
      <c r="I72" s="79">
        <v>5.0000000000000001E-3</v>
      </c>
      <c r="J72" s="79">
        <v>1E-4</v>
      </c>
      <c r="K72" s="80">
        <v>5.0000000000000001E-3</v>
      </c>
      <c r="L72" s="81"/>
      <c r="M72" s="85"/>
      <c r="N72" s="114">
        <v>5.0000000000000001E-3</v>
      </c>
      <c r="O72" s="85"/>
      <c r="P72" s="1"/>
      <c r="Q72" s="1"/>
      <c r="R72" s="1"/>
      <c r="S72" s="1"/>
      <c r="T72" s="1"/>
      <c r="U72" s="1"/>
    </row>
    <row r="73" spans="1:21" ht="15.75" customHeight="1" x14ac:dyDescent="0.25">
      <c r="A73" s="21"/>
      <c r="B73" s="105" t="s">
        <v>141</v>
      </c>
      <c r="C73" s="77">
        <v>7</v>
      </c>
      <c r="D73" s="78" t="s">
        <v>21</v>
      </c>
      <c r="E73" s="79">
        <v>1E-4</v>
      </c>
      <c r="F73" s="79">
        <v>3.5000000000000003E-2</v>
      </c>
      <c r="G73" s="80">
        <v>3.5000000000000003E-2</v>
      </c>
      <c r="H73" s="80">
        <v>7.4999999999999997E-2</v>
      </c>
      <c r="I73" s="79">
        <v>7.4999999999999997E-2</v>
      </c>
      <c r="J73" s="79">
        <v>3.5000000000000003E-2</v>
      </c>
      <c r="K73" s="80">
        <v>5.0000000000000001E-3</v>
      </c>
      <c r="L73" s="81">
        <v>3.5000000000000003E-2</v>
      </c>
      <c r="M73" s="85">
        <v>5.0000000000000001E-3</v>
      </c>
      <c r="N73" s="114">
        <v>5.0000000000000001E-3</v>
      </c>
      <c r="O73" s="85">
        <v>1.4999999999999999E-2</v>
      </c>
      <c r="P73" s="1"/>
      <c r="Q73" s="1"/>
      <c r="R73" s="1"/>
      <c r="S73" s="1"/>
      <c r="T73" s="1"/>
      <c r="U73" s="1"/>
    </row>
    <row r="74" spans="1:21" ht="15.75" customHeight="1" x14ac:dyDescent="0.25">
      <c r="A74" s="21">
        <v>70</v>
      </c>
      <c r="B74" s="105" t="s">
        <v>59</v>
      </c>
      <c r="C74" s="77">
        <v>3</v>
      </c>
      <c r="D74" s="78" t="s">
        <v>21</v>
      </c>
      <c r="E74" s="87"/>
      <c r="F74" s="87"/>
      <c r="G74" s="84"/>
      <c r="H74" s="84"/>
      <c r="I74" s="87"/>
      <c r="J74" s="87"/>
      <c r="K74" s="80">
        <v>5.0000000000000001E-3</v>
      </c>
      <c r="L74" s="81"/>
      <c r="M74" s="85"/>
      <c r="N74" s="114">
        <v>5.0000000000000001E-3</v>
      </c>
      <c r="O74" s="85">
        <v>5.0000000000000001E-3</v>
      </c>
      <c r="P74" s="1"/>
      <c r="Q74" s="1"/>
      <c r="R74" s="1"/>
      <c r="S74" s="1"/>
      <c r="T74" s="1"/>
      <c r="U74" s="1"/>
    </row>
    <row r="75" spans="1:21" ht="15.75" customHeight="1" x14ac:dyDescent="0.25">
      <c r="A75" s="21"/>
      <c r="B75" s="104" t="s">
        <v>61</v>
      </c>
      <c r="C75" s="77">
        <v>7</v>
      </c>
      <c r="D75" s="78" t="s">
        <v>13</v>
      </c>
      <c r="E75" s="87"/>
      <c r="F75" s="79">
        <v>3.5000000000000003E-2</v>
      </c>
      <c r="G75" s="80">
        <v>7.4999999999999997E-2</v>
      </c>
      <c r="H75" s="80">
        <v>7.4999999999999997E-2</v>
      </c>
      <c r="I75" s="79">
        <v>0.17499999999999999</v>
      </c>
      <c r="J75" s="79">
        <v>3.5000000000000003E-2</v>
      </c>
      <c r="K75" s="80">
        <v>3.5000000000000003E-2</v>
      </c>
      <c r="L75" s="81">
        <v>7.4999999999999997E-2</v>
      </c>
      <c r="M75" s="85">
        <v>0.17499999999999999</v>
      </c>
      <c r="N75" s="114">
        <v>3.5000000000000003E-2</v>
      </c>
      <c r="O75" s="85">
        <v>7.4999999999999997E-2</v>
      </c>
      <c r="P75" s="1"/>
      <c r="Q75" s="1"/>
      <c r="R75" s="1"/>
      <c r="S75" s="1"/>
      <c r="T75" s="1"/>
      <c r="U75" s="1"/>
    </row>
    <row r="76" spans="1:21" ht="15.75" customHeight="1" x14ac:dyDescent="0.25">
      <c r="A76" s="21">
        <v>20</v>
      </c>
      <c r="B76" s="506" t="s">
        <v>66</v>
      </c>
      <c r="C76" s="77">
        <v>2</v>
      </c>
      <c r="D76" s="78" t="s">
        <v>21</v>
      </c>
      <c r="E76" s="87"/>
      <c r="F76" s="79"/>
      <c r="G76" s="80"/>
      <c r="H76" s="80"/>
      <c r="I76" s="79"/>
      <c r="J76" s="79"/>
      <c r="K76" s="80"/>
      <c r="L76" s="81"/>
      <c r="M76" s="85">
        <v>5.0000000000000001E-3</v>
      </c>
      <c r="N76" s="114">
        <v>5.0000000000000001E-3</v>
      </c>
      <c r="O76" s="85"/>
      <c r="P76" s="1"/>
      <c r="Q76" s="1"/>
      <c r="R76" s="1"/>
      <c r="S76" s="1"/>
      <c r="T76" s="1"/>
      <c r="U76" s="1"/>
    </row>
    <row r="77" spans="1:21" ht="15.75" customHeight="1" x14ac:dyDescent="0.25">
      <c r="A77" s="21"/>
      <c r="B77" s="105" t="s">
        <v>162</v>
      </c>
      <c r="C77" s="77">
        <v>8</v>
      </c>
      <c r="D77" s="78" t="s">
        <v>21</v>
      </c>
      <c r="E77" s="87"/>
      <c r="F77" s="87"/>
      <c r="G77" s="84"/>
      <c r="H77" s="84"/>
      <c r="I77" s="87"/>
      <c r="J77" s="87"/>
      <c r="K77" s="80">
        <v>5.0000000000000001E-3</v>
      </c>
      <c r="L77" s="81">
        <v>5.0000000000000001E-3</v>
      </c>
      <c r="M77" s="85"/>
      <c r="N77" s="114">
        <v>5.0000000000000001E-3</v>
      </c>
      <c r="O77" s="85"/>
      <c r="P77" s="30"/>
      <c r="Q77" s="1"/>
      <c r="R77" s="1"/>
      <c r="S77" s="1"/>
      <c r="T77" s="1"/>
      <c r="U77" s="1"/>
    </row>
    <row r="78" spans="1:21" ht="15.75" customHeight="1" x14ac:dyDescent="0.25">
      <c r="A78" s="21">
        <v>53</v>
      </c>
      <c r="B78" s="105" t="s">
        <v>0</v>
      </c>
      <c r="C78" s="77">
        <v>6</v>
      </c>
      <c r="D78" s="78" t="s">
        <v>21</v>
      </c>
      <c r="E78" s="87"/>
      <c r="F78" s="79">
        <v>5.0000000000000001E-3</v>
      </c>
      <c r="G78" s="84"/>
      <c r="H78" s="80">
        <v>1.4999999999999999E-2</v>
      </c>
      <c r="I78" s="87"/>
      <c r="J78" s="79">
        <v>5.0000000000000001E-3</v>
      </c>
      <c r="K78" s="80">
        <v>5.0000000000000001E-3</v>
      </c>
      <c r="L78" s="81">
        <v>1.4999999999999999E-2</v>
      </c>
      <c r="M78" s="85">
        <v>5.0000000000000001E-3</v>
      </c>
      <c r="N78" s="114">
        <v>5.0000000000000001E-3</v>
      </c>
      <c r="O78" s="85">
        <v>3.5000000000000003E-2</v>
      </c>
      <c r="P78" s="30"/>
      <c r="Q78" s="1"/>
      <c r="R78" s="1"/>
      <c r="S78" s="1"/>
      <c r="T78" s="1"/>
      <c r="U78" s="1"/>
    </row>
    <row r="79" spans="1:21" ht="15.75" customHeight="1" x14ac:dyDescent="0.25">
      <c r="A79" s="21">
        <v>5</v>
      </c>
      <c r="B79" s="105" t="s">
        <v>142</v>
      </c>
      <c r="C79" s="77">
        <v>6</v>
      </c>
      <c r="D79" s="78" t="s">
        <v>21</v>
      </c>
      <c r="E79" s="79">
        <v>5.0000000000000001E-3</v>
      </c>
      <c r="F79" s="79">
        <v>5.0000000000000001E-3</v>
      </c>
      <c r="G79" s="80">
        <v>5.0000000000000001E-3</v>
      </c>
      <c r="H79" s="80">
        <v>5.0000000000000001E-3</v>
      </c>
      <c r="I79" s="79">
        <v>5.0000000000000001E-3</v>
      </c>
      <c r="J79" s="79">
        <v>5.0000000000000001E-3</v>
      </c>
      <c r="K79" s="80">
        <v>5.0000000000000001E-3</v>
      </c>
      <c r="L79" s="81">
        <v>5.0000000000000001E-3</v>
      </c>
      <c r="M79" s="85">
        <v>5.0000000000000001E-3</v>
      </c>
      <c r="N79" s="114">
        <v>5.0000000000000001E-3</v>
      </c>
      <c r="O79" s="85">
        <v>5.0000000000000001E-3</v>
      </c>
      <c r="P79" s="30"/>
      <c r="Q79" s="1"/>
      <c r="R79" s="1"/>
      <c r="S79" s="1"/>
      <c r="T79" s="1"/>
      <c r="U79" s="1"/>
    </row>
    <row r="80" spans="1:21" ht="15.75" customHeight="1" x14ac:dyDescent="0.25">
      <c r="A80" s="21">
        <v>2</v>
      </c>
      <c r="B80" s="104" t="s">
        <v>76</v>
      </c>
      <c r="C80" s="77">
        <v>4</v>
      </c>
      <c r="D80" s="78" t="s">
        <v>13</v>
      </c>
      <c r="E80" s="79">
        <v>5.0000000000000001E-3</v>
      </c>
      <c r="F80" s="79">
        <v>5.0000000000000001E-3</v>
      </c>
      <c r="G80" s="80">
        <v>5.0000000000000001E-3</v>
      </c>
      <c r="H80" s="80">
        <v>5.0000000000000001E-3</v>
      </c>
      <c r="I80" s="79">
        <v>5.0000000000000001E-3</v>
      </c>
      <c r="J80" s="79">
        <v>5.0000000000000001E-3</v>
      </c>
      <c r="K80" s="80">
        <v>5.0000000000000001E-3</v>
      </c>
      <c r="L80" s="81">
        <v>5.0000000000000001E-3</v>
      </c>
      <c r="M80" s="85">
        <v>5.0000000000000001E-3</v>
      </c>
      <c r="N80" s="114">
        <v>5.0000000000000001E-3</v>
      </c>
      <c r="O80" s="85">
        <v>5.0000000000000001E-3</v>
      </c>
      <c r="P80" s="30"/>
      <c r="Q80" s="1"/>
      <c r="R80" s="1"/>
      <c r="S80" s="1"/>
      <c r="T80" s="1"/>
      <c r="U80" s="1"/>
    </row>
    <row r="81" spans="1:26" ht="15.75" customHeight="1" x14ac:dyDescent="0.25">
      <c r="A81" s="21">
        <v>66</v>
      </c>
      <c r="B81" s="104" t="s">
        <v>78</v>
      </c>
      <c r="C81" s="77">
        <v>3</v>
      </c>
      <c r="D81" s="78" t="s">
        <v>33</v>
      </c>
      <c r="E81" s="79">
        <v>5.0000000000000001E-3</v>
      </c>
      <c r="F81" s="87"/>
      <c r="G81" s="84"/>
      <c r="H81" s="84"/>
      <c r="I81" s="87"/>
      <c r="J81" s="87"/>
      <c r="K81" s="84"/>
      <c r="L81" s="81"/>
      <c r="M81" s="85"/>
      <c r="N81" s="114"/>
      <c r="O81" s="85"/>
      <c r="P81" s="30"/>
      <c r="Q81" s="1"/>
      <c r="R81" s="1"/>
      <c r="S81" s="1"/>
      <c r="T81" s="1"/>
      <c r="U81" s="1"/>
    </row>
    <row r="82" spans="1:26" ht="15.75" customHeight="1" x14ac:dyDescent="0.25">
      <c r="A82" s="21">
        <v>19</v>
      </c>
      <c r="B82" s="105" t="s">
        <v>75</v>
      </c>
      <c r="C82" s="77">
        <v>2</v>
      </c>
      <c r="D82" s="78" t="s">
        <v>13</v>
      </c>
      <c r="E82" s="79">
        <v>3.5000000000000003E-2</v>
      </c>
      <c r="F82" s="79">
        <v>5.0000000000000001E-3</v>
      </c>
      <c r="G82" s="80">
        <v>5.0000000000000001E-3</v>
      </c>
      <c r="H82" s="80">
        <v>3.5000000000000003E-2</v>
      </c>
      <c r="I82" s="79">
        <v>3.5000000000000003E-2</v>
      </c>
      <c r="J82" s="79">
        <v>1.4999999999999999E-2</v>
      </c>
      <c r="K82" s="80">
        <v>1.4999999999999999E-2</v>
      </c>
      <c r="L82" s="81">
        <v>3.5000000000000003E-2</v>
      </c>
      <c r="M82" s="85">
        <v>3.5000000000000003E-2</v>
      </c>
      <c r="N82" s="114">
        <v>3.5000000000000003E-2</v>
      </c>
      <c r="O82" s="85">
        <v>1.4999999999999999E-2</v>
      </c>
      <c r="P82" s="30"/>
      <c r="Q82" s="1"/>
      <c r="R82" s="1"/>
      <c r="S82" s="1"/>
      <c r="T82" s="1"/>
      <c r="U82" s="1"/>
    </row>
    <row r="83" spans="1:26" ht="15.75" customHeight="1" x14ac:dyDescent="0.25">
      <c r="A83" s="21">
        <v>49</v>
      </c>
      <c r="B83" s="105" t="s">
        <v>81</v>
      </c>
      <c r="C83" s="77">
        <v>1</v>
      </c>
      <c r="D83" s="78" t="s">
        <v>82</v>
      </c>
      <c r="E83" s="79">
        <v>1E-4</v>
      </c>
      <c r="F83" s="87"/>
      <c r="G83" s="84"/>
      <c r="H83" s="84"/>
      <c r="I83" s="87"/>
      <c r="J83" s="87"/>
      <c r="K83" s="84"/>
      <c r="L83" s="81"/>
      <c r="M83" s="85"/>
      <c r="N83" s="114"/>
      <c r="O83" s="85"/>
      <c r="P83" s="30"/>
      <c r="Q83" s="1"/>
      <c r="R83" s="1"/>
      <c r="S83" s="1"/>
      <c r="T83" s="1"/>
      <c r="U83" s="1"/>
    </row>
    <row r="84" spans="1:26" ht="15.75" customHeight="1" x14ac:dyDescent="0.25">
      <c r="A84" s="21">
        <v>48</v>
      </c>
      <c r="B84" s="105" t="s">
        <v>145</v>
      </c>
      <c r="C84" s="77">
        <v>3</v>
      </c>
      <c r="D84" s="78" t="s">
        <v>23</v>
      </c>
      <c r="E84" s="87"/>
      <c r="F84" s="79">
        <v>1E-4</v>
      </c>
      <c r="G84" s="84"/>
      <c r="H84" s="84"/>
      <c r="I84" s="87"/>
      <c r="J84" s="87"/>
      <c r="K84" s="84"/>
      <c r="L84" s="81"/>
      <c r="M84" s="85"/>
      <c r="N84" s="114"/>
      <c r="O84" s="85"/>
      <c r="P84" s="30"/>
      <c r="Q84" s="1"/>
      <c r="R84" s="1"/>
      <c r="S84" s="1"/>
      <c r="T84" s="1"/>
      <c r="U84" s="1"/>
    </row>
    <row r="85" spans="1:26" ht="15.75" customHeight="1" x14ac:dyDescent="0.25">
      <c r="A85" s="21">
        <v>36</v>
      </c>
      <c r="B85" s="105" t="s">
        <v>24</v>
      </c>
      <c r="C85" s="77">
        <v>6</v>
      </c>
      <c r="D85" s="78" t="s">
        <v>21</v>
      </c>
      <c r="E85" s="79">
        <v>0.17499999999999999</v>
      </c>
      <c r="F85" s="79">
        <v>0.375</v>
      </c>
      <c r="G85" s="80">
        <v>0.375</v>
      </c>
      <c r="H85" s="80">
        <v>0.375</v>
      </c>
      <c r="I85" s="79">
        <v>0.17499999999999999</v>
      </c>
      <c r="J85" s="79">
        <v>0.625</v>
      </c>
      <c r="K85" s="80">
        <v>0.375</v>
      </c>
      <c r="L85" s="81">
        <v>0.375</v>
      </c>
      <c r="M85" s="85">
        <v>0.17499999999999999</v>
      </c>
      <c r="N85" s="114">
        <v>0.97</v>
      </c>
      <c r="O85" s="85">
        <v>0.17499999999999999</v>
      </c>
      <c r="P85" s="30"/>
      <c r="Q85" s="1"/>
      <c r="R85" s="1"/>
      <c r="S85" s="1"/>
      <c r="T85" s="1"/>
      <c r="U85" s="1"/>
    </row>
    <row r="86" spans="1:26" ht="15.75" customHeight="1" x14ac:dyDescent="0.25">
      <c r="A86" s="21">
        <v>62</v>
      </c>
      <c r="B86" s="105" t="s">
        <v>84</v>
      </c>
      <c r="C86" s="77">
        <v>5</v>
      </c>
      <c r="D86" s="78" t="s">
        <v>95</v>
      </c>
      <c r="E86" s="79">
        <v>1E-4</v>
      </c>
      <c r="F86" s="87"/>
      <c r="G86" s="84"/>
      <c r="H86" s="84"/>
      <c r="I86" s="87"/>
      <c r="J86" s="87"/>
      <c r="K86" s="84"/>
      <c r="L86" s="81"/>
      <c r="M86" s="85"/>
      <c r="N86" s="114"/>
      <c r="O86" s="85"/>
      <c r="P86" s="30"/>
      <c r="Q86" s="1"/>
      <c r="R86" s="1"/>
      <c r="S86" s="1"/>
      <c r="T86" s="1"/>
      <c r="U86" s="1"/>
    </row>
    <row r="87" spans="1:26" ht="15.75" customHeight="1" x14ac:dyDescent="0.25">
      <c r="A87" s="21"/>
      <c r="B87" s="105" t="s">
        <v>85</v>
      </c>
      <c r="C87" s="77">
        <v>8</v>
      </c>
      <c r="D87" s="78" t="s">
        <v>23</v>
      </c>
      <c r="E87" s="79">
        <v>5.0000000000000001E-3</v>
      </c>
      <c r="F87" s="79">
        <v>5.0000000000000001E-3</v>
      </c>
      <c r="G87" s="80">
        <v>5.0000000000000001E-3</v>
      </c>
      <c r="H87" s="80">
        <v>5.0000000000000001E-3</v>
      </c>
      <c r="I87" s="79">
        <v>5.0000000000000001E-3</v>
      </c>
      <c r="J87" s="79">
        <v>5.0000000000000001E-3</v>
      </c>
      <c r="K87" s="80">
        <v>5.0000000000000001E-3</v>
      </c>
      <c r="L87" s="81">
        <v>5.0000000000000001E-3</v>
      </c>
      <c r="M87" s="85">
        <v>5.0000000000000001E-3</v>
      </c>
      <c r="N87" s="114">
        <v>5.0000000000000001E-3</v>
      </c>
      <c r="O87" s="85">
        <v>5.0000000000000001E-3</v>
      </c>
      <c r="P87" s="30"/>
      <c r="Q87" s="1"/>
      <c r="R87" s="1"/>
      <c r="S87" s="1"/>
      <c r="T87" s="1"/>
      <c r="U87" s="1"/>
    </row>
    <row r="88" spans="1:26" ht="15.75" customHeight="1" x14ac:dyDescent="0.25">
      <c r="A88" s="21">
        <v>4</v>
      </c>
      <c r="B88" s="104" t="s">
        <v>181</v>
      </c>
      <c r="C88" s="77">
        <v>5</v>
      </c>
      <c r="D88" s="78" t="s">
        <v>15</v>
      </c>
      <c r="E88" s="79">
        <v>1.4999999999999999E-2</v>
      </c>
      <c r="F88" s="79">
        <v>1E-4</v>
      </c>
      <c r="G88" s="84"/>
      <c r="H88" s="84"/>
      <c r="I88" s="87"/>
      <c r="J88" s="87"/>
      <c r="K88" s="84"/>
      <c r="L88" s="81"/>
      <c r="M88" s="85"/>
      <c r="N88" s="114"/>
      <c r="O88" s="85"/>
      <c r="P88" s="30"/>
      <c r="Q88" s="1"/>
      <c r="R88" s="1"/>
      <c r="S88" s="1"/>
      <c r="T88" s="1"/>
      <c r="U88" s="1"/>
    </row>
    <row r="89" spans="1:26" ht="15.75" customHeight="1" x14ac:dyDescent="0.25">
      <c r="A89" s="21"/>
      <c r="B89" s="525" t="s">
        <v>391</v>
      </c>
      <c r="C89" s="526">
        <v>1</v>
      </c>
      <c r="D89" s="103" t="s">
        <v>21</v>
      </c>
      <c r="E89" s="79"/>
      <c r="F89" s="79"/>
      <c r="G89" s="84"/>
      <c r="H89" s="84"/>
      <c r="I89" s="87"/>
      <c r="J89" s="87"/>
      <c r="K89" s="84"/>
      <c r="L89" s="81"/>
      <c r="M89" s="85"/>
      <c r="N89" s="114">
        <v>5.0000000000000001E-3</v>
      </c>
      <c r="O89" s="85"/>
      <c r="P89" s="30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21">
        <v>6</v>
      </c>
      <c r="B90" s="105" t="s">
        <v>146</v>
      </c>
      <c r="C90" s="77">
        <v>4</v>
      </c>
      <c r="D90" s="78" t="s">
        <v>82</v>
      </c>
      <c r="E90" s="79">
        <v>1E-4</v>
      </c>
      <c r="F90" s="79">
        <v>5.0000000000000001E-3</v>
      </c>
      <c r="G90" s="84"/>
      <c r="H90" s="80">
        <v>5.0000000000000001E-3</v>
      </c>
      <c r="I90" s="79">
        <v>5.0000000000000001E-3</v>
      </c>
      <c r="J90" s="79">
        <v>1E-4</v>
      </c>
      <c r="K90" s="84"/>
      <c r="L90" s="81"/>
      <c r="M90" s="85"/>
      <c r="N90" s="114"/>
      <c r="O90" s="85"/>
      <c r="P90" s="30"/>
      <c r="Q90" s="1"/>
      <c r="R90" s="1"/>
      <c r="S90" s="1"/>
      <c r="T90" s="1"/>
      <c r="U90" s="1"/>
    </row>
    <row r="91" spans="1:26" ht="15.75" customHeight="1" x14ac:dyDescent="0.25">
      <c r="A91" s="21">
        <v>14</v>
      </c>
      <c r="B91" s="524" t="s">
        <v>86</v>
      </c>
      <c r="C91" s="77">
        <v>1</v>
      </c>
      <c r="D91" s="78" t="s">
        <v>21</v>
      </c>
      <c r="E91" s="87"/>
      <c r="F91" s="79">
        <v>5.0000000000000001E-3</v>
      </c>
      <c r="G91" s="84"/>
      <c r="H91" s="84"/>
      <c r="I91" s="87"/>
      <c r="J91" s="87"/>
      <c r="K91" s="84"/>
      <c r="L91" s="81"/>
      <c r="M91" s="85"/>
      <c r="N91" s="114">
        <v>5.0000000000000001E-3</v>
      </c>
      <c r="O91" s="85"/>
      <c r="P91" s="30"/>
      <c r="Q91" s="1"/>
      <c r="R91" s="1"/>
      <c r="S91" s="1"/>
      <c r="T91" s="1"/>
      <c r="U91" s="1"/>
    </row>
    <row r="92" spans="1:26" ht="15.75" customHeight="1" x14ac:dyDescent="0.25">
      <c r="A92" s="21">
        <v>37</v>
      </c>
      <c r="B92" s="105" t="s">
        <v>42</v>
      </c>
      <c r="C92" s="77">
        <v>3</v>
      </c>
      <c r="D92" s="78" t="s">
        <v>13</v>
      </c>
      <c r="E92" s="87"/>
      <c r="F92" s="87"/>
      <c r="G92" s="84"/>
      <c r="H92" s="84"/>
      <c r="I92" s="87"/>
      <c r="J92" s="87"/>
      <c r="K92" s="84"/>
      <c r="L92" s="81">
        <v>5.0000000000000001E-3</v>
      </c>
      <c r="M92" s="85">
        <v>5.0000000000000001E-3</v>
      </c>
      <c r="N92" s="114">
        <v>5.0000000000000001E-3</v>
      </c>
      <c r="O92" s="85">
        <v>5.0000000000000001E-3</v>
      </c>
      <c r="P92" s="30"/>
      <c r="Q92" s="1"/>
      <c r="R92" s="1"/>
      <c r="S92" s="1"/>
      <c r="T92" s="1"/>
      <c r="U92" s="1"/>
    </row>
    <row r="93" spans="1:26" ht="15.75" customHeight="1" x14ac:dyDescent="0.25">
      <c r="A93" s="21">
        <v>38</v>
      </c>
      <c r="B93" s="105" t="s">
        <v>91</v>
      </c>
      <c r="C93" s="77">
        <v>0</v>
      </c>
      <c r="D93" s="78" t="s">
        <v>33</v>
      </c>
      <c r="E93" s="87"/>
      <c r="F93" s="79">
        <v>5.0000000000000001E-3</v>
      </c>
      <c r="G93" s="84"/>
      <c r="H93" s="84"/>
      <c r="I93" s="87"/>
      <c r="J93" s="87"/>
      <c r="K93" s="84"/>
      <c r="L93" s="81"/>
      <c r="M93" s="85"/>
      <c r="N93" s="103"/>
      <c r="O93" s="103"/>
      <c r="P93" s="30"/>
      <c r="Q93" s="1"/>
      <c r="R93" s="1"/>
      <c r="S93" s="1"/>
      <c r="T93" s="1"/>
      <c r="U93" s="1"/>
    </row>
    <row r="94" spans="1:26" ht="15.75" customHeight="1" x14ac:dyDescent="0.25">
      <c r="A94" s="21">
        <v>64</v>
      </c>
      <c r="B94" s="105" t="s">
        <v>148</v>
      </c>
      <c r="C94" s="77">
        <v>4</v>
      </c>
      <c r="D94" s="78" t="s">
        <v>21</v>
      </c>
      <c r="E94" s="79">
        <v>5.0000000000000001E-3</v>
      </c>
      <c r="F94" s="79">
        <v>5.0000000000000001E-3</v>
      </c>
      <c r="G94" s="80">
        <v>5.0000000000000001E-3</v>
      </c>
      <c r="H94" s="80">
        <v>5.0000000000000001E-3</v>
      </c>
      <c r="I94" s="79">
        <v>5.0000000000000001E-3</v>
      </c>
      <c r="J94" s="79">
        <v>5.0000000000000001E-3</v>
      </c>
      <c r="K94" s="80">
        <v>5.0000000000000001E-3</v>
      </c>
      <c r="L94" s="81">
        <v>5.0000000000000001E-3</v>
      </c>
      <c r="M94" s="85">
        <v>5.0000000000000001E-3</v>
      </c>
      <c r="N94" s="114">
        <v>5.0000000000000001E-3</v>
      </c>
      <c r="O94" s="85">
        <v>5.0000000000000001E-3</v>
      </c>
      <c r="P94" s="30"/>
      <c r="Q94" s="1"/>
      <c r="R94" s="1"/>
      <c r="S94" s="1"/>
      <c r="T94" s="1"/>
      <c r="U94" s="1"/>
    </row>
    <row r="95" spans="1:26" ht="15.75" customHeight="1" x14ac:dyDescent="0.25">
      <c r="A95" s="21">
        <v>65</v>
      </c>
      <c r="B95" s="105" t="s">
        <v>92</v>
      </c>
      <c r="C95" s="77">
        <v>4</v>
      </c>
      <c r="D95" s="78" t="s">
        <v>21</v>
      </c>
      <c r="E95" s="87"/>
      <c r="F95" s="87"/>
      <c r="G95" s="80">
        <v>5.0000000000000001E-3</v>
      </c>
      <c r="H95" s="80">
        <v>1E-4</v>
      </c>
      <c r="I95" s="79">
        <v>3.5000000000000003E-2</v>
      </c>
      <c r="J95" s="79">
        <v>5.0000000000000001E-3</v>
      </c>
      <c r="K95" s="84"/>
      <c r="L95" s="81">
        <v>5.0000000000000001E-3</v>
      </c>
      <c r="M95" s="85">
        <v>5.0000000000000001E-3</v>
      </c>
      <c r="N95" s="114">
        <v>5.0000000000000001E-3</v>
      </c>
      <c r="O95" s="85">
        <v>5.0000000000000001E-3</v>
      </c>
      <c r="P95" s="30"/>
      <c r="Q95" s="1"/>
      <c r="R95" s="1"/>
      <c r="S95" s="1"/>
      <c r="T95" s="1"/>
      <c r="U95" s="1"/>
    </row>
    <row r="96" spans="1:26" ht="15.75" customHeight="1" x14ac:dyDescent="0.25">
      <c r="A96" s="21">
        <v>68</v>
      </c>
      <c r="B96" s="105" t="s">
        <v>93</v>
      </c>
      <c r="C96" s="77">
        <v>2</v>
      </c>
      <c r="D96" s="78" t="s">
        <v>33</v>
      </c>
      <c r="E96" s="87"/>
      <c r="F96" s="85"/>
      <c r="G96" s="80">
        <v>1E-4</v>
      </c>
      <c r="H96" s="80">
        <v>5.0000000000000001E-3</v>
      </c>
      <c r="I96" s="79">
        <v>5.0000000000000001E-3</v>
      </c>
      <c r="J96" s="87"/>
      <c r="K96" s="84"/>
      <c r="L96" s="81">
        <v>5.0000000000000001E-3</v>
      </c>
      <c r="M96" s="85">
        <v>5.0000000000000001E-3</v>
      </c>
      <c r="N96" s="114">
        <v>5.0000000000000001E-3</v>
      </c>
      <c r="O96" s="85"/>
      <c r="P96" s="30"/>
      <c r="Q96" s="1"/>
      <c r="R96" s="1"/>
      <c r="S96" s="1"/>
      <c r="T96" s="1"/>
      <c r="U96" s="1"/>
    </row>
    <row r="97" spans="1:26" ht="15.75" customHeight="1" x14ac:dyDescent="0.25">
      <c r="A97" s="21">
        <v>31</v>
      </c>
      <c r="B97" s="105" t="s">
        <v>94</v>
      </c>
      <c r="C97" s="77">
        <v>2</v>
      </c>
      <c r="D97" s="78" t="s">
        <v>95</v>
      </c>
      <c r="E97" s="87"/>
      <c r="F97" s="79">
        <v>1E-4</v>
      </c>
      <c r="G97" s="84"/>
      <c r="H97" s="80">
        <v>1E-4</v>
      </c>
      <c r="I97" s="79">
        <v>5.0000000000000001E-3</v>
      </c>
      <c r="J97" s="87"/>
      <c r="K97" s="84"/>
      <c r="L97" s="81"/>
      <c r="M97" s="85"/>
      <c r="N97" s="114"/>
      <c r="O97" s="85"/>
      <c r="P97" s="30"/>
      <c r="Q97" s="1"/>
      <c r="R97" s="1"/>
      <c r="S97" s="1"/>
      <c r="T97" s="1"/>
      <c r="U97" s="1"/>
    </row>
    <row r="98" spans="1:26" ht="15.75" customHeight="1" x14ac:dyDescent="0.25">
      <c r="A98" s="21">
        <v>1</v>
      </c>
      <c r="B98" s="104" t="s">
        <v>83</v>
      </c>
      <c r="C98" s="77">
        <v>2</v>
      </c>
      <c r="D98" s="78" t="s">
        <v>21</v>
      </c>
      <c r="E98" s="79">
        <v>1E-4</v>
      </c>
      <c r="F98" s="79">
        <v>1E-4</v>
      </c>
      <c r="G98" s="80">
        <v>5.0000000000000001E-3</v>
      </c>
      <c r="H98" s="80">
        <v>5.0000000000000001E-3</v>
      </c>
      <c r="I98" s="79">
        <v>5.0000000000000001E-3</v>
      </c>
      <c r="J98" s="87"/>
      <c r="K98" s="80">
        <v>5.0000000000000001E-3</v>
      </c>
      <c r="L98" s="81">
        <v>5.0000000000000001E-3</v>
      </c>
      <c r="M98" s="85">
        <v>5.0000000000000001E-3</v>
      </c>
      <c r="N98" s="114"/>
      <c r="O98" s="85">
        <v>5.0000000000000001E-3</v>
      </c>
      <c r="P98" s="30"/>
      <c r="Q98" s="1"/>
      <c r="R98" s="1"/>
      <c r="S98" s="1"/>
      <c r="T98" s="1"/>
      <c r="U98" s="1"/>
    </row>
    <row r="99" spans="1:26" ht="15.75" customHeight="1" x14ac:dyDescent="0.25">
      <c r="A99" s="21">
        <v>63</v>
      </c>
      <c r="B99" s="105" t="s">
        <v>52</v>
      </c>
      <c r="C99" s="77">
        <v>6</v>
      </c>
      <c r="D99" s="78" t="s">
        <v>23</v>
      </c>
      <c r="E99" s="79">
        <v>1E-4</v>
      </c>
      <c r="F99" s="79">
        <v>5.0000000000000001E-3</v>
      </c>
      <c r="G99" s="80">
        <v>1.4999999999999999E-2</v>
      </c>
      <c r="H99" s="80">
        <v>5.0000000000000001E-3</v>
      </c>
      <c r="I99" s="79">
        <v>3.5000000000000003E-2</v>
      </c>
      <c r="J99" s="79">
        <v>5.0000000000000001E-3</v>
      </c>
      <c r="K99" s="80">
        <v>5.0000000000000001E-3</v>
      </c>
      <c r="L99" s="81">
        <v>1.4999999999999999E-2</v>
      </c>
      <c r="M99" s="85">
        <v>5.0000000000000001E-3</v>
      </c>
      <c r="N99" s="114">
        <v>5.0000000000000001E-3</v>
      </c>
      <c r="O99" s="85">
        <v>5.0000000000000001E-3</v>
      </c>
      <c r="P99" s="30"/>
      <c r="Q99" s="1"/>
      <c r="R99" s="1"/>
      <c r="S99" s="1"/>
      <c r="T99" s="1"/>
      <c r="U99" s="1"/>
    </row>
    <row r="100" spans="1:26" ht="15.75" customHeight="1" x14ac:dyDescent="0.25">
      <c r="A100" s="21">
        <v>55</v>
      </c>
      <c r="B100" s="105" t="s">
        <v>31</v>
      </c>
      <c r="C100" s="77">
        <v>2</v>
      </c>
      <c r="D100" s="78" t="s">
        <v>13</v>
      </c>
      <c r="E100" s="79">
        <v>0.17499999999999999</v>
      </c>
      <c r="F100" s="79">
        <v>7.4999999999999997E-2</v>
      </c>
      <c r="G100" s="80">
        <v>3.5000000000000003E-2</v>
      </c>
      <c r="H100" s="80">
        <v>3.5000000000000003E-2</v>
      </c>
      <c r="I100" s="79">
        <v>7.4999999999999997E-2</v>
      </c>
      <c r="J100" s="79">
        <v>5.0000000000000001E-3</v>
      </c>
      <c r="K100" s="80">
        <v>3.5000000000000003E-2</v>
      </c>
      <c r="L100" s="81">
        <v>3.5000000000000003E-2</v>
      </c>
      <c r="M100" s="85">
        <v>3.5000000000000003E-2</v>
      </c>
      <c r="N100" s="114">
        <v>5.0000000000000001E-3</v>
      </c>
      <c r="O100" s="85">
        <v>5.0000000000000001E-3</v>
      </c>
      <c r="P100" s="30"/>
      <c r="Q100" s="1"/>
      <c r="R100" s="1"/>
      <c r="S100" s="1"/>
      <c r="T100" s="1"/>
      <c r="U100" s="1"/>
    </row>
    <row r="101" spans="1:26" ht="15.75" customHeight="1" x14ac:dyDescent="0.25">
      <c r="A101" s="21">
        <v>54</v>
      </c>
      <c r="B101" s="105" t="s">
        <v>164</v>
      </c>
      <c r="C101" s="77">
        <v>3</v>
      </c>
      <c r="D101" s="78" t="s">
        <v>13</v>
      </c>
      <c r="E101" s="87"/>
      <c r="F101" s="87"/>
      <c r="G101" s="84"/>
      <c r="H101" s="84"/>
      <c r="I101" s="79">
        <v>5.0000000000000001E-3</v>
      </c>
      <c r="J101" s="79">
        <v>5.0000000000000001E-3</v>
      </c>
      <c r="K101" s="84"/>
      <c r="L101" s="81"/>
      <c r="M101" s="85"/>
      <c r="N101" s="114"/>
      <c r="O101" s="85"/>
      <c r="P101" s="30"/>
      <c r="Q101" s="1"/>
      <c r="R101" s="1"/>
      <c r="S101" s="1"/>
      <c r="T101" s="1"/>
      <c r="U101" s="1"/>
    </row>
    <row r="102" spans="1:26" ht="15.75" customHeight="1" x14ac:dyDescent="0.25">
      <c r="A102" s="21">
        <v>61</v>
      </c>
      <c r="B102" s="105" t="s">
        <v>41</v>
      </c>
      <c r="C102" s="77">
        <v>9</v>
      </c>
      <c r="D102" s="78" t="s">
        <v>13</v>
      </c>
      <c r="E102" s="79">
        <v>1E-4</v>
      </c>
      <c r="F102" s="79">
        <v>7.4999999999999997E-2</v>
      </c>
      <c r="G102" s="80">
        <v>0.17499999999999999</v>
      </c>
      <c r="H102" s="80">
        <v>7.4999999999999997E-2</v>
      </c>
      <c r="I102" s="79">
        <v>7.4999999999999997E-2</v>
      </c>
      <c r="J102" s="79">
        <v>7.4999999999999997E-2</v>
      </c>
      <c r="K102" s="80">
        <v>7.4999999999999997E-2</v>
      </c>
      <c r="L102" s="81">
        <v>7.4999999999999997E-2</v>
      </c>
      <c r="M102" s="85">
        <v>7.4999999999999997E-2</v>
      </c>
      <c r="N102" s="114">
        <v>1.4999999999999999E-2</v>
      </c>
      <c r="O102" s="85">
        <v>3.5000000000000003E-2</v>
      </c>
      <c r="P102" s="30"/>
      <c r="Q102" s="1"/>
      <c r="R102" s="1"/>
      <c r="S102" s="1"/>
      <c r="T102" s="1"/>
      <c r="U102" s="1"/>
    </row>
    <row r="103" spans="1:26" ht="15.75" customHeight="1" x14ac:dyDescent="0.25">
      <c r="A103" s="21"/>
      <c r="B103" s="104" t="s">
        <v>46</v>
      </c>
      <c r="C103" s="77">
        <v>1</v>
      </c>
      <c r="D103" s="78" t="s">
        <v>21</v>
      </c>
      <c r="E103" s="79">
        <v>1E-4</v>
      </c>
      <c r="F103" s="79">
        <v>1.4999999999999999E-2</v>
      </c>
      <c r="G103" s="80">
        <v>5.0000000000000001E-3</v>
      </c>
      <c r="H103" s="80">
        <v>1.4999999999999999E-2</v>
      </c>
      <c r="I103" s="79">
        <v>3.5000000000000003E-2</v>
      </c>
      <c r="J103" s="79">
        <v>3.5000000000000003E-2</v>
      </c>
      <c r="K103" s="80">
        <v>5.0000000000000001E-3</v>
      </c>
      <c r="L103" s="81">
        <v>5.0000000000000001E-3</v>
      </c>
      <c r="M103" s="85">
        <v>5.0000000000000001E-3</v>
      </c>
      <c r="N103" s="114">
        <v>5.0000000000000001E-3</v>
      </c>
      <c r="O103" s="85">
        <v>5.0000000000000001E-3</v>
      </c>
      <c r="P103" s="30"/>
      <c r="Q103" s="1"/>
      <c r="R103" s="1"/>
      <c r="S103" s="1"/>
      <c r="T103" s="1"/>
      <c r="U103" s="1"/>
    </row>
    <row r="104" spans="1:26" ht="15.75" customHeight="1" x14ac:dyDescent="0.25">
      <c r="A104" s="21">
        <v>15</v>
      </c>
      <c r="B104" s="524" t="s">
        <v>211</v>
      </c>
      <c r="C104" s="77">
        <v>4</v>
      </c>
      <c r="D104" s="78" t="s">
        <v>13</v>
      </c>
      <c r="E104" s="79"/>
      <c r="F104" s="79"/>
      <c r="G104" s="80"/>
      <c r="H104" s="80"/>
      <c r="I104" s="79"/>
      <c r="J104" s="79"/>
      <c r="K104" s="80"/>
      <c r="L104" s="81"/>
      <c r="M104" s="85"/>
      <c r="N104" s="114">
        <v>5.0000000000000001E-3</v>
      </c>
      <c r="O104" s="85"/>
      <c r="P104" s="30"/>
      <c r="Q104" s="1"/>
      <c r="R104" s="1"/>
      <c r="S104" s="1"/>
      <c r="T104" s="1"/>
      <c r="U104" s="1"/>
    </row>
    <row r="105" spans="1:26" ht="15.75" customHeight="1" x14ac:dyDescent="0.25">
      <c r="A105" s="21">
        <v>43</v>
      </c>
      <c r="B105" s="105" t="s">
        <v>99</v>
      </c>
      <c r="C105" s="77">
        <v>3</v>
      </c>
      <c r="D105" s="78" t="s">
        <v>21</v>
      </c>
      <c r="E105" s="87"/>
      <c r="F105" s="87"/>
      <c r="G105" s="84"/>
      <c r="H105" s="80">
        <v>5.0000000000000001E-3</v>
      </c>
      <c r="I105" s="79">
        <v>5.0000000000000001E-3</v>
      </c>
      <c r="J105" s="79">
        <v>5.0000000000000001E-3</v>
      </c>
      <c r="K105" s="84"/>
      <c r="L105" s="81"/>
      <c r="M105" s="85"/>
      <c r="N105" s="114">
        <v>5.0000000000000001E-3</v>
      </c>
      <c r="O105" s="85"/>
      <c r="P105" s="30"/>
      <c r="Q105" s="1"/>
      <c r="R105" s="1"/>
      <c r="S105" s="1"/>
      <c r="T105" s="1"/>
      <c r="U105" s="1"/>
      <c r="V105" s="1"/>
      <c r="W105" s="1"/>
    </row>
    <row r="106" spans="1:26" ht="15.75" customHeight="1" x14ac:dyDescent="0.25">
      <c r="A106" s="21"/>
      <c r="B106" s="525" t="s">
        <v>397</v>
      </c>
      <c r="C106" s="526">
        <v>0</v>
      </c>
      <c r="D106" s="103" t="s">
        <v>40</v>
      </c>
      <c r="E106" s="79">
        <v>1E-4</v>
      </c>
      <c r="F106" s="87"/>
      <c r="G106" s="84"/>
      <c r="H106" s="84"/>
      <c r="I106" s="87"/>
      <c r="J106" s="87"/>
      <c r="K106" s="84"/>
      <c r="L106" s="81"/>
      <c r="M106" s="85"/>
      <c r="N106" s="114"/>
      <c r="O106" s="85"/>
      <c r="P106" s="30"/>
      <c r="Q106" s="1"/>
      <c r="R106" s="1"/>
      <c r="S106" s="1"/>
      <c r="T106" s="1"/>
      <c r="U106" s="1"/>
      <c r="V106" s="1"/>
      <c r="W106" s="1"/>
    </row>
    <row r="107" spans="1:26" ht="15.75" customHeight="1" x14ac:dyDescent="0.25">
      <c r="A107" s="21">
        <v>25</v>
      </c>
      <c r="B107" s="105" t="s">
        <v>150</v>
      </c>
      <c r="C107" s="77">
        <v>5</v>
      </c>
      <c r="D107" s="78" t="s">
        <v>39</v>
      </c>
      <c r="E107" s="79">
        <v>1E-4</v>
      </c>
      <c r="F107" s="87"/>
      <c r="G107" s="84"/>
      <c r="H107" s="84"/>
      <c r="I107" s="79">
        <v>5.0000000000000001E-3</v>
      </c>
      <c r="J107" s="87"/>
      <c r="K107" s="84"/>
      <c r="L107" s="81"/>
      <c r="M107" s="85">
        <v>5.0000000000000001E-3</v>
      </c>
      <c r="N107" s="114"/>
      <c r="O107" s="85"/>
      <c r="P107" s="30"/>
      <c r="Q107" s="1"/>
      <c r="R107" s="1"/>
      <c r="S107" s="1"/>
      <c r="T107" s="1"/>
      <c r="U107" s="1"/>
      <c r="V107" s="1"/>
      <c r="W107" s="1"/>
    </row>
    <row r="108" spans="1:26" ht="15.75" customHeight="1" x14ac:dyDescent="0.25">
      <c r="A108" s="21">
        <v>39</v>
      </c>
      <c r="B108" s="105" t="s">
        <v>101</v>
      </c>
      <c r="C108" s="77">
        <v>0</v>
      </c>
      <c r="D108" s="78" t="s">
        <v>33</v>
      </c>
      <c r="E108" s="87"/>
      <c r="F108" s="87"/>
      <c r="G108" s="80">
        <v>5.0000000000000001E-3</v>
      </c>
      <c r="H108" s="84"/>
      <c r="I108" s="79">
        <v>1.4999999999999999E-2</v>
      </c>
      <c r="J108" s="87"/>
      <c r="K108" s="80">
        <v>5.0000000000000001E-3</v>
      </c>
      <c r="L108" s="81">
        <v>5.0000000000000001E-3</v>
      </c>
      <c r="M108" s="85">
        <v>5.0000000000000001E-3</v>
      </c>
      <c r="N108" s="114">
        <v>5.0000000000000001E-3</v>
      </c>
      <c r="O108" s="85"/>
      <c r="P108" s="30"/>
      <c r="Q108" s="1"/>
      <c r="R108" s="1"/>
      <c r="S108" s="1"/>
      <c r="T108" s="1"/>
      <c r="U108" s="1"/>
      <c r="V108" s="1"/>
      <c r="W108" s="1"/>
    </row>
    <row r="109" spans="1:26" ht="15.75" customHeight="1" x14ac:dyDescent="0.25">
      <c r="A109" s="21">
        <v>13</v>
      </c>
      <c r="B109" s="104" t="s">
        <v>103</v>
      </c>
      <c r="C109" s="77">
        <v>3</v>
      </c>
      <c r="D109" s="78" t="s">
        <v>21</v>
      </c>
      <c r="E109" s="87"/>
      <c r="F109" s="79">
        <v>1E-4</v>
      </c>
      <c r="G109" s="80">
        <v>5.0000000000000001E-3</v>
      </c>
      <c r="H109" s="84"/>
      <c r="I109" s="79">
        <v>1.4999999999999999E-2</v>
      </c>
      <c r="J109" s="79">
        <v>5.0000000000000001E-3</v>
      </c>
      <c r="K109" s="80">
        <v>5.0000000000000001E-3</v>
      </c>
      <c r="L109" s="81">
        <v>5.0000000000000001E-3</v>
      </c>
      <c r="M109" s="85"/>
      <c r="N109" s="114"/>
      <c r="O109" s="85"/>
      <c r="P109" s="30"/>
      <c r="Q109" s="1"/>
      <c r="R109" s="1"/>
      <c r="S109" s="1"/>
      <c r="T109" s="1"/>
      <c r="U109" s="1"/>
      <c r="V109" s="1"/>
      <c r="W109" s="1"/>
    </row>
    <row r="110" spans="1:26" ht="15.75" customHeight="1" x14ac:dyDescent="0.25">
      <c r="A110" s="21"/>
      <c r="B110" s="506" t="s">
        <v>186</v>
      </c>
      <c r="C110" s="77">
        <v>0</v>
      </c>
      <c r="D110" s="78" t="s">
        <v>21</v>
      </c>
      <c r="E110" s="87"/>
      <c r="F110" s="87"/>
      <c r="G110" s="84"/>
      <c r="H110" s="84"/>
      <c r="I110" s="87"/>
      <c r="J110" s="87"/>
      <c r="K110" s="80"/>
      <c r="L110" s="81"/>
      <c r="M110" s="85">
        <v>5.0000000000000001E-3</v>
      </c>
      <c r="N110" s="114">
        <v>5.0000000000000001E-3</v>
      </c>
      <c r="O110" s="85">
        <v>5.0000000000000001E-3</v>
      </c>
      <c r="P110" s="30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21">
        <v>11</v>
      </c>
      <c r="B111" s="105" t="s">
        <v>16</v>
      </c>
      <c r="C111" s="77" t="s">
        <v>19</v>
      </c>
      <c r="D111" s="78" t="s">
        <v>20</v>
      </c>
      <c r="E111" s="79">
        <v>0.17499999999999999</v>
      </c>
      <c r="F111" s="79">
        <v>0.17499999999999999</v>
      </c>
      <c r="G111" s="80">
        <v>0.17499999999999999</v>
      </c>
      <c r="H111" s="80">
        <v>0.625</v>
      </c>
      <c r="I111" s="79">
        <v>0.375</v>
      </c>
      <c r="J111" s="79">
        <v>0.17499999999999999</v>
      </c>
      <c r="K111" s="80">
        <v>0.17499999999999999</v>
      </c>
      <c r="L111" s="81">
        <v>0.375</v>
      </c>
      <c r="M111" s="85">
        <v>0.375</v>
      </c>
      <c r="N111" s="114">
        <v>0.375</v>
      </c>
      <c r="O111" s="85">
        <v>0.375</v>
      </c>
      <c r="P111" s="30"/>
      <c r="Q111" s="1"/>
      <c r="R111" s="1"/>
      <c r="S111" s="1"/>
      <c r="T111" s="1"/>
      <c r="U111" s="1"/>
    </row>
    <row r="112" spans="1:26" ht="15.75" customHeight="1" x14ac:dyDescent="0.25">
      <c r="A112" s="21">
        <v>52</v>
      </c>
      <c r="B112" s="527" t="s">
        <v>106</v>
      </c>
      <c r="C112" s="77" t="s">
        <v>19</v>
      </c>
      <c r="D112" s="78" t="s">
        <v>20</v>
      </c>
      <c r="E112" s="79">
        <v>0.17499999999999999</v>
      </c>
      <c r="F112" s="79">
        <v>0.17499999999999999</v>
      </c>
      <c r="G112" s="84"/>
      <c r="H112" s="84"/>
      <c r="I112" s="79">
        <v>0.17499999999999999</v>
      </c>
      <c r="J112" s="79">
        <v>7.4999999999999997E-2</v>
      </c>
      <c r="K112" s="84"/>
      <c r="L112" s="81"/>
      <c r="M112" s="85">
        <v>0.17499999999999999</v>
      </c>
      <c r="N112" s="114">
        <v>1.4999999999999999E-2</v>
      </c>
      <c r="O112" s="85">
        <v>0.17499999999999999</v>
      </c>
      <c r="P112" s="30"/>
      <c r="Q112" s="1"/>
      <c r="R112" s="1"/>
      <c r="S112" s="1"/>
      <c r="T112" s="1"/>
      <c r="U112" s="1"/>
    </row>
    <row r="113" spans="1:21" ht="15.75" customHeight="1" x14ac:dyDescent="0.25">
      <c r="A113" s="21">
        <v>7</v>
      </c>
      <c r="B113" s="105" t="s">
        <v>399</v>
      </c>
      <c r="C113" s="77" t="s">
        <v>19</v>
      </c>
      <c r="D113" s="78" t="s">
        <v>20</v>
      </c>
      <c r="E113" s="79">
        <v>1.4999999999999999E-2</v>
      </c>
      <c r="F113" s="79">
        <v>5.0000000000000001E-3</v>
      </c>
      <c r="G113" s="80">
        <v>3.5000000000000003E-2</v>
      </c>
      <c r="H113" s="80">
        <v>1.4999999999999999E-2</v>
      </c>
      <c r="I113" s="79">
        <v>3.5000000000000003E-2</v>
      </c>
      <c r="J113" s="79">
        <v>3.5000000000000003E-2</v>
      </c>
      <c r="K113" s="80">
        <v>3.5000000000000003E-2</v>
      </c>
      <c r="L113" s="81">
        <v>3.5000000000000003E-2</v>
      </c>
      <c r="M113" s="85">
        <v>1.4999999999999999E-2</v>
      </c>
      <c r="N113" s="114">
        <v>5.0000000000000001E-3</v>
      </c>
      <c r="O113" s="85">
        <v>5.0000000000000001E-3</v>
      </c>
      <c r="P113" s="30"/>
      <c r="Q113" s="1"/>
      <c r="R113" s="1"/>
      <c r="S113" s="1"/>
      <c r="T113" s="1"/>
      <c r="U113" s="1"/>
    </row>
    <row r="114" spans="1:21" ht="15.75" customHeight="1" x14ac:dyDescent="0.25">
      <c r="A114" s="21">
        <v>28</v>
      </c>
      <c r="B114" s="105" t="s">
        <v>107</v>
      </c>
      <c r="C114" s="77">
        <v>2</v>
      </c>
      <c r="D114" s="78" t="s">
        <v>13</v>
      </c>
      <c r="E114" s="79">
        <v>1.4999999999999999E-2</v>
      </c>
      <c r="F114" s="79">
        <v>1.4999999999999999E-2</v>
      </c>
      <c r="G114" s="80">
        <v>1.4999999999999999E-2</v>
      </c>
      <c r="H114" s="80">
        <v>3.5000000000000003E-2</v>
      </c>
      <c r="I114" s="79">
        <v>7.4999999999999997E-2</v>
      </c>
      <c r="J114" s="79">
        <v>3.5000000000000003E-2</v>
      </c>
      <c r="K114" s="80">
        <v>7.4999999999999997E-2</v>
      </c>
      <c r="L114" s="81">
        <v>3.5000000000000003E-2</v>
      </c>
      <c r="M114" s="85">
        <v>3.5000000000000003E-2</v>
      </c>
      <c r="N114" s="114">
        <v>3.5000000000000003E-2</v>
      </c>
      <c r="O114" s="85">
        <v>3.5000000000000003E-2</v>
      </c>
      <c r="P114" s="30"/>
      <c r="Q114" s="1"/>
      <c r="R114" s="1"/>
      <c r="S114" s="1"/>
      <c r="T114" s="1"/>
      <c r="U114" s="1"/>
    </row>
    <row r="115" spans="1:21" ht="15.75" customHeight="1" x14ac:dyDescent="0.25">
      <c r="A115" s="21">
        <v>27</v>
      </c>
      <c r="B115" s="105" t="s">
        <v>28</v>
      </c>
      <c r="C115" s="77">
        <v>6</v>
      </c>
      <c r="D115" s="78" t="s">
        <v>13</v>
      </c>
      <c r="E115" s="79">
        <v>7.4999999999999997E-2</v>
      </c>
      <c r="F115" s="79">
        <v>7.4999999999999997E-2</v>
      </c>
      <c r="G115" s="80">
        <v>3.5000000000000003E-2</v>
      </c>
      <c r="H115" s="80">
        <v>3.5000000000000003E-2</v>
      </c>
      <c r="I115" s="79">
        <v>7.4999999999999997E-2</v>
      </c>
      <c r="J115" s="79">
        <v>7.4999999999999997E-2</v>
      </c>
      <c r="K115" s="80">
        <v>7.4999999999999997E-2</v>
      </c>
      <c r="L115" s="81">
        <v>7.4999999999999997E-2</v>
      </c>
      <c r="M115" s="85">
        <v>7.4999999999999997E-2</v>
      </c>
      <c r="N115" s="114">
        <v>3.5000000000000003E-2</v>
      </c>
      <c r="O115" s="85">
        <v>7.4999999999999997E-2</v>
      </c>
      <c r="P115" s="30"/>
      <c r="Q115" s="1"/>
      <c r="R115" s="1"/>
      <c r="S115" s="1"/>
      <c r="T115" s="1"/>
      <c r="U115" s="1"/>
    </row>
    <row r="116" spans="1:21" ht="15.75" customHeight="1" x14ac:dyDescent="0.25">
      <c r="A116" s="21">
        <v>32</v>
      </c>
      <c r="B116" s="105" t="s">
        <v>108</v>
      </c>
      <c r="C116" s="77">
        <v>2</v>
      </c>
      <c r="D116" s="78" t="s">
        <v>33</v>
      </c>
      <c r="E116" s="87"/>
      <c r="F116" s="87"/>
      <c r="G116" s="84"/>
      <c r="H116" s="80">
        <v>5.0000000000000001E-3</v>
      </c>
      <c r="I116" s="79">
        <v>5.0000000000000001E-3</v>
      </c>
      <c r="J116" s="87"/>
      <c r="K116" s="80">
        <v>5.0000000000000001E-3</v>
      </c>
      <c r="L116" s="81"/>
      <c r="M116" s="85"/>
      <c r="N116" s="114"/>
      <c r="O116" s="85"/>
      <c r="P116" s="30"/>
      <c r="Q116" s="1"/>
      <c r="R116" s="1"/>
      <c r="S116" s="1"/>
      <c r="T116" s="1"/>
      <c r="U116" s="1"/>
    </row>
    <row r="117" spans="1:21" ht="15.75" customHeight="1" x14ac:dyDescent="0.25">
      <c r="A117" s="21"/>
      <c r="B117" s="105" t="s">
        <v>26</v>
      </c>
      <c r="C117" s="77">
        <v>2</v>
      </c>
      <c r="D117" s="78" t="s">
        <v>13</v>
      </c>
      <c r="E117" s="79">
        <v>5.0000000000000001E-3</v>
      </c>
      <c r="F117" s="79">
        <v>5.0000000000000001E-3</v>
      </c>
      <c r="G117" s="80">
        <v>1.4999999999999999E-2</v>
      </c>
      <c r="H117" s="80">
        <v>3.5000000000000003E-2</v>
      </c>
      <c r="I117" s="79">
        <v>3.5000000000000003E-2</v>
      </c>
      <c r="J117" s="79">
        <v>3.5000000000000003E-2</v>
      </c>
      <c r="K117" s="80">
        <v>1.4999999999999999E-2</v>
      </c>
      <c r="L117" s="81">
        <v>1.4999999999999999E-2</v>
      </c>
      <c r="M117" s="85">
        <v>1.4999999999999999E-2</v>
      </c>
      <c r="N117" s="114">
        <v>5.0000000000000001E-3</v>
      </c>
      <c r="O117" s="85">
        <v>0.17499999999999999</v>
      </c>
      <c r="P117" s="30"/>
      <c r="Q117" s="1"/>
      <c r="R117" s="1"/>
      <c r="S117" s="1"/>
      <c r="T117" s="1"/>
      <c r="U117" s="1"/>
    </row>
    <row r="118" spans="1:21" ht="15.75" customHeight="1" x14ac:dyDescent="0.25">
      <c r="A118" s="21">
        <v>34</v>
      </c>
      <c r="B118" s="105" t="s">
        <v>166</v>
      </c>
      <c r="C118" s="77">
        <v>5</v>
      </c>
      <c r="D118" s="78" t="s">
        <v>13</v>
      </c>
      <c r="E118" s="87"/>
      <c r="F118" s="87"/>
      <c r="G118" s="84"/>
      <c r="H118" s="84"/>
      <c r="I118" s="79">
        <v>5.0000000000000001E-3</v>
      </c>
      <c r="J118" s="87"/>
      <c r="K118" s="84"/>
      <c r="L118" s="81"/>
      <c r="M118" s="85"/>
      <c r="N118" s="114">
        <v>5.0000000000000001E-3</v>
      </c>
      <c r="O118" s="85">
        <v>5.0000000000000001E-3</v>
      </c>
      <c r="P118" s="30"/>
      <c r="Q118" s="1"/>
      <c r="R118" s="1"/>
      <c r="S118" s="1"/>
      <c r="T118" s="1"/>
      <c r="U118" s="1"/>
    </row>
    <row r="119" spans="1:21" ht="15.75" customHeight="1" x14ac:dyDescent="0.25">
      <c r="A119" s="21"/>
      <c r="B119" s="105" t="s">
        <v>112</v>
      </c>
      <c r="C119" s="77">
        <v>4</v>
      </c>
      <c r="D119" s="78" t="s">
        <v>21</v>
      </c>
      <c r="E119" s="87"/>
      <c r="F119" s="87"/>
      <c r="G119" s="80">
        <v>5.0000000000000001E-3</v>
      </c>
      <c r="H119" s="84"/>
      <c r="I119" s="87"/>
      <c r="J119" s="87"/>
      <c r="K119" s="80">
        <v>5.0000000000000001E-3</v>
      </c>
      <c r="L119" s="81">
        <v>5.0000000000000001E-3</v>
      </c>
      <c r="M119" s="85">
        <v>5.0000000000000001E-3</v>
      </c>
      <c r="N119" s="114">
        <v>5.0000000000000001E-3</v>
      </c>
      <c r="O119" s="85">
        <v>5.0000000000000001E-3</v>
      </c>
      <c r="P119" s="30"/>
      <c r="Q119" s="1"/>
      <c r="R119" s="1"/>
      <c r="S119" s="1"/>
      <c r="T119" s="1"/>
      <c r="U119" s="1"/>
    </row>
    <row r="120" spans="1:21" ht="15.75" customHeight="1" x14ac:dyDescent="0.25">
      <c r="A120" s="21">
        <v>44</v>
      </c>
      <c r="B120" s="105" t="s">
        <v>113</v>
      </c>
      <c r="C120" s="77">
        <v>1</v>
      </c>
      <c r="D120" s="78" t="s">
        <v>21</v>
      </c>
      <c r="E120" s="87"/>
      <c r="F120" s="87"/>
      <c r="G120" s="84"/>
      <c r="H120" s="84"/>
      <c r="I120" s="87"/>
      <c r="J120" s="87"/>
      <c r="K120" s="84"/>
      <c r="L120" s="81">
        <v>5.0000000000000001E-3</v>
      </c>
      <c r="M120" s="85"/>
      <c r="N120" s="114"/>
      <c r="O120" s="85"/>
      <c r="P120" s="30"/>
      <c r="Q120" s="1"/>
      <c r="R120" s="1"/>
      <c r="S120" s="1"/>
      <c r="T120" s="1"/>
      <c r="U120" s="1"/>
    </row>
    <row r="121" spans="1:21" ht="15.75" customHeight="1" x14ac:dyDescent="0.25">
      <c r="A121" s="21">
        <v>41</v>
      </c>
      <c r="B121" s="105" t="s">
        <v>115</v>
      </c>
      <c r="C121" s="77">
        <v>2</v>
      </c>
      <c r="D121" s="78" t="s">
        <v>21</v>
      </c>
      <c r="E121" s="79">
        <v>1E-4</v>
      </c>
      <c r="F121" s="79">
        <v>5.0000000000000001E-3</v>
      </c>
      <c r="G121" s="84"/>
      <c r="H121" s="84"/>
      <c r="I121" s="79">
        <v>5.0000000000000001E-3</v>
      </c>
      <c r="J121" s="87"/>
      <c r="K121" s="84"/>
      <c r="L121" s="81"/>
      <c r="M121" s="85"/>
      <c r="N121" s="114"/>
      <c r="O121" s="85"/>
      <c r="P121" s="30"/>
      <c r="Q121" s="1"/>
      <c r="R121" s="1"/>
      <c r="S121" s="1"/>
      <c r="T121" s="1"/>
      <c r="U121" s="1"/>
    </row>
    <row r="122" spans="1:21" ht="15.75" customHeight="1" x14ac:dyDescent="0.25">
      <c r="A122" s="21">
        <v>18</v>
      </c>
      <c r="B122" s="105" t="s">
        <v>43</v>
      </c>
      <c r="C122" s="77">
        <v>3</v>
      </c>
      <c r="D122" s="78" t="s">
        <v>36</v>
      </c>
      <c r="E122" s="87"/>
      <c r="F122" s="87"/>
      <c r="G122" s="80">
        <v>1E-4</v>
      </c>
      <c r="H122" s="84"/>
      <c r="I122" s="87"/>
      <c r="J122" s="87"/>
      <c r="K122" s="84"/>
      <c r="L122" s="81">
        <v>5.0000000000000001E-3</v>
      </c>
      <c r="M122" s="85"/>
      <c r="N122" s="114">
        <v>5.0000000000000001E-3</v>
      </c>
      <c r="O122" s="85">
        <v>1.4999999999999999E-2</v>
      </c>
      <c r="P122" s="30"/>
      <c r="Q122" s="1"/>
      <c r="R122" s="1"/>
      <c r="S122" s="1"/>
      <c r="T122" s="1"/>
      <c r="U122" s="1"/>
    </row>
    <row r="123" spans="1:21" ht="15.75" customHeight="1" x14ac:dyDescent="0.25">
      <c r="A123" s="21">
        <v>45</v>
      </c>
      <c r="B123" s="528" t="s">
        <v>117</v>
      </c>
      <c r="C123" s="526">
        <v>2</v>
      </c>
      <c r="D123" s="103" t="s">
        <v>33</v>
      </c>
      <c r="E123" s="79">
        <v>1E-4</v>
      </c>
      <c r="F123" s="87"/>
      <c r="G123" s="84"/>
      <c r="H123" s="84"/>
      <c r="I123" s="87"/>
      <c r="J123" s="87"/>
      <c r="K123" s="84"/>
      <c r="L123" s="81"/>
      <c r="M123" s="85"/>
      <c r="N123" s="114"/>
      <c r="O123" s="85"/>
      <c r="P123" s="30"/>
      <c r="Q123" s="1"/>
      <c r="R123" s="1"/>
      <c r="S123" s="1"/>
      <c r="T123" s="1"/>
      <c r="U123" s="1"/>
    </row>
    <row r="124" spans="1:21" ht="15.75" customHeight="1" x14ac:dyDescent="0.25">
      <c r="A124" s="21">
        <v>56</v>
      </c>
      <c r="B124" s="105" t="s">
        <v>25</v>
      </c>
      <c r="C124" s="77">
        <v>3</v>
      </c>
      <c r="D124" s="78" t="s">
        <v>40</v>
      </c>
      <c r="E124" s="79">
        <v>1E-4</v>
      </c>
      <c r="F124" s="80">
        <v>7.4999999999999997E-2</v>
      </c>
      <c r="G124" s="80">
        <v>7.4999999999999997E-2</v>
      </c>
      <c r="H124" s="80">
        <v>7.4999999999999997E-2</v>
      </c>
      <c r="I124" s="79">
        <v>7.4999999999999997E-2</v>
      </c>
      <c r="J124" s="79">
        <v>3.5000000000000003E-2</v>
      </c>
      <c r="K124" s="80">
        <v>5.0000000000000001E-3</v>
      </c>
      <c r="L124" s="81">
        <v>3.5000000000000003E-2</v>
      </c>
      <c r="M124" s="85">
        <v>1.4999999999999999E-2</v>
      </c>
      <c r="N124" s="114">
        <v>1.4999999999999999E-2</v>
      </c>
      <c r="O124" s="85">
        <v>3.5000000000000003E-2</v>
      </c>
      <c r="P124" s="30"/>
      <c r="Q124" s="1"/>
      <c r="R124" s="1"/>
      <c r="S124" s="1"/>
      <c r="T124" s="1"/>
      <c r="U124" s="1"/>
    </row>
    <row r="125" spans="1:21" ht="15.75" customHeight="1" x14ac:dyDescent="0.25">
      <c r="A125" s="21">
        <v>16</v>
      </c>
      <c r="B125" s="104" t="s">
        <v>120</v>
      </c>
      <c r="C125" s="77">
        <v>6</v>
      </c>
      <c r="D125" s="78" t="s">
        <v>15</v>
      </c>
      <c r="E125" s="79">
        <v>1E-4</v>
      </c>
      <c r="F125" s="87"/>
      <c r="G125" s="84"/>
      <c r="H125" s="80">
        <v>1E-4</v>
      </c>
      <c r="I125" s="87"/>
      <c r="J125" s="87"/>
      <c r="K125" s="84"/>
      <c r="L125" s="81"/>
      <c r="M125" s="85"/>
      <c r="N125" s="85"/>
      <c r="O125" s="85"/>
      <c r="P125" s="30"/>
      <c r="Q125" s="1"/>
      <c r="R125" s="1"/>
      <c r="S125" s="1"/>
      <c r="T125" s="1"/>
      <c r="U125" s="1"/>
    </row>
    <row r="126" spans="1:21" ht="15.75" customHeight="1" x14ac:dyDescent="0.25">
      <c r="A126" s="21">
        <v>58</v>
      </c>
      <c r="B126" s="105" t="s">
        <v>182</v>
      </c>
      <c r="C126" s="77">
        <v>8</v>
      </c>
      <c r="D126" s="78" t="s">
        <v>21</v>
      </c>
      <c r="E126" s="79">
        <v>1.4999999999999999E-2</v>
      </c>
      <c r="F126" s="79">
        <v>1.4999999999999999E-2</v>
      </c>
      <c r="G126" s="80">
        <v>1.4999999999999999E-2</v>
      </c>
      <c r="H126" s="80">
        <v>3.5000000000000003E-2</v>
      </c>
      <c r="I126" s="79">
        <v>5.0000000000000001E-3</v>
      </c>
      <c r="J126" s="79">
        <v>5.0000000000000001E-3</v>
      </c>
      <c r="K126" s="80">
        <v>5.0000000000000001E-3</v>
      </c>
      <c r="L126" s="81">
        <v>5.0000000000000001E-3</v>
      </c>
      <c r="M126" s="85">
        <v>5.0000000000000001E-3</v>
      </c>
      <c r="N126" s="114">
        <v>5.0000000000000001E-3</v>
      </c>
      <c r="O126" s="85"/>
      <c r="P126" s="30"/>
      <c r="Q126" s="1"/>
      <c r="R126" s="1"/>
      <c r="S126" s="1"/>
      <c r="T126" s="1"/>
      <c r="U126" s="1"/>
    </row>
    <row r="127" spans="1:21" ht="15.75" customHeight="1" x14ac:dyDescent="0.25">
      <c r="A127" s="21">
        <v>12</v>
      </c>
      <c r="B127" s="104" t="s">
        <v>35</v>
      </c>
      <c r="C127" s="77">
        <v>0</v>
      </c>
      <c r="D127" s="78" t="s">
        <v>36</v>
      </c>
      <c r="E127" s="79">
        <v>0.625</v>
      </c>
      <c r="F127" s="79">
        <v>7.4999999999999997E-2</v>
      </c>
      <c r="G127" s="80">
        <v>7.4999999999999997E-2</v>
      </c>
      <c r="H127" s="80">
        <v>0.17499999999999999</v>
      </c>
      <c r="I127" s="79">
        <v>0.17499999999999999</v>
      </c>
      <c r="J127" s="79">
        <v>7.4999999999999997E-2</v>
      </c>
      <c r="K127" s="80">
        <v>0.17499999999999999</v>
      </c>
      <c r="L127" s="81">
        <v>7.4999999999999997E-2</v>
      </c>
      <c r="M127" s="85">
        <v>7.4999999999999997E-2</v>
      </c>
      <c r="N127" s="114">
        <v>7.4999999999999997E-2</v>
      </c>
      <c r="O127" s="85">
        <v>0.17499999999999999</v>
      </c>
      <c r="P127" s="30"/>
      <c r="Q127" s="1"/>
      <c r="R127" s="1"/>
      <c r="S127" s="1"/>
      <c r="T127" s="1"/>
      <c r="U127" s="1"/>
    </row>
    <row r="128" spans="1:21" ht="15.75" customHeight="1" x14ac:dyDescent="0.25">
      <c r="A128" s="21">
        <v>40</v>
      </c>
      <c r="B128" s="525" t="s">
        <v>405</v>
      </c>
      <c r="C128" s="526">
        <v>4</v>
      </c>
      <c r="D128" s="103" t="s">
        <v>13</v>
      </c>
      <c r="E128" s="79">
        <v>1E-4</v>
      </c>
      <c r="F128" s="79">
        <v>1E-4</v>
      </c>
      <c r="G128" s="84"/>
      <c r="H128" s="84"/>
      <c r="I128" s="87"/>
      <c r="J128" s="87"/>
      <c r="K128" s="84"/>
      <c r="L128" s="81"/>
      <c r="M128" s="85"/>
      <c r="N128" s="114"/>
      <c r="O128" s="85"/>
      <c r="P128" s="30"/>
      <c r="Q128" s="1"/>
      <c r="R128" s="1"/>
      <c r="S128" s="1"/>
      <c r="T128" s="1"/>
      <c r="U128" s="1"/>
    </row>
    <row r="129" spans="1:26" ht="15.75" customHeight="1" x14ac:dyDescent="0.25">
      <c r="A129" s="21"/>
      <c r="B129" s="105" t="s">
        <v>67</v>
      </c>
      <c r="C129" s="77">
        <v>0</v>
      </c>
      <c r="D129" s="78" t="s">
        <v>33</v>
      </c>
      <c r="E129" s="87"/>
      <c r="F129" s="79">
        <v>1.4999999999999999E-2</v>
      </c>
      <c r="G129" s="84"/>
      <c r="H129" s="84"/>
      <c r="I129" s="87"/>
      <c r="J129" s="87"/>
      <c r="K129" s="84"/>
      <c r="L129" s="81"/>
      <c r="M129" s="85"/>
      <c r="N129" s="114"/>
      <c r="O129" s="85"/>
      <c r="P129" s="30"/>
      <c r="Q129" s="1"/>
      <c r="R129" s="1"/>
      <c r="S129" s="1"/>
      <c r="T129" s="1"/>
      <c r="U129" s="1"/>
    </row>
    <row r="130" spans="1:26" ht="15.75" customHeight="1" x14ac:dyDescent="0.25">
      <c r="A130" s="21"/>
      <c r="B130" s="105" t="s">
        <v>45</v>
      </c>
      <c r="C130" s="77">
        <v>5</v>
      </c>
      <c r="D130" s="78" t="s">
        <v>21</v>
      </c>
      <c r="E130" s="79">
        <v>0.17499999999999999</v>
      </c>
      <c r="F130" s="79">
        <v>7.4999999999999997E-2</v>
      </c>
      <c r="G130" s="80">
        <v>7.4999999999999997E-2</v>
      </c>
      <c r="H130" s="80">
        <v>7.4999999999999997E-2</v>
      </c>
      <c r="I130" s="79">
        <v>7.4999999999999997E-2</v>
      </c>
      <c r="J130" s="79">
        <v>0.17499999999999999</v>
      </c>
      <c r="K130" s="80">
        <v>7.4999999999999997E-2</v>
      </c>
      <c r="L130" s="81">
        <v>0.17499999999999999</v>
      </c>
      <c r="M130" s="85">
        <v>0.17499999999999999</v>
      </c>
      <c r="N130" s="114">
        <v>7.4999999999999997E-2</v>
      </c>
      <c r="O130" s="85">
        <v>0.17499999999999999</v>
      </c>
      <c r="P130" s="30"/>
      <c r="Q130" s="1"/>
      <c r="R130" s="1"/>
      <c r="S130" s="1"/>
      <c r="T130" s="1"/>
      <c r="U130" s="1"/>
    </row>
    <row r="131" spans="1:26" ht="15.75" customHeight="1" x14ac:dyDescent="0.25">
      <c r="A131" s="21"/>
      <c r="B131" s="105" t="s">
        <v>122</v>
      </c>
      <c r="C131" s="77">
        <v>1</v>
      </c>
      <c r="D131" s="78" t="s">
        <v>33</v>
      </c>
      <c r="E131" s="79">
        <v>5.0000000000000001E-3</v>
      </c>
      <c r="F131" s="79">
        <v>5.0000000000000001E-3</v>
      </c>
      <c r="G131" s="80">
        <v>5.0000000000000001E-3</v>
      </c>
      <c r="H131" s="80">
        <v>5.0000000000000001E-3</v>
      </c>
      <c r="I131" s="79">
        <v>1.4999999999999999E-2</v>
      </c>
      <c r="J131" s="79">
        <v>5.0000000000000001E-3</v>
      </c>
      <c r="K131" s="80">
        <v>5.0000000000000001E-3</v>
      </c>
      <c r="L131" s="81">
        <v>5.0000000000000001E-3</v>
      </c>
      <c r="M131" s="85"/>
      <c r="N131" s="114">
        <v>5.0000000000000001E-3</v>
      </c>
      <c r="O131" s="85">
        <v>5.0000000000000001E-3</v>
      </c>
      <c r="P131" s="30"/>
      <c r="Q131" s="1"/>
      <c r="R131" s="1"/>
      <c r="S131" s="1"/>
      <c r="T131" s="1"/>
      <c r="U131" s="1"/>
    </row>
    <row r="132" spans="1:26" ht="15.75" customHeight="1" x14ac:dyDescent="0.25">
      <c r="A132" s="21"/>
      <c r="B132" s="105" t="s">
        <v>49</v>
      </c>
      <c r="C132" s="77">
        <v>5</v>
      </c>
      <c r="D132" s="78" t="s">
        <v>13</v>
      </c>
      <c r="E132" s="79">
        <v>5.0000000000000001E-3</v>
      </c>
      <c r="F132" s="79">
        <v>5.0000000000000001E-3</v>
      </c>
      <c r="G132" s="80">
        <v>5.0000000000000001E-3</v>
      </c>
      <c r="H132" s="80">
        <v>3.5000000000000003E-2</v>
      </c>
      <c r="I132" s="79">
        <v>1.4999999999999999E-2</v>
      </c>
      <c r="J132" s="79">
        <v>5.0000000000000001E-3</v>
      </c>
      <c r="K132" s="80">
        <v>5.0000000000000001E-3</v>
      </c>
      <c r="L132" s="81">
        <v>5.0000000000000001E-3</v>
      </c>
      <c r="M132" s="85">
        <v>5.0000000000000001E-3</v>
      </c>
      <c r="N132" s="114">
        <v>5.0000000000000001E-3</v>
      </c>
      <c r="O132" s="85">
        <v>5.0000000000000001E-3</v>
      </c>
      <c r="P132" s="30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21"/>
      <c r="B133" s="105" t="s">
        <v>167</v>
      </c>
      <c r="C133" s="77">
        <v>5</v>
      </c>
      <c r="D133" s="78" t="s">
        <v>21</v>
      </c>
      <c r="E133" s="79">
        <v>1E-4</v>
      </c>
      <c r="F133" s="87"/>
      <c r="G133" s="80">
        <v>1E-4</v>
      </c>
      <c r="H133" s="80">
        <v>5.0000000000000001E-3</v>
      </c>
      <c r="I133" s="79">
        <v>5.0000000000000001E-3</v>
      </c>
      <c r="J133" s="79">
        <v>1E-4</v>
      </c>
      <c r="K133" s="80">
        <v>5.0000000000000001E-3</v>
      </c>
      <c r="L133" s="81"/>
      <c r="M133" s="85"/>
      <c r="N133" s="114"/>
      <c r="O133" s="85"/>
      <c r="P133" s="30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21"/>
      <c r="B134" s="104" t="s">
        <v>168</v>
      </c>
      <c r="C134" s="77">
        <v>3</v>
      </c>
      <c r="D134" s="78" t="s">
        <v>13</v>
      </c>
      <c r="E134" s="79">
        <v>1E-4</v>
      </c>
      <c r="F134" s="80">
        <v>0.17499999999999999</v>
      </c>
      <c r="G134" s="80">
        <v>7.4999999999999997E-2</v>
      </c>
      <c r="H134" s="80">
        <v>0.17499999999999999</v>
      </c>
      <c r="I134" s="79">
        <v>0.17499999999999999</v>
      </c>
      <c r="J134" s="79">
        <v>7.4999999999999997E-2</v>
      </c>
      <c r="K134" s="80">
        <v>0.375</v>
      </c>
      <c r="L134" s="81">
        <v>0.17499999999999999</v>
      </c>
      <c r="M134" s="85">
        <v>0.17499999999999999</v>
      </c>
      <c r="N134" s="114">
        <v>0.17499999999999999</v>
      </c>
      <c r="O134" s="85">
        <v>0.17499999999999999</v>
      </c>
      <c r="P134" s="30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21"/>
      <c r="B135" s="525" t="s">
        <v>406</v>
      </c>
      <c r="C135" s="526">
        <v>3</v>
      </c>
      <c r="D135" s="103" t="s">
        <v>13</v>
      </c>
      <c r="E135" s="79">
        <v>5.0000000000000001E-3</v>
      </c>
      <c r="F135" s="79">
        <v>0.17499999999999999</v>
      </c>
      <c r="G135" s="80">
        <v>7.4999999999999997E-2</v>
      </c>
      <c r="H135" s="80">
        <v>3.5000000000000003E-2</v>
      </c>
      <c r="I135" s="87"/>
      <c r="J135" s="87"/>
      <c r="K135" s="84"/>
      <c r="L135" s="81"/>
      <c r="M135" s="85"/>
      <c r="N135" s="114"/>
      <c r="O135" s="85"/>
      <c r="P135" s="30"/>
      <c r="Q135" s="1"/>
      <c r="R135" s="1"/>
      <c r="S135" s="1"/>
      <c r="T135" s="1"/>
      <c r="U135" s="1"/>
    </row>
    <row r="136" spans="1:26" ht="15.75" customHeight="1" x14ac:dyDescent="0.25">
      <c r="A136" s="21"/>
      <c r="B136" s="105" t="s">
        <v>125</v>
      </c>
      <c r="C136" s="77">
        <v>1</v>
      </c>
      <c r="D136" s="78" t="s">
        <v>23</v>
      </c>
      <c r="E136" s="87"/>
      <c r="F136" s="87"/>
      <c r="G136" s="84"/>
      <c r="H136" s="80">
        <v>1E-4</v>
      </c>
      <c r="I136" s="87"/>
      <c r="J136" s="87"/>
      <c r="K136" s="84"/>
      <c r="L136" s="81"/>
      <c r="M136" s="85"/>
      <c r="N136" s="114"/>
      <c r="O136" s="85"/>
      <c r="P136" s="30"/>
      <c r="Q136" s="1"/>
      <c r="R136" s="1"/>
      <c r="S136" s="1"/>
      <c r="T136" s="1"/>
      <c r="U136" s="1"/>
    </row>
    <row r="137" spans="1:26" ht="15.75" customHeight="1" x14ac:dyDescent="0.25">
      <c r="A137" s="21"/>
      <c r="B137" s="104" t="s">
        <v>126</v>
      </c>
      <c r="C137" s="77">
        <v>3</v>
      </c>
      <c r="D137" s="78" t="s">
        <v>23</v>
      </c>
      <c r="E137" s="79">
        <v>1E-4</v>
      </c>
      <c r="F137" s="79">
        <v>5.0000000000000001E-3</v>
      </c>
      <c r="G137" s="80">
        <v>5.0000000000000001E-3</v>
      </c>
      <c r="H137" s="80">
        <v>5.0000000000000001E-3</v>
      </c>
      <c r="I137" s="79">
        <v>5.0000000000000001E-3</v>
      </c>
      <c r="J137" s="79">
        <v>5.0000000000000001E-3</v>
      </c>
      <c r="K137" s="80">
        <v>1.4999999999999999E-2</v>
      </c>
      <c r="L137" s="81">
        <v>5.0000000000000001E-3</v>
      </c>
      <c r="M137" s="85">
        <v>5.0000000000000001E-3</v>
      </c>
      <c r="N137" s="114">
        <v>5.0000000000000001E-3</v>
      </c>
      <c r="O137" s="85">
        <v>5.0000000000000001E-3</v>
      </c>
      <c r="P137" s="30"/>
      <c r="Q137" s="1"/>
      <c r="R137" s="1"/>
      <c r="S137" s="1"/>
      <c r="T137" s="1"/>
      <c r="U137" s="1"/>
    </row>
    <row r="138" spans="1:26" ht="15.75" customHeight="1" x14ac:dyDescent="0.25">
      <c r="A138" s="21"/>
      <c r="B138" s="105" t="s">
        <v>156</v>
      </c>
      <c r="C138" s="77">
        <v>6</v>
      </c>
      <c r="D138" s="78" t="s">
        <v>21</v>
      </c>
      <c r="E138" s="79">
        <v>5.0000000000000001E-3</v>
      </c>
      <c r="F138" s="79">
        <v>1.4999999999999999E-2</v>
      </c>
      <c r="G138" s="80">
        <v>5.0000000000000001E-3</v>
      </c>
      <c r="H138" s="80">
        <v>3.5000000000000003E-2</v>
      </c>
      <c r="I138" s="79">
        <v>3.5000000000000003E-2</v>
      </c>
      <c r="J138" s="79">
        <v>1.4999999999999999E-2</v>
      </c>
      <c r="K138" s="80">
        <v>5.0000000000000001E-3</v>
      </c>
      <c r="L138" s="81">
        <v>1.4999999999999999E-2</v>
      </c>
      <c r="M138" s="85">
        <v>3.5000000000000003E-2</v>
      </c>
      <c r="N138" s="114">
        <v>5.0000000000000001E-3</v>
      </c>
      <c r="O138" s="85">
        <v>1.4999999999999999E-2</v>
      </c>
      <c r="P138" s="30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21"/>
      <c r="B139" s="105" t="s">
        <v>128</v>
      </c>
      <c r="C139" s="77">
        <v>6</v>
      </c>
      <c r="D139" s="78" t="s">
        <v>21</v>
      </c>
      <c r="E139" s="79">
        <v>1.4999999999999999E-2</v>
      </c>
      <c r="F139" s="79">
        <v>1.4999999999999999E-2</v>
      </c>
      <c r="G139" s="80">
        <v>5.0000000000000001E-3</v>
      </c>
      <c r="H139" s="80">
        <v>1.4999999999999999E-2</v>
      </c>
      <c r="I139" s="79">
        <v>1.4999999999999999E-2</v>
      </c>
      <c r="J139" s="79">
        <v>1.4999999999999999E-2</v>
      </c>
      <c r="K139" s="80">
        <v>5.0000000000000001E-3</v>
      </c>
      <c r="L139" s="81">
        <v>5.0000000000000001E-3</v>
      </c>
      <c r="M139" s="85">
        <v>5.0000000000000001E-3</v>
      </c>
      <c r="N139" s="114">
        <v>5.0000000000000001E-3</v>
      </c>
      <c r="O139" s="85">
        <v>1.4999999999999999E-2</v>
      </c>
      <c r="P139" s="30"/>
      <c r="Q139" s="1"/>
      <c r="R139" s="1"/>
      <c r="S139" s="1"/>
      <c r="T139" s="1"/>
      <c r="U139" s="1"/>
    </row>
    <row r="140" spans="1:26" ht="15.75" customHeight="1" x14ac:dyDescent="0.25">
      <c r="A140" s="21"/>
      <c r="B140" s="105" t="s">
        <v>129</v>
      </c>
      <c r="C140" s="77">
        <v>2</v>
      </c>
      <c r="D140" s="78" t="s">
        <v>36</v>
      </c>
      <c r="E140" s="79">
        <v>1.4999999999999999E-2</v>
      </c>
      <c r="F140" s="79">
        <v>5.0000000000000001E-3</v>
      </c>
      <c r="G140" s="80">
        <v>5.0000000000000001E-3</v>
      </c>
      <c r="H140" s="79">
        <v>5.0000000000000001E-3</v>
      </c>
      <c r="I140" s="79">
        <v>1.4999999999999999E-2</v>
      </c>
      <c r="J140" s="79">
        <v>5.0000000000000001E-3</v>
      </c>
      <c r="K140" s="80">
        <v>5.0000000000000001E-3</v>
      </c>
      <c r="L140" s="81">
        <v>5.0000000000000001E-3</v>
      </c>
      <c r="M140" s="85">
        <v>5.0000000000000001E-3</v>
      </c>
      <c r="N140" s="114">
        <v>5.0000000000000001E-3</v>
      </c>
      <c r="O140" s="85">
        <v>5.0000000000000001E-3</v>
      </c>
      <c r="P140" s="30"/>
      <c r="Q140" s="1"/>
      <c r="R140" s="1"/>
      <c r="S140" s="1"/>
      <c r="T140" s="1"/>
      <c r="U140" s="1"/>
    </row>
    <row r="141" spans="1:26" ht="15.75" customHeight="1" x14ac:dyDescent="0.25">
      <c r="A141" s="21"/>
      <c r="B141" s="105" t="s">
        <v>29</v>
      </c>
      <c r="C141" s="77">
        <v>7</v>
      </c>
      <c r="D141" s="78" t="s">
        <v>21</v>
      </c>
      <c r="E141" s="79">
        <v>5.0000000000000001E-3</v>
      </c>
      <c r="F141" s="79">
        <v>5.0000000000000001E-3</v>
      </c>
      <c r="G141" s="80">
        <v>5.0000000000000001E-3</v>
      </c>
      <c r="H141" s="80">
        <v>1.4999999999999999E-2</v>
      </c>
      <c r="I141" s="79">
        <v>3.5000000000000003E-2</v>
      </c>
      <c r="J141" s="79">
        <v>3.5000000000000003E-2</v>
      </c>
      <c r="K141" s="80">
        <v>3.5000000000000003E-2</v>
      </c>
      <c r="L141" s="81">
        <v>7.4999999999999997E-2</v>
      </c>
      <c r="M141" s="85">
        <v>1.4999999999999999E-2</v>
      </c>
      <c r="N141" s="114">
        <v>7.4999999999999997E-2</v>
      </c>
      <c r="O141" s="85">
        <v>7.4999999999999997E-2</v>
      </c>
      <c r="P141" s="30"/>
      <c r="Q141" s="1"/>
      <c r="R141" s="1"/>
      <c r="S141" s="1"/>
      <c r="T141" s="1"/>
      <c r="U141" s="1"/>
    </row>
    <row r="142" spans="1:26" ht="15.75" customHeight="1" x14ac:dyDescent="0.25">
      <c r="A142" s="21"/>
      <c r="B142" s="105" t="s">
        <v>158</v>
      </c>
      <c r="C142" s="77">
        <v>6</v>
      </c>
      <c r="D142" s="78" t="s">
        <v>23</v>
      </c>
      <c r="E142" s="87"/>
      <c r="F142" s="87"/>
      <c r="G142" s="80">
        <v>5.0000000000000001E-3</v>
      </c>
      <c r="H142" s="80">
        <v>5.0000000000000001E-3</v>
      </c>
      <c r="I142" s="87"/>
      <c r="J142" s="87"/>
      <c r="K142" s="80">
        <v>5.0000000000000001E-3</v>
      </c>
      <c r="L142" s="81"/>
      <c r="M142" s="85"/>
      <c r="N142" s="114"/>
      <c r="O142" s="85"/>
      <c r="P142" s="30"/>
      <c r="Q142" s="1"/>
      <c r="R142" s="1"/>
      <c r="S142" s="1"/>
      <c r="T142" s="1"/>
      <c r="U142" s="1"/>
    </row>
    <row r="143" spans="1:26" ht="15.75" customHeight="1" x14ac:dyDescent="0.25">
      <c r="A143" s="21"/>
      <c r="B143" s="105" t="s">
        <v>133</v>
      </c>
      <c r="C143" s="77">
        <v>1</v>
      </c>
      <c r="D143" s="78" t="s">
        <v>36</v>
      </c>
      <c r="E143" s="79">
        <v>1E-4</v>
      </c>
      <c r="F143" s="87"/>
      <c r="G143" s="84"/>
      <c r="H143" s="80">
        <v>5.0000000000000001E-3</v>
      </c>
      <c r="I143" s="87"/>
      <c r="J143" s="87"/>
      <c r="K143" s="84"/>
      <c r="L143" s="81"/>
      <c r="M143" s="85"/>
      <c r="N143" s="114"/>
      <c r="O143" s="85">
        <v>5.0000000000000001E-3</v>
      </c>
      <c r="P143" s="30"/>
      <c r="Q143" s="1"/>
      <c r="R143" s="1"/>
      <c r="S143" s="1"/>
      <c r="T143" s="1"/>
      <c r="U143" s="1"/>
    </row>
    <row r="144" spans="1:26" ht="15.75" customHeight="1" x14ac:dyDescent="0.25">
      <c r="A144" s="21"/>
      <c r="B144" s="105" t="s">
        <v>34</v>
      </c>
      <c r="C144" s="77">
        <v>7</v>
      </c>
      <c r="D144" s="78" t="s">
        <v>21</v>
      </c>
      <c r="E144" s="79">
        <v>0.17499999999999999</v>
      </c>
      <c r="F144" s="79">
        <v>0.17499999999999999</v>
      </c>
      <c r="G144" s="80">
        <v>0.17499999999999999</v>
      </c>
      <c r="H144" s="80">
        <v>0.375</v>
      </c>
      <c r="I144" s="79">
        <v>7.4999999999999997E-2</v>
      </c>
      <c r="J144" s="79">
        <v>7.4999999999999997E-2</v>
      </c>
      <c r="K144" s="80">
        <v>0.17499999999999999</v>
      </c>
      <c r="L144" s="81">
        <v>0.17499999999999999</v>
      </c>
      <c r="M144" s="85">
        <v>0.17499999999999999</v>
      </c>
      <c r="N144" s="114">
        <v>0.17499999999999999</v>
      </c>
      <c r="O144" s="85">
        <v>0.17499999999999999</v>
      </c>
      <c r="P144" s="30"/>
      <c r="Q144" s="1"/>
      <c r="R144" s="1"/>
      <c r="S144" s="1"/>
      <c r="T144" s="1"/>
      <c r="U144" s="1"/>
    </row>
    <row r="145" spans="1:21" ht="15.75" customHeight="1" x14ac:dyDescent="0.25">
      <c r="A145" s="21"/>
      <c r="B145" s="105" t="s">
        <v>183</v>
      </c>
      <c r="C145" s="77">
        <v>6</v>
      </c>
      <c r="D145" s="78" t="s">
        <v>21</v>
      </c>
      <c r="E145" s="79">
        <v>1E-4</v>
      </c>
      <c r="F145" s="87"/>
      <c r="G145" s="84"/>
      <c r="H145" s="84"/>
      <c r="I145" s="87"/>
      <c r="J145" s="87"/>
      <c r="K145" s="84"/>
      <c r="L145" s="81"/>
      <c r="M145" s="85"/>
      <c r="N145" s="114"/>
      <c r="O145" s="85"/>
      <c r="P145" s="30"/>
      <c r="Q145" s="1"/>
      <c r="R145" s="1"/>
      <c r="S145" s="1"/>
      <c r="T145" s="1"/>
      <c r="U145" s="1"/>
    </row>
    <row r="146" spans="1:21" ht="15.75" customHeight="1" x14ac:dyDescent="0.25">
      <c r="A146" s="21"/>
      <c r="B146" s="105" t="s">
        <v>87</v>
      </c>
      <c r="C146" s="77">
        <v>2</v>
      </c>
      <c r="D146" s="78" t="s">
        <v>39</v>
      </c>
      <c r="E146" s="79">
        <v>1E-4</v>
      </c>
      <c r="F146" s="79">
        <v>5.0000000000000001E-3</v>
      </c>
      <c r="G146" s="80">
        <v>5.0000000000000001E-3</v>
      </c>
      <c r="H146" s="80">
        <v>5.0000000000000001E-3</v>
      </c>
      <c r="I146" s="79">
        <v>5.0000000000000001E-3</v>
      </c>
      <c r="J146" s="79">
        <v>5.0000000000000001E-3</v>
      </c>
      <c r="K146" s="80">
        <v>5.0000000000000001E-3</v>
      </c>
      <c r="L146" s="81">
        <v>1.4999999999999999E-2</v>
      </c>
      <c r="M146" s="85"/>
      <c r="N146" s="114"/>
      <c r="O146" s="85"/>
      <c r="P146" s="30"/>
      <c r="Q146" s="1"/>
      <c r="R146" s="1"/>
      <c r="S146" s="1"/>
      <c r="T146" s="1"/>
      <c r="U146" s="1"/>
    </row>
    <row r="147" spans="1:21" ht="15.75" customHeight="1" x14ac:dyDescent="0.25">
      <c r="A147" s="21"/>
      <c r="B147" s="104" t="s">
        <v>48</v>
      </c>
      <c r="C147" s="77">
        <v>6</v>
      </c>
      <c r="D147" s="78" t="s">
        <v>39</v>
      </c>
      <c r="E147" s="79">
        <v>1.4999999999999999E-2</v>
      </c>
      <c r="F147" s="79">
        <v>3.5000000000000003E-2</v>
      </c>
      <c r="G147" s="80">
        <v>3.5000000000000003E-2</v>
      </c>
      <c r="H147" s="80">
        <v>3.5000000000000003E-2</v>
      </c>
      <c r="I147" s="79">
        <v>3.5000000000000003E-2</v>
      </c>
      <c r="J147" s="79">
        <v>1.4999999999999999E-2</v>
      </c>
      <c r="K147" s="80">
        <v>1.4999999999999999E-2</v>
      </c>
      <c r="L147" s="81">
        <v>3.5000000000000003E-2</v>
      </c>
      <c r="M147" s="85">
        <v>1.4999999999999999E-2</v>
      </c>
      <c r="N147" s="114">
        <v>3.5000000000000003E-2</v>
      </c>
      <c r="O147" s="85">
        <v>3.5000000000000003E-2</v>
      </c>
      <c r="P147" s="30"/>
      <c r="Q147" s="1"/>
      <c r="R147" s="1"/>
      <c r="S147" s="1"/>
      <c r="T147" s="1"/>
      <c r="U147" s="1"/>
    </row>
    <row r="148" spans="1:21" ht="15.75" customHeight="1" x14ac:dyDescent="0.25">
      <c r="A148" s="21"/>
      <c r="B148" s="105" t="s">
        <v>159</v>
      </c>
      <c r="C148" s="77">
        <v>5</v>
      </c>
      <c r="D148" s="78" t="s">
        <v>13</v>
      </c>
      <c r="E148" s="79">
        <v>1E-4</v>
      </c>
      <c r="F148" s="87"/>
      <c r="G148" s="84"/>
      <c r="H148" s="84"/>
      <c r="I148" s="87"/>
      <c r="J148" s="87"/>
      <c r="K148" s="84"/>
      <c r="L148" s="81"/>
      <c r="M148" s="85"/>
      <c r="N148" s="114">
        <v>1.4999999999999999E-2</v>
      </c>
      <c r="O148" s="85">
        <v>1.4999999999999999E-2</v>
      </c>
      <c r="P148" s="30"/>
      <c r="Q148" s="1"/>
      <c r="R148" s="1"/>
      <c r="S148" s="1"/>
      <c r="T148" s="1"/>
      <c r="U148" s="1"/>
    </row>
    <row r="149" spans="1:21" ht="15.75" customHeight="1" x14ac:dyDescent="0.25">
      <c r="A149" s="21"/>
      <c r="B149" s="105" t="s">
        <v>134</v>
      </c>
      <c r="C149" s="77">
        <v>2</v>
      </c>
      <c r="D149" s="78" t="s">
        <v>36</v>
      </c>
      <c r="E149" s="79">
        <v>1.4999999999999999E-2</v>
      </c>
      <c r="F149" s="79">
        <v>5.0000000000000001E-3</v>
      </c>
      <c r="G149" s="80">
        <v>1.4999999999999999E-2</v>
      </c>
      <c r="H149" s="80">
        <v>1.4999999999999999E-2</v>
      </c>
      <c r="I149" s="79">
        <v>1.4999999999999999E-2</v>
      </c>
      <c r="J149" s="79">
        <v>5.0000000000000001E-3</v>
      </c>
      <c r="K149" s="80">
        <v>5.0000000000000001E-3</v>
      </c>
      <c r="L149" s="81">
        <v>1.4999999999999999E-2</v>
      </c>
      <c r="M149" s="85">
        <v>5.0000000000000001E-3</v>
      </c>
      <c r="N149" s="114">
        <v>5.0000000000000001E-3</v>
      </c>
      <c r="O149" s="85">
        <v>5.0000000000000001E-3</v>
      </c>
      <c r="P149" s="30"/>
      <c r="Q149" s="1"/>
      <c r="R149" s="1"/>
      <c r="S149" s="1"/>
      <c r="T149" s="1"/>
      <c r="U149" s="1"/>
    </row>
    <row r="150" spans="1:21" ht="15.75" customHeight="1" x14ac:dyDescent="0.25">
      <c r="A150" s="21"/>
      <c r="B150" s="504" t="s">
        <v>412</v>
      </c>
      <c r="C150" s="74">
        <v>7</v>
      </c>
      <c r="D150" s="73" t="s">
        <v>13</v>
      </c>
      <c r="E150" s="79">
        <v>1.4999999999999999E-2</v>
      </c>
      <c r="F150" s="79">
        <v>5.0000000000000001E-3</v>
      </c>
      <c r="G150" s="85"/>
      <c r="H150" s="85"/>
      <c r="I150" s="79">
        <v>5.0000000000000001E-3</v>
      </c>
      <c r="J150" s="79">
        <v>1.4999999999999999E-2</v>
      </c>
      <c r="K150" s="80"/>
      <c r="L150" s="81"/>
      <c r="M150" s="85"/>
      <c r="N150" s="114">
        <v>5.0000000000000001E-3</v>
      </c>
      <c r="O150" s="85">
        <v>5.0000000000000001E-3</v>
      </c>
      <c r="P150" s="30"/>
      <c r="Q150" s="1"/>
      <c r="R150" s="1"/>
      <c r="S150" s="1"/>
      <c r="T150" s="1"/>
      <c r="U150" s="1"/>
    </row>
    <row r="151" spans="1:21" ht="15.75" customHeight="1" x14ac:dyDescent="0.25">
      <c r="A151" s="21"/>
      <c r="B151" s="524" t="s">
        <v>179</v>
      </c>
      <c r="C151" s="526">
        <v>1</v>
      </c>
      <c r="D151" s="78" t="s">
        <v>82</v>
      </c>
      <c r="E151" s="79">
        <v>1.4999999999999999E-2</v>
      </c>
      <c r="F151" s="79">
        <v>5.0000000000000001E-3</v>
      </c>
      <c r="G151" s="80">
        <v>5.0000000000000001E-3</v>
      </c>
      <c r="H151" s="80">
        <v>1.4999999999999999E-2</v>
      </c>
      <c r="I151" s="79">
        <v>5.0000000000000001E-3</v>
      </c>
      <c r="J151" s="79">
        <v>1.4999999999999999E-2</v>
      </c>
      <c r="K151" s="80">
        <v>1.4999999999999999E-2</v>
      </c>
      <c r="L151" s="81">
        <v>1.4999999999999999E-2</v>
      </c>
      <c r="M151" s="85">
        <v>5.0000000000000001E-3</v>
      </c>
      <c r="N151" s="114">
        <v>5.0000000000000001E-3</v>
      </c>
      <c r="O151" s="85">
        <v>5.0000000000000001E-3</v>
      </c>
      <c r="P151" s="30"/>
      <c r="Q151" s="1"/>
      <c r="R151" s="1"/>
      <c r="S151" s="1"/>
      <c r="T151" s="1"/>
      <c r="U151" s="1"/>
    </row>
    <row r="152" spans="1:21" ht="15.75" customHeight="1" x14ac:dyDescent="0.3">
      <c r="A152" s="21"/>
      <c r="B152" s="28"/>
      <c r="C152" s="28"/>
      <c r="D152" s="28"/>
      <c r="E152" s="28"/>
      <c r="F152" s="30"/>
      <c r="G152" s="31"/>
      <c r="H152" s="30"/>
      <c r="I152" s="30"/>
      <c r="J152" s="30"/>
      <c r="K152" s="30"/>
      <c r="L152" s="30"/>
      <c r="M152" s="30"/>
      <c r="N152" s="30"/>
      <c r="O152" s="30"/>
      <c r="P152" s="30"/>
      <c r="Q152" s="1"/>
      <c r="R152" s="1"/>
      <c r="S152" s="1"/>
      <c r="T152" s="1"/>
      <c r="U152" s="1"/>
    </row>
    <row r="153" spans="1:21" ht="15.75" customHeight="1" x14ac:dyDescent="0.3">
      <c r="A153" s="21"/>
      <c r="B153" s="28"/>
      <c r="C153" s="28"/>
      <c r="D153" s="28"/>
      <c r="E153" s="28"/>
      <c r="F153" s="30"/>
      <c r="G153" s="31"/>
      <c r="H153" s="30"/>
      <c r="I153" s="30"/>
      <c r="J153" s="30"/>
      <c r="K153" s="30"/>
      <c r="L153" s="30"/>
      <c r="M153" s="30"/>
      <c r="N153" s="30"/>
      <c r="O153" s="30"/>
      <c r="P153" s="30"/>
      <c r="Q153" s="1"/>
      <c r="R153" s="1"/>
      <c r="S153" s="1"/>
      <c r="T153" s="1"/>
      <c r="U153" s="1"/>
    </row>
    <row r="154" spans="1:21" ht="15.75" customHeight="1" x14ac:dyDescent="0.3">
      <c r="A154" s="21"/>
      <c r="B154" s="28"/>
      <c r="C154" s="28"/>
      <c r="D154" s="28"/>
      <c r="E154" s="28"/>
      <c r="F154" s="30"/>
      <c r="G154" s="31"/>
      <c r="H154" s="30"/>
      <c r="I154" s="30"/>
      <c r="J154" s="30"/>
      <c r="K154" s="30"/>
      <c r="L154" s="30"/>
      <c r="M154" s="30"/>
      <c r="N154" s="30"/>
      <c r="O154" s="30"/>
      <c r="P154" s="30"/>
      <c r="Q154" s="1"/>
      <c r="R154" s="1"/>
      <c r="S154" s="1"/>
      <c r="T154" s="1"/>
      <c r="U154" s="1"/>
    </row>
    <row r="155" spans="1:21" ht="15.75" customHeight="1" x14ac:dyDescent="0.3">
      <c r="A155" s="21"/>
      <c r="B155" s="28"/>
      <c r="C155" s="28"/>
      <c r="D155" s="28"/>
      <c r="E155" s="28"/>
      <c r="F155" s="30"/>
      <c r="G155" s="31"/>
      <c r="H155" s="30"/>
      <c r="I155" s="30"/>
      <c r="J155" s="30"/>
      <c r="K155" s="30"/>
      <c r="L155" s="30"/>
      <c r="M155" s="30"/>
      <c r="N155" s="30"/>
      <c r="O155" s="30"/>
      <c r="P155" s="30"/>
      <c r="Q155" s="1"/>
      <c r="R155" s="1"/>
      <c r="S155" s="1"/>
      <c r="T155" s="1"/>
      <c r="U155" s="1"/>
    </row>
    <row r="156" spans="1:21" ht="15.75" customHeight="1" x14ac:dyDescent="0.3">
      <c r="A156" s="21"/>
      <c r="B156" s="28"/>
      <c r="C156" s="28"/>
      <c r="D156" s="28"/>
      <c r="E156" s="28"/>
      <c r="F156" s="30"/>
      <c r="G156" s="31"/>
      <c r="H156" s="30"/>
      <c r="I156" s="30"/>
      <c r="J156" s="30"/>
      <c r="K156" s="30"/>
      <c r="L156" s="30"/>
      <c r="M156" s="30"/>
      <c r="N156" s="30"/>
      <c r="O156" s="30"/>
      <c r="P156" s="30"/>
      <c r="Q156" s="1"/>
      <c r="R156" s="1"/>
      <c r="S156" s="1"/>
      <c r="T156" s="1"/>
      <c r="U156" s="1"/>
    </row>
    <row r="157" spans="1:21" ht="15.75" customHeight="1" x14ac:dyDescent="0.3">
      <c r="A157" s="21"/>
      <c r="B157" s="28"/>
      <c r="C157" s="28"/>
      <c r="D157" s="28"/>
      <c r="E157" s="28"/>
      <c r="F157" s="30"/>
      <c r="G157" s="31"/>
      <c r="H157" s="30"/>
      <c r="I157" s="30"/>
      <c r="J157" s="30"/>
      <c r="K157" s="30"/>
      <c r="L157" s="30"/>
      <c r="M157" s="30"/>
      <c r="N157" s="30"/>
      <c r="O157" s="30"/>
      <c r="P157" s="30"/>
      <c r="Q157" s="1"/>
      <c r="R157" s="1"/>
      <c r="S157" s="1"/>
      <c r="T157" s="1"/>
      <c r="U157" s="1"/>
    </row>
    <row r="158" spans="1:21" ht="15.75" customHeight="1" x14ac:dyDescent="0.3">
      <c r="A158" s="21"/>
      <c r="B158" s="28"/>
      <c r="C158" s="28"/>
      <c r="D158" s="28"/>
      <c r="E158" s="28"/>
      <c r="F158" s="30"/>
      <c r="G158" s="31"/>
      <c r="H158" s="30"/>
      <c r="I158" s="30"/>
      <c r="J158" s="30"/>
      <c r="K158" s="30"/>
      <c r="L158" s="30"/>
      <c r="M158" s="30"/>
      <c r="N158" s="30"/>
      <c r="O158" s="30"/>
      <c r="P158" s="30"/>
      <c r="Q158" s="1"/>
      <c r="R158" s="1"/>
      <c r="S158" s="1"/>
      <c r="T158" s="1"/>
      <c r="U158" s="1"/>
    </row>
    <row r="159" spans="1:21" ht="15.75" customHeight="1" x14ac:dyDescent="0.3">
      <c r="A159" s="21"/>
      <c r="B159" s="28"/>
      <c r="C159" s="28"/>
      <c r="D159" s="28"/>
      <c r="E159" s="28"/>
      <c r="F159" s="30"/>
      <c r="G159" s="31"/>
      <c r="H159" s="30"/>
      <c r="I159" s="30"/>
      <c r="J159" s="30"/>
      <c r="K159" s="30"/>
      <c r="L159" s="30"/>
      <c r="M159" s="30"/>
      <c r="N159" s="30"/>
      <c r="O159" s="30"/>
      <c r="P159" s="30"/>
      <c r="Q159" s="1"/>
      <c r="R159" s="1"/>
      <c r="S159" s="1"/>
      <c r="T159" s="1"/>
      <c r="U159" s="1"/>
    </row>
    <row r="160" spans="1:21" ht="15.75" customHeight="1" x14ac:dyDescent="0.3">
      <c r="A160" s="21"/>
      <c r="B160" s="28"/>
      <c r="C160" s="28"/>
      <c r="D160" s="28"/>
      <c r="E160" s="28"/>
      <c r="F160" s="30"/>
      <c r="G160" s="31"/>
      <c r="H160" s="30"/>
      <c r="I160" s="30"/>
      <c r="J160" s="30"/>
      <c r="K160" s="30"/>
      <c r="L160" s="30"/>
      <c r="M160" s="30"/>
      <c r="N160" s="30"/>
      <c r="O160" s="30"/>
      <c r="P160" s="30"/>
      <c r="Q160" s="1"/>
      <c r="R160" s="1"/>
      <c r="S160" s="1"/>
      <c r="T160" s="1"/>
      <c r="U160" s="1"/>
    </row>
    <row r="161" spans="1:21" ht="15.75" customHeight="1" x14ac:dyDescent="0.3">
      <c r="A161" s="21"/>
      <c r="B161" s="28"/>
      <c r="C161" s="28"/>
      <c r="D161" s="28"/>
      <c r="E161" s="28"/>
      <c r="F161" s="30"/>
      <c r="G161" s="31"/>
      <c r="H161" s="30"/>
      <c r="I161" s="30"/>
      <c r="J161" s="30"/>
      <c r="K161" s="30"/>
      <c r="L161" s="30"/>
      <c r="M161" s="30"/>
      <c r="N161" s="30"/>
      <c r="O161" s="30"/>
      <c r="P161" s="30"/>
      <c r="Q161" s="1"/>
      <c r="R161" s="1"/>
      <c r="S161" s="1"/>
      <c r="T161" s="1"/>
      <c r="U161" s="1"/>
    </row>
    <row r="162" spans="1:21" ht="15.75" customHeight="1" x14ac:dyDescent="0.3">
      <c r="A162" s="21"/>
      <c r="B162" s="28"/>
      <c r="C162" s="28"/>
      <c r="D162" s="28"/>
      <c r="E162" s="28"/>
      <c r="F162" s="30"/>
      <c r="G162" s="31"/>
      <c r="H162" s="30"/>
      <c r="I162" s="30"/>
      <c r="J162" s="30"/>
      <c r="K162" s="30"/>
      <c r="L162" s="30"/>
      <c r="M162" s="30"/>
      <c r="N162" s="30"/>
      <c r="O162" s="30"/>
      <c r="P162" s="30"/>
      <c r="Q162" s="1"/>
      <c r="R162" s="1"/>
      <c r="S162" s="1"/>
      <c r="T162" s="1"/>
      <c r="U162" s="1"/>
    </row>
    <row r="163" spans="1:21" ht="15.75" customHeight="1" x14ac:dyDescent="0.3">
      <c r="A163" s="21"/>
      <c r="B163" s="28"/>
      <c r="C163" s="28"/>
      <c r="D163" s="28"/>
      <c r="E163" s="28"/>
      <c r="F163" s="30"/>
      <c r="G163" s="31"/>
      <c r="H163" s="30"/>
      <c r="I163" s="30"/>
      <c r="J163" s="30"/>
      <c r="K163" s="30"/>
      <c r="L163" s="30"/>
      <c r="M163" s="30"/>
      <c r="N163" s="30"/>
      <c r="O163" s="30"/>
      <c r="P163" s="30"/>
      <c r="Q163" s="1"/>
      <c r="R163" s="1"/>
      <c r="S163" s="1"/>
      <c r="T163" s="1"/>
      <c r="U163" s="1"/>
    </row>
    <row r="164" spans="1:21" ht="15.75" customHeight="1" x14ac:dyDescent="0.3">
      <c r="A164" s="21"/>
      <c r="B164" s="28"/>
      <c r="C164" s="28"/>
      <c r="D164" s="28"/>
      <c r="E164" s="28"/>
      <c r="F164" s="30"/>
      <c r="G164" s="31"/>
      <c r="H164" s="30"/>
      <c r="I164" s="30"/>
      <c r="J164" s="30"/>
      <c r="K164" s="30"/>
      <c r="L164" s="30"/>
      <c r="M164" s="30"/>
      <c r="N164" s="30"/>
      <c r="O164" s="30"/>
      <c r="P164" s="30"/>
      <c r="Q164" s="1"/>
      <c r="R164" s="1"/>
      <c r="S164" s="1"/>
      <c r="T164" s="1"/>
      <c r="U164" s="1"/>
    </row>
    <row r="165" spans="1:21" ht="15.75" customHeight="1" x14ac:dyDescent="0.3">
      <c r="A165" s="21"/>
      <c r="B165" s="28"/>
      <c r="C165" s="28"/>
      <c r="D165" s="28"/>
      <c r="E165" s="28"/>
      <c r="F165" s="30"/>
      <c r="G165" s="31"/>
      <c r="H165" s="30"/>
      <c r="I165" s="30"/>
      <c r="J165" s="30"/>
      <c r="K165" s="30"/>
      <c r="L165" s="30"/>
      <c r="M165" s="30"/>
      <c r="N165" s="30"/>
      <c r="O165" s="30"/>
      <c r="P165" s="30"/>
      <c r="Q165" s="1"/>
      <c r="R165" s="1"/>
      <c r="S165" s="1"/>
      <c r="T165" s="1"/>
      <c r="U165" s="1"/>
    </row>
    <row r="166" spans="1:21" ht="15.75" customHeight="1" x14ac:dyDescent="0.3">
      <c r="A166" s="21"/>
      <c r="B166" s="28"/>
      <c r="C166" s="28"/>
      <c r="D166" s="28"/>
      <c r="E166" s="28"/>
      <c r="F166" s="30"/>
      <c r="G166" s="31"/>
      <c r="H166" s="30"/>
      <c r="I166" s="30"/>
      <c r="J166" s="30"/>
      <c r="K166" s="30"/>
      <c r="L166" s="30"/>
      <c r="M166" s="30"/>
      <c r="N166" s="30"/>
      <c r="O166" s="30"/>
      <c r="P166" s="30"/>
      <c r="Q166" s="1"/>
      <c r="R166" s="1"/>
      <c r="S166" s="1"/>
      <c r="T166" s="1"/>
      <c r="U166" s="1"/>
    </row>
    <row r="167" spans="1:21" ht="15.75" customHeight="1" x14ac:dyDescent="0.3">
      <c r="A167" s="21"/>
      <c r="B167" s="28"/>
      <c r="C167" s="28"/>
      <c r="D167" s="28"/>
      <c r="E167" s="28"/>
      <c r="F167" s="30"/>
      <c r="G167" s="31"/>
      <c r="H167" s="30"/>
      <c r="I167" s="30"/>
      <c r="J167" s="30"/>
      <c r="K167" s="30"/>
      <c r="L167" s="30"/>
      <c r="M167" s="30"/>
      <c r="N167" s="30"/>
      <c r="O167" s="30"/>
      <c r="P167" s="30"/>
      <c r="Q167" s="1"/>
      <c r="R167" s="1"/>
      <c r="S167" s="1"/>
      <c r="T167" s="1"/>
      <c r="U167" s="1"/>
    </row>
    <row r="168" spans="1:21" ht="15.75" customHeight="1" x14ac:dyDescent="0.25">
      <c r="A168" s="21"/>
      <c r="G168" s="11"/>
    </row>
    <row r="169" spans="1:21" ht="15.75" customHeight="1" x14ac:dyDescent="0.25">
      <c r="A169" s="21"/>
      <c r="G169" s="11"/>
    </row>
    <row r="170" spans="1:21" ht="15.75" customHeight="1" x14ac:dyDescent="0.25">
      <c r="A170" s="21"/>
      <c r="G170" s="11"/>
    </row>
    <row r="171" spans="1:21" ht="15.75" customHeight="1" x14ac:dyDescent="0.25">
      <c r="A171" s="21"/>
      <c r="G171" s="11"/>
    </row>
    <row r="172" spans="1:21" ht="15.75" customHeight="1" x14ac:dyDescent="0.25">
      <c r="A172" s="21"/>
      <c r="G172" s="11"/>
    </row>
    <row r="173" spans="1:21" ht="15.75" customHeight="1" x14ac:dyDescent="0.25">
      <c r="A173" s="21"/>
      <c r="G173" s="11"/>
    </row>
    <row r="174" spans="1:21" ht="15.75" customHeight="1" x14ac:dyDescent="0.25">
      <c r="A174" s="21"/>
      <c r="G174" s="11"/>
    </row>
    <row r="175" spans="1:21" ht="15.75" customHeight="1" x14ac:dyDescent="0.25">
      <c r="A175" s="21"/>
      <c r="G175" s="11"/>
    </row>
    <row r="176" spans="1:21" ht="15.75" customHeight="1" x14ac:dyDescent="0.25">
      <c r="A176" s="21"/>
      <c r="G176" s="11"/>
    </row>
    <row r="177" spans="1:7" ht="15.75" customHeight="1" x14ac:dyDescent="0.25">
      <c r="A177" s="21"/>
      <c r="G177" s="11"/>
    </row>
    <row r="178" spans="1:7" ht="15.75" customHeight="1" x14ac:dyDescent="0.25">
      <c r="A178" s="21"/>
      <c r="G178" s="11"/>
    </row>
    <row r="179" spans="1:7" ht="15.75" customHeight="1" x14ac:dyDescent="0.25">
      <c r="A179" s="21"/>
      <c r="G179" s="11"/>
    </row>
    <row r="180" spans="1:7" ht="15.75" customHeight="1" x14ac:dyDescent="0.25">
      <c r="A180" s="21"/>
      <c r="G180" s="11"/>
    </row>
    <row r="181" spans="1:7" ht="15.75" customHeight="1" x14ac:dyDescent="0.25">
      <c r="A181" s="21"/>
      <c r="G181" s="11"/>
    </row>
    <row r="182" spans="1:7" ht="15.75" customHeight="1" x14ac:dyDescent="0.25">
      <c r="A182" s="21"/>
      <c r="G182" s="11"/>
    </row>
    <row r="183" spans="1:7" ht="15.75" customHeight="1" x14ac:dyDescent="0.25">
      <c r="A183" s="21"/>
      <c r="G183" s="11"/>
    </row>
    <row r="184" spans="1:7" ht="15.75" customHeight="1" x14ac:dyDescent="0.25">
      <c r="A184" s="21"/>
      <c r="G184" s="11"/>
    </row>
    <row r="185" spans="1:7" ht="15.75" customHeight="1" x14ac:dyDescent="0.25">
      <c r="A185" s="21"/>
      <c r="G185" s="11"/>
    </row>
    <row r="186" spans="1:7" ht="15.75" customHeight="1" x14ac:dyDescent="0.25">
      <c r="A186" s="21"/>
      <c r="G186" s="11"/>
    </row>
    <row r="187" spans="1:7" ht="15.75" customHeight="1" x14ac:dyDescent="0.25">
      <c r="A187" s="21"/>
      <c r="G187" s="11"/>
    </row>
    <row r="188" spans="1:7" ht="15.75" customHeight="1" x14ac:dyDescent="0.25">
      <c r="A188" s="21"/>
      <c r="G188" s="11"/>
    </row>
    <row r="189" spans="1:7" ht="15.75" customHeight="1" x14ac:dyDescent="0.25">
      <c r="A189" s="21"/>
      <c r="G189" s="11"/>
    </row>
    <row r="190" spans="1:7" ht="15.75" customHeight="1" x14ac:dyDescent="0.25">
      <c r="A190" s="21"/>
      <c r="G190" s="11"/>
    </row>
    <row r="191" spans="1:7" ht="15.75" customHeight="1" x14ac:dyDescent="0.25">
      <c r="A191" s="21"/>
      <c r="G191" s="11"/>
    </row>
    <row r="192" spans="1:7" ht="15.75" customHeight="1" x14ac:dyDescent="0.25">
      <c r="A192" s="21"/>
      <c r="G192" s="11"/>
    </row>
    <row r="193" spans="1:7" ht="15.75" customHeight="1" x14ac:dyDescent="0.25">
      <c r="A193" s="21"/>
      <c r="G193" s="11"/>
    </row>
    <row r="194" spans="1:7" ht="15.75" customHeight="1" x14ac:dyDescent="0.25">
      <c r="A194" s="21"/>
      <c r="G194" s="11"/>
    </row>
    <row r="195" spans="1:7" ht="15.75" customHeight="1" x14ac:dyDescent="0.25">
      <c r="A195" s="21"/>
      <c r="G195" s="11"/>
    </row>
    <row r="196" spans="1:7" ht="15.75" customHeight="1" x14ac:dyDescent="0.25">
      <c r="A196" s="21"/>
      <c r="G196" s="11"/>
    </row>
    <row r="197" spans="1:7" ht="15.75" customHeight="1" x14ac:dyDescent="0.25">
      <c r="A197" s="21"/>
      <c r="G197" s="11"/>
    </row>
    <row r="198" spans="1:7" ht="15.75" customHeight="1" x14ac:dyDescent="0.25">
      <c r="A198" s="21"/>
      <c r="G198" s="11"/>
    </row>
    <row r="199" spans="1:7" ht="15.75" customHeight="1" x14ac:dyDescent="0.25">
      <c r="A199" s="21"/>
      <c r="G199" s="11"/>
    </row>
    <row r="200" spans="1:7" ht="15.75" customHeight="1" x14ac:dyDescent="0.25">
      <c r="A200" s="21"/>
      <c r="G200" s="11"/>
    </row>
    <row r="201" spans="1:7" ht="15.75" customHeight="1" x14ac:dyDescent="0.25">
      <c r="A201" s="21"/>
      <c r="G201" s="11"/>
    </row>
    <row r="202" spans="1:7" ht="15.75" customHeight="1" x14ac:dyDescent="0.25">
      <c r="A202" s="21"/>
      <c r="G202" s="11"/>
    </row>
    <row r="203" spans="1:7" ht="15.75" customHeight="1" x14ac:dyDescent="0.25">
      <c r="A203" s="21"/>
      <c r="G203" s="11"/>
    </row>
    <row r="204" spans="1:7" ht="15.75" customHeight="1" x14ac:dyDescent="0.25">
      <c r="A204" s="21"/>
      <c r="G204" s="11"/>
    </row>
    <row r="205" spans="1:7" ht="15.75" customHeight="1" x14ac:dyDescent="0.25">
      <c r="A205" s="21"/>
      <c r="G205" s="11"/>
    </row>
    <row r="206" spans="1:7" ht="15.75" customHeight="1" x14ac:dyDescent="0.25">
      <c r="A206" s="21"/>
      <c r="G206" s="11"/>
    </row>
    <row r="207" spans="1:7" ht="15.75" customHeight="1" x14ac:dyDescent="0.25">
      <c r="A207" s="21"/>
      <c r="G207" s="11"/>
    </row>
    <row r="208" spans="1:7" ht="15.75" customHeight="1" x14ac:dyDescent="0.25">
      <c r="A208" s="21"/>
      <c r="G208" s="11"/>
    </row>
    <row r="209" spans="1:7" ht="15.75" customHeight="1" x14ac:dyDescent="0.25">
      <c r="A209" s="21"/>
      <c r="G209" s="11"/>
    </row>
    <row r="210" spans="1:7" ht="15.75" customHeight="1" x14ac:dyDescent="0.25">
      <c r="A210" s="21"/>
      <c r="G210" s="11"/>
    </row>
    <row r="211" spans="1:7" ht="15.75" customHeight="1" x14ac:dyDescent="0.25">
      <c r="A211" s="21"/>
      <c r="G211" s="11"/>
    </row>
    <row r="212" spans="1:7" ht="15.75" customHeight="1" x14ac:dyDescent="0.25">
      <c r="A212" s="21"/>
      <c r="G212" s="11"/>
    </row>
    <row r="213" spans="1:7" ht="15.75" customHeight="1" x14ac:dyDescent="0.25">
      <c r="A213" s="21"/>
      <c r="G213" s="11"/>
    </row>
    <row r="214" spans="1:7" ht="15.75" customHeight="1" x14ac:dyDescent="0.25">
      <c r="A214" s="21"/>
      <c r="G214" s="11"/>
    </row>
    <row r="215" spans="1:7" ht="15.75" customHeight="1" x14ac:dyDescent="0.25">
      <c r="A215" s="21"/>
      <c r="G215" s="11"/>
    </row>
    <row r="216" spans="1:7" ht="15.75" customHeight="1" x14ac:dyDescent="0.25">
      <c r="A216" s="21"/>
      <c r="G216" s="11"/>
    </row>
    <row r="217" spans="1:7" ht="15.75" customHeight="1" x14ac:dyDescent="0.25">
      <c r="A217" s="21"/>
      <c r="G217" s="11"/>
    </row>
    <row r="218" spans="1:7" ht="15.75" customHeight="1" x14ac:dyDescent="0.25">
      <c r="A218" s="21"/>
      <c r="G218" s="11"/>
    </row>
    <row r="219" spans="1:7" ht="15.75" customHeight="1" x14ac:dyDescent="0.25">
      <c r="A219" s="21"/>
      <c r="G219" s="11"/>
    </row>
    <row r="220" spans="1:7" ht="15.75" customHeight="1" x14ac:dyDescent="0.25">
      <c r="A220" s="21"/>
      <c r="G220" s="11"/>
    </row>
    <row r="221" spans="1:7" ht="15.75" customHeight="1" x14ac:dyDescent="0.25">
      <c r="A221" s="21"/>
      <c r="G221" s="11"/>
    </row>
    <row r="222" spans="1:7" ht="15.75" customHeight="1" x14ac:dyDescent="0.25">
      <c r="A222" s="21"/>
      <c r="G222" s="11"/>
    </row>
    <row r="223" spans="1:7" ht="15.75" customHeight="1" x14ac:dyDescent="0.25">
      <c r="A223" s="21"/>
      <c r="G223" s="11"/>
    </row>
    <row r="224" spans="1:7" ht="15.75" customHeight="1" x14ac:dyDescent="0.25">
      <c r="A224" s="21"/>
      <c r="G224" s="11"/>
    </row>
    <row r="225" spans="1:7" ht="15.75" customHeight="1" x14ac:dyDescent="0.25">
      <c r="A225" s="21"/>
      <c r="G225" s="11"/>
    </row>
    <row r="226" spans="1:7" ht="15.75" customHeight="1" x14ac:dyDescent="0.25">
      <c r="A226" s="21"/>
      <c r="G226" s="11"/>
    </row>
    <row r="227" spans="1:7" ht="15.75" customHeight="1" x14ac:dyDescent="0.25">
      <c r="A227" s="21"/>
      <c r="G227" s="11"/>
    </row>
    <row r="228" spans="1:7" ht="15.75" customHeight="1" x14ac:dyDescent="0.25">
      <c r="A228" s="21"/>
      <c r="G228" s="11"/>
    </row>
    <row r="229" spans="1:7" ht="15.75" customHeight="1" x14ac:dyDescent="0.25">
      <c r="A229" s="21"/>
      <c r="G229" s="11"/>
    </row>
    <row r="230" spans="1:7" ht="15.75" customHeight="1" x14ac:dyDescent="0.25">
      <c r="A230" s="21"/>
      <c r="G230" s="11"/>
    </row>
    <row r="231" spans="1:7" ht="15.75" customHeight="1" x14ac:dyDescent="0.25">
      <c r="A231" s="21"/>
      <c r="G231" s="11"/>
    </row>
    <row r="232" spans="1:7" ht="15.75" customHeight="1" x14ac:dyDescent="0.25">
      <c r="A232" s="21"/>
      <c r="G232" s="11"/>
    </row>
    <row r="233" spans="1:7" ht="15.75" customHeight="1" x14ac:dyDescent="0.25">
      <c r="A233" s="21"/>
      <c r="G233" s="11"/>
    </row>
    <row r="234" spans="1:7" ht="15.75" customHeight="1" x14ac:dyDescent="0.25">
      <c r="A234" s="21"/>
      <c r="G234" s="11"/>
    </row>
    <row r="235" spans="1:7" ht="15.75" customHeight="1" x14ac:dyDescent="0.25">
      <c r="A235" s="21"/>
      <c r="G235" s="11"/>
    </row>
    <row r="236" spans="1:7" ht="15.75" customHeight="1" x14ac:dyDescent="0.25">
      <c r="A236" s="21"/>
      <c r="G236" s="11"/>
    </row>
    <row r="237" spans="1:7" ht="15.75" customHeight="1" x14ac:dyDescent="0.25">
      <c r="A237" s="21"/>
      <c r="G237" s="11"/>
    </row>
    <row r="238" spans="1:7" ht="15.75" customHeight="1" x14ac:dyDescent="0.25">
      <c r="A238" s="21"/>
      <c r="G238" s="11"/>
    </row>
    <row r="239" spans="1:7" ht="15.75" customHeight="1" x14ac:dyDescent="0.25">
      <c r="A239" s="21"/>
      <c r="G239" s="11"/>
    </row>
    <row r="240" spans="1:7" ht="15.75" customHeight="1" x14ac:dyDescent="0.25">
      <c r="A240" s="21"/>
      <c r="G240" s="11"/>
    </row>
    <row r="241" spans="1:7" ht="15.75" customHeight="1" x14ac:dyDescent="0.25">
      <c r="A241" s="21"/>
      <c r="G241" s="11"/>
    </row>
    <row r="242" spans="1:7" ht="15.75" customHeight="1" x14ac:dyDescent="0.25">
      <c r="A242" s="21"/>
      <c r="G242" s="11"/>
    </row>
    <row r="243" spans="1:7" ht="15.75" customHeight="1" x14ac:dyDescent="0.25">
      <c r="A243" s="21"/>
      <c r="G243" s="11"/>
    </row>
    <row r="244" spans="1:7" ht="15.75" customHeight="1" x14ac:dyDescent="0.25">
      <c r="A244" s="21"/>
      <c r="G244" s="11"/>
    </row>
    <row r="245" spans="1:7" ht="15.75" customHeight="1" x14ac:dyDescent="0.25">
      <c r="A245" s="21"/>
      <c r="G245" s="11"/>
    </row>
    <row r="246" spans="1:7" ht="15.75" customHeight="1" x14ac:dyDescent="0.25">
      <c r="A246" s="21"/>
      <c r="G246" s="11"/>
    </row>
    <row r="247" spans="1:7" ht="15.75" customHeight="1" x14ac:dyDescent="0.25">
      <c r="A247" s="21"/>
      <c r="G247" s="11"/>
    </row>
    <row r="248" spans="1:7" ht="15.75" customHeight="1" x14ac:dyDescent="0.25">
      <c r="A248" s="21"/>
      <c r="G248" s="11"/>
    </row>
    <row r="249" spans="1:7" ht="15.75" customHeight="1" x14ac:dyDescent="0.25">
      <c r="A249" s="21"/>
      <c r="G249" s="11"/>
    </row>
    <row r="250" spans="1:7" ht="15.75" customHeight="1" x14ac:dyDescent="0.25">
      <c r="A250" s="21"/>
      <c r="G250" s="11"/>
    </row>
    <row r="251" spans="1:7" ht="15.75" customHeight="1" x14ac:dyDescent="0.25">
      <c r="A251" s="21"/>
      <c r="G251" s="11"/>
    </row>
    <row r="252" spans="1:7" ht="15.75" customHeight="1" x14ac:dyDescent="0.25">
      <c r="A252" s="21"/>
      <c r="G252" s="11"/>
    </row>
    <row r="253" spans="1:7" ht="15.75" customHeight="1" x14ac:dyDescent="0.25">
      <c r="A253" s="21"/>
      <c r="G253" s="11"/>
    </row>
    <row r="254" spans="1:7" ht="15.75" customHeight="1" x14ac:dyDescent="0.25">
      <c r="A254" s="21"/>
      <c r="G254" s="11"/>
    </row>
    <row r="255" spans="1:7" ht="15.75" customHeight="1" x14ac:dyDescent="0.25">
      <c r="A255" s="21"/>
      <c r="G255" s="11"/>
    </row>
    <row r="256" spans="1:7" ht="15.75" customHeight="1" x14ac:dyDescent="0.25">
      <c r="A256" s="21"/>
      <c r="G256" s="11"/>
    </row>
    <row r="257" spans="1:7" ht="15.75" customHeight="1" x14ac:dyDescent="0.25">
      <c r="A257" s="21"/>
      <c r="G257" s="11"/>
    </row>
    <row r="258" spans="1:7" ht="15.75" customHeight="1" x14ac:dyDescent="0.25">
      <c r="A258" s="21"/>
      <c r="G258" s="11"/>
    </row>
    <row r="259" spans="1:7" ht="15.75" customHeight="1" x14ac:dyDescent="0.25">
      <c r="A259" s="21"/>
      <c r="G259" s="11"/>
    </row>
    <row r="260" spans="1:7" ht="15.75" customHeight="1" x14ac:dyDescent="0.25">
      <c r="A260" s="21"/>
      <c r="G260" s="11"/>
    </row>
    <row r="261" spans="1:7" ht="15.75" customHeight="1" x14ac:dyDescent="0.25">
      <c r="A261" s="21"/>
      <c r="G261" s="11"/>
    </row>
    <row r="262" spans="1:7" ht="15.75" customHeight="1" x14ac:dyDescent="0.25">
      <c r="A262" s="21"/>
      <c r="G262" s="11"/>
    </row>
    <row r="263" spans="1:7" ht="15.75" customHeight="1" x14ac:dyDescent="0.25">
      <c r="A263" s="21"/>
      <c r="G263" s="11"/>
    </row>
    <row r="264" spans="1:7" ht="15.75" customHeight="1" x14ac:dyDescent="0.25">
      <c r="A264" s="21"/>
      <c r="G264" s="11"/>
    </row>
    <row r="265" spans="1:7" ht="15.75" customHeight="1" x14ac:dyDescent="0.25">
      <c r="A265" s="21"/>
      <c r="G265" s="11"/>
    </row>
    <row r="266" spans="1:7" ht="15.75" customHeight="1" x14ac:dyDescent="0.25">
      <c r="A266" s="21"/>
      <c r="G266" s="11"/>
    </row>
    <row r="267" spans="1:7" ht="15.75" customHeight="1" x14ac:dyDescent="0.25">
      <c r="A267" s="21"/>
      <c r="G267" s="11"/>
    </row>
    <row r="268" spans="1:7" ht="15.75" customHeight="1" x14ac:dyDescent="0.25">
      <c r="A268" s="21"/>
      <c r="G268" s="11"/>
    </row>
    <row r="269" spans="1:7" ht="15.75" customHeight="1" x14ac:dyDescent="0.25">
      <c r="A269" s="21"/>
      <c r="G269" s="11"/>
    </row>
    <row r="270" spans="1:7" ht="15.75" customHeight="1" x14ac:dyDescent="0.25">
      <c r="A270" s="21"/>
      <c r="G270" s="11"/>
    </row>
    <row r="271" spans="1:7" ht="15.75" customHeight="1" x14ac:dyDescent="0.25">
      <c r="A271" s="21"/>
      <c r="G271" s="11"/>
    </row>
    <row r="272" spans="1:7" ht="15.75" customHeight="1" x14ac:dyDescent="0.25">
      <c r="A272" s="21"/>
      <c r="G272" s="11"/>
    </row>
    <row r="273" spans="1:7" ht="15.75" customHeight="1" x14ac:dyDescent="0.25">
      <c r="A273" s="21"/>
      <c r="G273" s="11"/>
    </row>
    <row r="274" spans="1:7" ht="15.75" customHeight="1" x14ac:dyDescent="0.25">
      <c r="A274" s="21"/>
      <c r="G274" s="11"/>
    </row>
    <row r="275" spans="1:7" ht="15.75" customHeight="1" x14ac:dyDescent="0.25">
      <c r="A275" s="21"/>
      <c r="G275" s="11"/>
    </row>
    <row r="276" spans="1:7" ht="15.75" customHeight="1" x14ac:dyDescent="0.25">
      <c r="A276" s="21"/>
      <c r="G276" s="11"/>
    </row>
    <row r="277" spans="1:7" ht="15.75" customHeight="1" x14ac:dyDescent="0.25">
      <c r="A277" s="21"/>
      <c r="G277" s="11"/>
    </row>
    <row r="278" spans="1:7" ht="15.75" customHeight="1" x14ac:dyDescent="0.25">
      <c r="A278" s="21"/>
      <c r="G278" s="11"/>
    </row>
    <row r="279" spans="1:7" ht="15.75" customHeight="1" x14ac:dyDescent="0.25">
      <c r="A279" s="21"/>
      <c r="G279" s="11"/>
    </row>
    <row r="280" spans="1:7" ht="15.75" customHeight="1" x14ac:dyDescent="0.25">
      <c r="A280" s="21"/>
      <c r="G280" s="11"/>
    </row>
    <row r="281" spans="1:7" ht="15.75" customHeight="1" x14ac:dyDescent="0.25">
      <c r="A281" s="21"/>
      <c r="G281" s="11"/>
    </row>
    <row r="282" spans="1:7" ht="15.75" customHeight="1" x14ac:dyDescent="0.25">
      <c r="A282" s="21"/>
      <c r="G282" s="11"/>
    </row>
    <row r="283" spans="1:7" ht="15.75" customHeight="1" x14ac:dyDescent="0.25">
      <c r="A283" s="21"/>
      <c r="G283" s="11"/>
    </row>
    <row r="284" spans="1:7" ht="15.75" customHeight="1" x14ac:dyDescent="0.25">
      <c r="A284" s="21"/>
      <c r="G284" s="11"/>
    </row>
    <row r="285" spans="1:7" ht="15.75" customHeight="1" x14ac:dyDescent="0.25">
      <c r="A285" s="21"/>
      <c r="G285" s="11"/>
    </row>
    <row r="286" spans="1:7" ht="15.75" customHeight="1" x14ac:dyDescent="0.25">
      <c r="A286" s="21"/>
      <c r="G286" s="11"/>
    </row>
    <row r="287" spans="1:7" ht="15.75" customHeight="1" x14ac:dyDescent="0.25">
      <c r="A287" s="21"/>
      <c r="G287" s="11"/>
    </row>
    <row r="288" spans="1:7" ht="15.75" customHeight="1" x14ac:dyDescent="0.25">
      <c r="A288" s="21"/>
      <c r="G288" s="11"/>
    </row>
    <row r="289" spans="1:7" ht="15.75" customHeight="1" x14ac:dyDescent="0.25">
      <c r="A289" s="21"/>
      <c r="G289" s="11"/>
    </row>
    <row r="290" spans="1:7" ht="15.75" customHeight="1" x14ac:dyDescent="0.25">
      <c r="A290" s="21"/>
      <c r="G290" s="11"/>
    </row>
    <row r="291" spans="1:7" ht="15.75" customHeight="1" x14ac:dyDescent="0.25">
      <c r="A291" s="21"/>
      <c r="G291" s="11"/>
    </row>
    <row r="292" spans="1:7" ht="15.75" customHeight="1" x14ac:dyDescent="0.25">
      <c r="A292" s="21"/>
      <c r="G292" s="11"/>
    </row>
    <row r="293" spans="1:7" ht="15.75" customHeight="1" x14ac:dyDescent="0.25">
      <c r="A293" s="21"/>
      <c r="G293" s="11"/>
    </row>
    <row r="294" spans="1:7" ht="15.75" customHeight="1" x14ac:dyDescent="0.25">
      <c r="A294" s="21"/>
      <c r="G294" s="11"/>
    </row>
    <row r="295" spans="1:7" ht="15.75" customHeight="1" x14ac:dyDescent="0.25">
      <c r="A295" s="21"/>
      <c r="G295" s="11"/>
    </row>
    <row r="296" spans="1:7" ht="15.75" customHeight="1" x14ac:dyDescent="0.25">
      <c r="A296" s="21"/>
      <c r="G296" s="11"/>
    </row>
    <row r="297" spans="1:7" ht="15.75" customHeight="1" x14ac:dyDescent="0.25">
      <c r="A297" s="21"/>
      <c r="G297" s="11"/>
    </row>
    <row r="298" spans="1:7" ht="15.75" customHeight="1" x14ac:dyDescent="0.25">
      <c r="A298" s="21"/>
      <c r="G298" s="11"/>
    </row>
    <row r="299" spans="1:7" ht="15.75" customHeight="1" x14ac:dyDescent="0.25">
      <c r="A299" s="21"/>
      <c r="G299" s="11"/>
    </row>
    <row r="300" spans="1:7" ht="15.75" customHeight="1" x14ac:dyDescent="0.25">
      <c r="A300" s="21"/>
      <c r="G300" s="11"/>
    </row>
    <row r="301" spans="1:7" ht="15.75" customHeight="1" x14ac:dyDescent="0.25">
      <c r="A301" s="21"/>
      <c r="G301" s="11"/>
    </row>
    <row r="302" spans="1:7" ht="15.75" customHeight="1" x14ac:dyDescent="0.25">
      <c r="A302" s="21"/>
      <c r="G302" s="11"/>
    </row>
    <row r="303" spans="1:7" ht="15.75" customHeight="1" x14ac:dyDescent="0.25">
      <c r="A303" s="21"/>
      <c r="G303" s="11"/>
    </row>
    <row r="304" spans="1:7" ht="15.75" customHeight="1" x14ac:dyDescent="0.25">
      <c r="A304" s="21"/>
      <c r="G304" s="11"/>
    </row>
    <row r="305" spans="1:7" ht="15.75" customHeight="1" x14ac:dyDescent="0.25">
      <c r="A305" s="21"/>
      <c r="G305" s="11"/>
    </row>
    <row r="306" spans="1:7" ht="15.75" customHeight="1" x14ac:dyDescent="0.25">
      <c r="A306" s="21"/>
      <c r="G306" s="11"/>
    </row>
    <row r="307" spans="1:7" ht="15.75" customHeight="1" x14ac:dyDescent="0.25">
      <c r="A307" s="21"/>
      <c r="G307" s="11"/>
    </row>
    <row r="308" spans="1:7" ht="15.75" customHeight="1" x14ac:dyDescent="0.25">
      <c r="A308" s="21"/>
      <c r="G308" s="11"/>
    </row>
    <row r="309" spans="1:7" ht="15.75" customHeight="1" x14ac:dyDescent="0.25">
      <c r="A309" s="21"/>
      <c r="G309" s="11"/>
    </row>
    <row r="310" spans="1:7" ht="15.75" customHeight="1" x14ac:dyDescent="0.25">
      <c r="A310" s="21"/>
      <c r="G310" s="11"/>
    </row>
    <row r="311" spans="1:7" ht="15.75" customHeight="1" x14ac:dyDescent="0.25">
      <c r="A311" s="21"/>
      <c r="G311" s="11"/>
    </row>
    <row r="312" spans="1:7" ht="15.75" customHeight="1" x14ac:dyDescent="0.25">
      <c r="A312" s="21"/>
      <c r="G312" s="11"/>
    </row>
    <row r="313" spans="1:7" ht="15.75" customHeight="1" x14ac:dyDescent="0.25">
      <c r="A313" s="21"/>
      <c r="G313" s="11"/>
    </row>
    <row r="314" spans="1:7" ht="15.75" customHeight="1" x14ac:dyDescent="0.25">
      <c r="A314" s="21"/>
      <c r="G314" s="11"/>
    </row>
    <row r="315" spans="1:7" ht="15.75" customHeight="1" x14ac:dyDescent="0.25">
      <c r="A315" s="21"/>
      <c r="G315" s="11"/>
    </row>
    <row r="316" spans="1:7" ht="15.75" customHeight="1" x14ac:dyDescent="0.25">
      <c r="A316" s="21"/>
      <c r="G316" s="11"/>
    </row>
    <row r="317" spans="1:7" ht="15.75" customHeight="1" x14ac:dyDescent="0.25">
      <c r="A317" s="21"/>
      <c r="G317" s="11"/>
    </row>
    <row r="318" spans="1:7" ht="15.75" customHeight="1" x14ac:dyDescent="0.25">
      <c r="A318" s="21"/>
      <c r="G318" s="11"/>
    </row>
    <row r="319" spans="1:7" ht="15.75" customHeight="1" x14ac:dyDescent="0.25">
      <c r="A319" s="21"/>
      <c r="G319" s="11"/>
    </row>
    <row r="320" spans="1:7" ht="15.75" customHeight="1" x14ac:dyDescent="0.25">
      <c r="A320" s="21"/>
      <c r="G320" s="11"/>
    </row>
    <row r="321" spans="1:7" ht="15.75" customHeight="1" x14ac:dyDescent="0.25">
      <c r="A321" s="21"/>
      <c r="G321" s="11"/>
    </row>
    <row r="322" spans="1:7" ht="15.75" customHeight="1" x14ac:dyDescent="0.25">
      <c r="A322" s="21"/>
      <c r="G322" s="11"/>
    </row>
    <row r="323" spans="1:7" ht="15.75" customHeight="1" x14ac:dyDescent="0.25">
      <c r="A323" s="21"/>
      <c r="G323" s="11"/>
    </row>
    <row r="324" spans="1:7" ht="15.75" customHeight="1" x14ac:dyDescent="0.25">
      <c r="A324" s="21"/>
      <c r="G324" s="11"/>
    </row>
    <row r="325" spans="1:7" ht="15.75" customHeight="1" x14ac:dyDescent="0.25">
      <c r="A325" s="21"/>
      <c r="G325" s="11"/>
    </row>
    <row r="326" spans="1:7" ht="15.75" customHeight="1" x14ac:dyDescent="0.25">
      <c r="A326" s="21"/>
      <c r="G326" s="11"/>
    </row>
    <row r="327" spans="1:7" ht="15.75" customHeight="1" x14ac:dyDescent="0.25">
      <c r="A327" s="21"/>
      <c r="G327" s="11"/>
    </row>
    <row r="328" spans="1:7" ht="15.75" customHeight="1" x14ac:dyDescent="0.25">
      <c r="A328" s="21"/>
      <c r="G328" s="11"/>
    </row>
    <row r="329" spans="1:7" ht="15.75" customHeight="1" x14ac:dyDescent="0.25">
      <c r="A329" s="21"/>
      <c r="G329" s="11"/>
    </row>
    <row r="330" spans="1:7" ht="15.75" customHeight="1" x14ac:dyDescent="0.25">
      <c r="A330" s="21"/>
      <c r="G330" s="11"/>
    </row>
    <row r="331" spans="1:7" ht="15.75" customHeight="1" x14ac:dyDescent="0.25">
      <c r="A331" s="21"/>
      <c r="G331" s="11"/>
    </row>
    <row r="332" spans="1:7" ht="15.75" customHeight="1" x14ac:dyDescent="0.25">
      <c r="A332" s="21"/>
      <c r="G332" s="11"/>
    </row>
    <row r="333" spans="1:7" ht="15.75" customHeight="1" x14ac:dyDescent="0.25">
      <c r="A333" s="21"/>
      <c r="G333" s="11"/>
    </row>
    <row r="334" spans="1:7" ht="15.75" customHeight="1" x14ac:dyDescent="0.25">
      <c r="A334" s="21"/>
      <c r="G334" s="11"/>
    </row>
    <row r="335" spans="1:7" ht="15.75" customHeight="1" x14ac:dyDescent="0.25">
      <c r="A335" s="21"/>
      <c r="G335" s="11"/>
    </row>
    <row r="336" spans="1:7" ht="15.75" customHeight="1" x14ac:dyDescent="0.25">
      <c r="A336" s="21"/>
      <c r="G336" s="11"/>
    </row>
    <row r="337" spans="1:7" ht="15.75" customHeight="1" x14ac:dyDescent="0.25">
      <c r="A337" s="21"/>
      <c r="G337" s="11"/>
    </row>
    <row r="338" spans="1:7" ht="15.75" customHeight="1" x14ac:dyDescent="0.25">
      <c r="A338" s="21"/>
      <c r="G338" s="11"/>
    </row>
    <row r="339" spans="1:7" ht="15.75" customHeight="1" x14ac:dyDescent="0.25">
      <c r="A339" s="21"/>
      <c r="G339" s="11"/>
    </row>
    <row r="340" spans="1:7" ht="15.75" customHeight="1" x14ac:dyDescent="0.25">
      <c r="A340" s="21"/>
      <c r="G340" s="11"/>
    </row>
    <row r="341" spans="1:7" ht="15.75" customHeight="1" x14ac:dyDescent="0.25">
      <c r="A341" s="21"/>
      <c r="G341" s="11"/>
    </row>
    <row r="342" spans="1:7" ht="15.75" customHeight="1" x14ac:dyDescent="0.25">
      <c r="A342" s="21"/>
      <c r="G342" s="11"/>
    </row>
    <row r="343" spans="1:7" ht="15.75" customHeight="1" x14ac:dyDescent="0.25">
      <c r="A343" s="21"/>
      <c r="G343" s="11"/>
    </row>
    <row r="344" spans="1:7" ht="15.75" customHeight="1" x14ac:dyDescent="0.25">
      <c r="A344" s="21"/>
      <c r="G344" s="11"/>
    </row>
    <row r="345" spans="1:7" ht="15.75" customHeight="1" x14ac:dyDescent="0.25">
      <c r="A345" s="21"/>
      <c r="G345" s="11"/>
    </row>
    <row r="346" spans="1:7" ht="15.75" customHeight="1" x14ac:dyDescent="0.25">
      <c r="A346" s="21"/>
      <c r="G346" s="11"/>
    </row>
    <row r="347" spans="1:7" ht="15.75" customHeight="1" x14ac:dyDescent="0.25">
      <c r="A347" s="21"/>
      <c r="G347" s="11"/>
    </row>
    <row r="348" spans="1:7" ht="15.75" customHeight="1" x14ac:dyDescent="0.25">
      <c r="A348" s="21"/>
      <c r="G348" s="11"/>
    </row>
    <row r="349" spans="1:7" ht="15.75" customHeight="1" x14ac:dyDescent="0.25">
      <c r="A349" s="21"/>
      <c r="G349" s="11"/>
    </row>
    <row r="350" spans="1:7" ht="15.75" customHeight="1" x14ac:dyDescent="0.25">
      <c r="A350" s="21"/>
      <c r="G350" s="11"/>
    </row>
    <row r="351" spans="1:7" ht="15.75" customHeight="1" x14ac:dyDescent="0.25">
      <c r="A351" s="21"/>
      <c r="G351" s="11"/>
    </row>
    <row r="352" spans="1:7" ht="15.75" customHeight="1" x14ac:dyDescent="0.25">
      <c r="A352" s="21"/>
      <c r="G352" s="11"/>
    </row>
    <row r="353" spans="1:7" ht="15.75" customHeight="1" x14ac:dyDescent="0.25">
      <c r="A353" s="21"/>
      <c r="G353" s="11"/>
    </row>
    <row r="354" spans="1:7" ht="15.75" customHeight="1" x14ac:dyDescent="0.25">
      <c r="A354" s="21"/>
      <c r="G354" s="11"/>
    </row>
    <row r="355" spans="1:7" ht="15.75" customHeight="1" x14ac:dyDescent="0.25">
      <c r="A355" s="21"/>
      <c r="G355" s="11"/>
    </row>
    <row r="356" spans="1:7" ht="15.75" customHeight="1" x14ac:dyDescent="0.25">
      <c r="A356" s="21"/>
      <c r="G356" s="11"/>
    </row>
    <row r="357" spans="1:7" ht="15.75" customHeight="1" x14ac:dyDescent="0.25">
      <c r="A357" s="21"/>
      <c r="G357" s="11"/>
    </row>
    <row r="358" spans="1:7" ht="15.75" customHeight="1" x14ac:dyDescent="0.25">
      <c r="A358" s="21"/>
      <c r="G358" s="11"/>
    </row>
    <row r="359" spans="1:7" ht="15.75" customHeight="1" x14ac:dyDescent="0.25">
      <c r="A359" s="21"/>
      <c r="G359" s="11"/>
    </row>
    <row r="360" spans="1:7" ht="15.75" customHeight="1" x14ac:dyDescent="0.25">
      <c r="A360" s="21"/>
      <c r="G360" s="11"/>
    </row>
    <row r="361" spans="1:7" ht="15.75" customHeight="1" x14ac:dyDescent="0.25">
      <c r="A361" s="21"/>
      <c r="G361" s="11"/>
    </row>
    <row r="362" spans="1:7" ht="15.75" customHeight="1" x14ac:dyDescent="0.25">
      <c r="A362" s="21"/>
      <c r="G362" s="11"/>
    </row>
    <row r="363" spans="1:7" ht="15.75" customHeight="1" x14ac:dyDescent="0.25">
      <c r="A363" s="21"/>
      <c r="G363" s="11"/>
    </row>
    <row r="364" spans="1:7" ht="15.75" customHeight="1" x14ac:dyDescent="0.25">
      <c r="A364" s="21"/>
      <c r="G364" s="11"/>
    </row>
    <row r="365" spans="1:7" ht="15.75" customHeight="1" x14ac:dyDescent="0.25">
      <c r="A365" s="21"/>
      <c r="G365" s="11"/>
    </row>
    <row r="366" spans="1:7" ht="15.75" customHeight="1" x14ac:dyDescent="0.25">
      <c r="A366" s="21"/>
      <c r="G366" s="11"/>
    </row>
    <row r="367" spans="1:7" ht="15.75" customHeight="1" x14ac:dyDescent="0.25">
      <c r="A367" s="21"/>
      <c r="G367" s="11"/>
    </row>
    <row r="368" spans="1:7" ht="15.75" customHeight="1" x14ac:dyDescent="0.25">
      <c r="A368" s="21"/>
      <c r="G368" s="11"/>
    </row>
    <row r="369" spans="1:7" ht="15.75" customHeight="1" x14ac:dyDescent="0.25">
      <c r="A369" s="21"/>
      <c r="G369" s="11"/>
    </row>
    <row r="370" spans="1:7" ht="15.75" customHeight="1" x14ac:dyDescent="0.25">
      <c r="A370" s="21"/>
      <c r="G370" s="11"/>
    </row>
    <row r="371" spans="1:7" ht="15.75" customHeight="1" x14ac:dyDescent="0.25">
      <c r="A371" s="21"/>
      <c r="G371" s="11"/>
    </row>
    <row r="372" spans="1:7" ht="15.75" customHeight="1" x14ac:dyDescent="0.25">
      <c r="A372" s="21"/>
      <c r="G372" s="11"/>
    </row>
    <row r="373" spans="1:7" ht="15.75" customHeight="1" x14ac:dyDescent="0.25">
      <c r="A373" s="21"/>
      <c r="G373" s="11"/>
    </row>
    <row r="374" spans="1:7" ht="15.75" customHeight="1" x14ac:dyDescent="0.25">
      <c r="A374" s="21"/>
      <c r="G374" s="11"/>
    </row>
    <row r="375" spans="1:7" ht="15.75" customHeight="1" x14ac:dyDescent="0.25">
      <c r="A375" s="21"/>
      <c r="G375" s="11"/>
    </row>
    <row r="376" spans="1:7" ht="15.75" customHeight="1" x14ac:dyDescent="0.25">
      <c r="A376" s="21"/>
      <c r="G376" s="11"/>
    </row>
    <row r="377" spans="1:7" ht="15.75" customHeight="1" x14ac:dyDescent="0.25">
      <c r="A377" s="21"/>
      <c r="G377" s="11"/>
    </row>
    <row r="378" spans="1:7" ht="15.75" customHeight="1" x14ac:dyDescent="0.25">
      <c r="A378" s="21"/>
      <c r="G378" s="11"/>
    </row>
    <row r="379" spans="1:7" ht="15.75" customHeight="1" x14ac:dyDescent="0.25">
      <c r="A379" s="21"/>
      <c r="G379" s="11"/>
    </row>
    <row r="380" spans="1:7" ht="15.75" customHeight="1" x14ac:dyDescent="0.25">
      <c r="A380" s="21"/>
      <c r="G380" s="11"/>
    </row>
    <row r="381" spans="1:7" ht="15.75" customHeight="1" x14ac:dyDescent="0.25">
      <c r="A381" s="21"/>
      <c r="G381" s="11"/>
    </row>
    <row r="382" spans="1:7" ht="15.75" customHeight="1" x14ac:dyDescent="0.25">
      <c r="A382" s="21"/>
      <c r="G382" s="11"/>
    </row>
    <row r="383" spans="1:7" ht="15.75" customHeight="1" x14ac:dyDescent="0.25">
      <c r="A383" s="21"/>
      <c r="G383" s="11"/>
    </row>
    <row r="384" spans="1:7" ht="15.75" customHeight="1" x14ac:dyDescent="0.25">
      <c r="A384" s="21"/>
      <c r="G384" s="11"/>
    </row>
    <row r="385" spans="1:7" ht="15.75" customHeight="1" x14ac:dyDescent="0.25">
      <c r="A385" s="21"/>
      <c r="G385" s="11"/>
    </row>
    <row r="386" spans="1:7" ht="15.75" customHeight="1" x14ac:dyDescent="0.25">
      <c r="A386" s="21"/>
      <c r="G386" s="11"/>
    </row>
    <row r="387" spans="1:7" ht="15.75" customHeight="1" x14ac:dyDescent="0.25">
      <c r="A387" s="21"/>
      <c r="G387" s="11"/>
    </row>
    <row r="388" spans="1:7" ht="15.75" customHeight="1" x14ac:dyDescent="0.25">
      <c r="A388" s="21"/>
      <c r="G388" s="11"/>
    </row>
    <row r="389" spans="1:7" ht="15.75" customHeight="1" x14ac:dyDescent="0.25">
      <c r="A389" s="21"/>
      <c r="G389" s="11"/>
    </row>
    <row r="390" spans="1:7" ht="15.75" customHeight="1" x14ac:dyDescent="0.25">
      <c r="A390" s="21"/>
      <c r="G390" s="11"/>
    </row>
    <row r="391" spans="1:7" ht="15.75" customHeight="1" x14ac:dyDescent="0.25">
      <c r="A391" s="21"/>
      <c r="G391" s="11"/>
    </row>
    <row r="392" spans="1:7" ht="15.75" customHeight="1" x14ac:dyDescent="0.25">
      <c r="A392" s="21"/>
      <c r="G392" s="11"/>
    </row>
    <row r="393" spans="1:7" ht="15.75" customHeight="1" x14ac:dyDescent="0.25">
      <c r="A393" s="21"/>
      <c r="G393" s="11"/>
    </row>
    <row r="394" spans="1:7" ht="15.75" customHeight="1" x14ac:dyDescent="0.25">
      <c r="A394" s="21"/>
      <c r="G394" s="11"/>
    </row>
    <row r="395" spans="1:7" ht="15.75" customHeight="1" x14ac:dyDescent="0.25">
      <c r="A395" s="21"/>
      <c r="G395" s="11"/>
    </row>
    <row r="396" spans="1:7" ht="15.75" customHeight="1" x14ac:dyDescent="0.25">
      <c r="A396" s="21"/>
      <c r="G396" s="11"/>
    </row>
    <row r="397" spans="1:7" ht="15.75" customHeight="1" x14ac:dyDescent="0.25">
      <c r="A397" s="21"/>
      <c r="G397" s="11"/>
    </row>
    <row r="398" spans="1:7" ht="15.75" customHeight="1" x14ac:dyDescent="0.25">
      <c r="A398" s="21"/>
      <c r="G398" s="11"/>
    </row>
    <row r="399" spans="1:7" ht="15.75" customHeight="1" x14ac:dyDescent="0.25">
      <c r="A399" s="21"/>
      <c r="G399" s="11"/>
    </row>
    <row r="400" spans="1:7" ht="15.75" customHeight="1" x14ac:dyDescent="0.25">
      <c r="A400" s="21"/>
      <c r="G400" s="11"/>
    </row>
    <row r="401" spans="1:7" ht="15.75" customHeight="1" x14ac:dyDescent="0.25">
      <c r="A401" s="21"/>
      <c r="G401" s="11"/>
    </row>
    <row r="402" spans="1:7" ht="15.75" customHeight="1" x14ac:dyDescent="0.25">
      <c r="A402" s="21"/>
      <c r="G402" s="11"/>
    </row>
    <row r="403" spans="1:7" ht="15.75" customHeight="1" x14ac:dyDescent="0.25">
      <c r="A403" s="21"/>
      <c r="G403" s="11"/>
    </row>
    <row r="404" spans="1:7" ht="15.75" customHeight="1" x14ac:dyDescent="0.25">
      <c r="A404" s="21"/>
      <c r="G404" s="11"/>
    </row>
    <row r="405" spans="1:7" ht="15.75" customHeight="1" x14ac:dyDescent="0.25">
      <c r="A405" s="21"/>
      <c r="G405" s="11"/>
    </row>
    <row r="406" spans="1:7" ht="15.75" customHeight="1" x14ac:dyDescent="0.25">
      <c r="A406" s="21"/>
      <c r="G406" s="11"/>
    </row>
    <row r="407" spans="1:7" ht="15.75" customHeight="1" x14ac:dyDescent="0.25">
      <c r="A407" s="21"/>
      <c r="G407" s="11"/>
    </row>
    <row r="408" spans="1:7" ht="15.75" customHeight="1" x14ac:dyDescent="0.25">
      <c r="A408" s="21"/>
      <c r="G408" s="11"/>
    </row>
    <row r="409" spans="1:7" ht="15.75" customHeight="1" x14ac:dyDescent="0.25">
      <c r="A409" s="21"/>
      <c r="G409" s="11"/>
    </row>
    <row r="410" spans="1:7" ht="15.75" customHeight="1" x14ac:dyDescent="0.25">
      <c r="A410" s="21"/>
      <c r="G410" s="11"/>
    </row>
    <row r="411" spans="1:7" ht="15.75" customHeight="1" x14ac:dyDescent="0.25">
      <c r="A411" s="21"/>
      <c r="G411" s="11"/>
    </row>
    <row r="412" spans="1:7" ht="15.75" customHeight="1" x14ac:dyDescent="0.25">
      <c r="A412" s="21"/>
      <c r="G412" s="11"/>
    </row>
    <row r="413" spans="1:7" ht="15.75" customHeight="1" x14ac:dyDescent="0.25">
      <c r="A413" s="21"/>
      <c r="G413" s="11"/>
    </row>
    <row r="414" spans="1:7" ht="15.75" customHeight="1" x14ac:dyDescent="0.25">
      <c r="A414" s="21"/>
      <c r="G414" s="11"/>
    </row>
    <row r="415" spans="1:7" ht="15.75" customHeight="1" x14ac:dyDescent="0.25">
      <c r="A415" s="21"/>
      <c r="G415" s="11"/>
    </row>
    <row r="416" spans="1:7" ht="15.75" customHeight="1" x14ac:dyDescent="0.25">
      <c r="A416" s="21"/>
      <c r="G416" s="11"/>
    </row>
    <row r="417" spans="1:7" ht="15.75" customHeight="1" x14ac:dyDescent="0.25">
      <c r="A417" s="21"/>
      <c r="G417" s="11"/>
    </row>
    <row r="418" spans="1:7" ht="15.75" customHeight="1" x14ac:dyDescent="0.25">
      <c r="A418" s="21"/>
      <c r="G418" s="11"/>
    </row>
    <row r="419" spans="1:7" ht="15.75" customHeight="1" x14ac:dyDescent="0.25">
      <c r="A419" s="21"/>
      <c r="G419" s="11"/>
    </row>
    <row r="420" spans="1:7" ht="15.75" customHeight="1" x14ac:dyDescent="0.25">
      <c r="A420" s="21"/>
      <c r="G420" s="11"/>
    </row>
    <row r="421" spans="1:7" ht="15.75" customHeight="1" x14ac:dyDescent="0.25">
      <c r="A421" s="21"/>
      <c r="G421" s="11"/>
    </row>
    <row r="422" spans="1:7" ht="15.75" customHeight="1" x14ac:dyDescent="0.25">
      <c r="A422" s="21"/>
      <c r="G422" s="11"/>
    </row>
    <row r="423" spans="1:7" ht="15.75" customHeight="1" x14ac:dyDescent="0.25">
      <c r="A423" s="21"/>
      <c r="G423" s="11"/>
    </row>
    <row r="424" spans="1:7" ht="15.75" customHeight="1" x14ac:dyDescent="0.25">
      <c r="A424" s="21"/>
      <c r="G424" s="11"/>
    </row>
    <row r="425" spans="1:7" ht="15.75" customHeight="1" x14ac:dyDescent="0.25">
      <c r="A425" s="21"/>
      <c r="G425" s="11"/>
    </row>
    <row r="426" spans="1:7" ht="15.75" customHeight="1" x14ac:dyDescent="0.25">
      <c r="A426" s="21"/>
      <c r="G426" s="11"/>
    </row>
    <row r="427" spans="1:7" ht="15.75" customHeight="1" x14ac:dyDescent="0.25">
      <c r="A427" s="21"/>
      <c r="G427" s="11"/>
    </row>
    <row r="428" spans="1:7" ht="15.75" customHeight="1" x14ac:dyDescent="0.25">
      <c r="A428" s="21"/>
      <c r="G428" s="11"/>
    </row>
    <row r="429" spans="1:7" ht="15.75" customHeight="1" x14ac:dyDescent="0.25">
      <c r="A429" s="21"/>
      <c r="G429" s="11"/>
    </row>
    <row r="430" spans="1:7" ht="15.75" customHeight="1" x14ac:dyDescent="0.25">
      <c r="A430" s="21"/>
      <c r="G430" s="11"/>
    </row>
    <row r="431" spans="1:7" ht="15.75" customHeight="1" x14ac:dyDescent="0.25">
      <c r="A431" s="21"/>
      <c r="G431" s="11"/>
    </row>
    <row r="432" spans="1:7" ht="15.75" customHeight="1" x14ac:dyDescent="0.25">
      <c r="A432" s="21"/>
      <c r="G432" s="11"/>
    </row>
    <row r="433" spans="1:7" ht="15.75" customHeight="1" x14ac:dyDescent="0.25">
      <c r="A433" s="21"/>
      <c r="G433" s="11"/>
    </row>
    <row r="434" spans="1:7" ht="15.75" customHeight="1" x14ac:dyDescent="0.25">
      <c r="A434" s="21"/>
      <c r="G434" s="11"/>
    </row>
    <row r="435" spans="1:7" ht="15.75" customHeight="1" x14ac:dyDescent="0.25">
      <c r="A435" s="21"/>
      <c r="G435" s="11"/>
    </row>
    <row r="436" spans="1:7" ht="15.75" customHeight="1" x14ac:dyDescent="0.25">
      <c r="A436" s="21"/>
      <c r="G436" s="11"/>
    </row>
    <row r="437" spans="1:7" ht="15.75" customHeight="1" x14ac:dyDescent="0.25">
      <c r="A437" s="21"/>
      <c r="G437" s="11"/>
    </row>
    <row r="438" spans="1:7" ht="15.75" customHeight="1" x14ac:dyDescent="0.25">
      <c r="A438" s="21"/>
      <c r="G438" s="11"/>
    </row>
    <row r="439" spans="1:7" ht="15.75" customHeight="1" x14ac:dyDescent="0.25">
      <c r="A439" s="21"/>
      <c r="G439" s="11"/>
    </row>
    <row r="440" spans="1:7" ht="15.75" customHeight="1" x14ac:dyDescent="0.25">
      <c r="A440" s="21"/>
      <c r="G440" s="11"/>
    </row>
    <row r="441" spans="1:7" ht="15.75" customHeight="1" x14ac:dyDescent="0.25">
      <c r="A441" s="21"/>
      <c r="G441" s="11"/>
    </row>
    <row r="442" spans="1:7" ht="15.75" customHeight="1" x14ac:dyDescent="0.25">
      <c r="A442" s="21"/>
      <c r="G442" s="11"/>
    </row>
    <row r="443" spans="1:7" ht="15.75" customHeight="1" x14ac:dyDescent="0.25">
      <c r="A443" s="21"/>
      <c r="G443" s="11"/>
    </row>
    <row r="444" spans="1:7" ht="15.75" customHeight="1" x14ac:dyDescent="0.25">
      <c r="A444" s="21"/>
      <c r="G444" s="11"/>
    </row>
    <row r="445" spans="1:7" ht="15.75" customHeight="1" x14ac:dyDescent="0.25">
      <c r="A445" s="21"/>
      <c r="G445" s="11"/>
    </row>
    <row r="446" spans="1:7" ht="15.75" customHeight="1" x14ac:dyDescent="0.25">
      <c r="A446" s="21"/>
      <c r="G446" s="11"/>
    </row>
    <row r="447" spans="1:7" ht="15.75" customHeight="1" x14ac:dyDescent="0.25">
      <c r="A447" s="21"/>
      <c r="G447" s="11"/>
    </row>
    <row r="448" spans="1:7" ht="15.75" customHeight="1" x14ac:dyDescent="0.25">
      <c r="A448" s="21"/>
      <c r="G448" s="11"/>
    </row>
    <row r="449" spans="1:7" ht="15.75" customHeight="1" x14ac:dyDescent="0.25">
      <c r="A449" s="21"/>
      <c r="G449" s="11"/>
    </row>
    <row r="450" spans="1:7" ht="15.75" customHeight="1" x14ac:dyDescent="0.25">
      <c r="A450" s="21"/>
      <c r="G450" s="11"/>
    </row>
    <row r="451" spans="1:7" ht="15.75" customHeight="1" x14ac:dyDescent="0.25">
      <c r="A451" s="21"/>
      <c r="G451" s="11"/>
    </row>
    <row r="452" spans="1:7" ht="15.75" customHeight="1" x14ac:dyDescent="0.25">
      <c r="A452" s="21"/>
      <c r="G452" s="11"/>
    </row>
    <row r="453" spans="1:7" ht="15.75" customHeight="1" x14ac:dyDescent="0.25">
      <c r="A453" s="21"/>
      <c r="G453" s="11"/>
    </row>
    <row r="454" spans="1:7" ht="15.75" customHeight="1" x14ac:dyDescent="0.25">
      <c r="A454" s="21"/>
      <c r="G454" s="11"/>
    </row>
    <row r="455" spans="1:7" ht="15.75" customHeight="1" x14ac:dyDescent="0.25">
      <c r="A455" s="21"/>
      <c r="G455" s="11"/>
    </row>
    <row r="456" spans="1:7" ht="15.75" customHeight="1" x14ac:dyDescent="0.25">
      <c r="A456" s="21"/>
      <c r="G456" s="11"/>
    </row>
    <row r="457" spans="1:7" ht="15.75" customHeight="1" x14ac:dyDescent="0.25">
      <c r="A457" s="21"/>
      <c r="G457" s="11"/>
    </row>
    <row r="458" spans="1:7" ht="15.75" customHeight="1" x14ac:dyDescent="0.25">
      <c r="A458" s="21"/>
      <c r="G458" s="11"/>
    </row>
    <row r="459" spans="1:7" ht="15.75" customHeight="1" x14ac:dyDescent="0.25">
      <c r="A459" s="21"/>
      <c r="G459" s="11"/>
    </row>
    <row r="460" spans="1:7" ht="15.75" customHeight="1" x14ac:dyDescent="0.25">
      <c r="A460" s="21"/>
      <c r="G460" s="11"/>
    </row>
    <row r="461" spans="1:7" ht="15.75" customHeight="1" x14ac:dyDescent="0.25">
      <c r="A461" s="21"/>
      <c r="G461" s="11"/>
    </row>
    <row r="462" spans="1:7" ht="15.75" customHeight="1" x14ac:dyDescent="0.25">
      <c r="A462" s="21"/>
      <c r="G462" s="11"/>
    </row>
    <row r="463" spans="1:7" ht="15.75" customHeight="1" x14ac:dyDescent="0.25">
      <c r="A463" s="21"/>
      <c r="G463" s="11"/>
    </row>
    <row r="464" spans="1:7" ht="15.75" customHeight="1" x14ac:dyDescent="0.25">
      <c r="A464" s="21"/>
      <c r="G464" s="11"/>
    </row>
    <row r="465" spans="1:7" ht="15.75" customHeight="1" x14ac:dyDescent="0.25">
      <c r="A465" s="21"/>
      <c r="G465" s="11"/>
    </row>
    <row r="466" spans="1:7" ht="15.75" customHeight="1" x14ac:dyDescent="0.25">
      <c r="A466" s="21"/>
      <c r="G466" s="11"/>
    </row>
    <row r="467" spans="1:7" ht="15.75" customHeight="1" x14ac:dyDescent="0.25">
      <c r="A467" s="21"/>
      <c r="G467" s="11"/>
    </row>
    <row r="468" spans="1:7" ht="15.75" customHeight="1" x14ac:dyDescent="0.25">
      <c r="A468" s="21"/>
      <c r="G468" s="11"/>
    </row>
    <row r="469" spans="1:7" ht="15.75" customHeight="1" x14ac:dyDescent="0.25">
      <c r="A469" s="21"/>
      <c r="G469" s="11"/>
    </row>
    <row r="470" spans="1:7" ht="15.75" customHeight="1" x14ac:dyDescent="0.25">
      <c r="A470" s="21"/>
      <c r="G470" s="11"/>
    </row>
    <row r="471" spans="1:7" ht="15.75" customHeight="1" x14ac:dyDescent="0.25">
      <c r="A471" s="21"/>
      <c r="G471" s="11"/>
    </row>
    <row r="472" spans="1:7" ht="15.75" customHeight="1" x14ac:dyDescent="0.25">
      <c r="A472" s="21"/>
      <c r="G472" s="11"/>
    </row>
    <row r="473" spans="1:7" ht="15.75" customHeight="1" x14ac:dyDescent="0.25">
      <c r="A473" s="21"/>
      <c r="G473" s="11"/>
    </row>
    <row r="474" spans="1:7" ht="15.75" customHeight="1" x14ac:dyDescent="0.25">
      <c r="A474" s="21"/>
      <c r="G474" s="11"/>
    </row>
    <row r="475" spans="1:7" ht="15.75" customHeight="1" x14ac:dyDescent="0.25">
      <c r="A475" s="21"/>
      <c r="G475" s="11"/>
    </row>
    <row r="476" spans="1:7" ht="15.75" customHeight="1" x14ac:dyDescent="0.25">
      <c r="A476" s="21"/>
      <c r="G476" s="11"/>
    </row>
    <row r="477" spans="1:7" ht="15.75" customHeight="1" x14ac:dyDescent="0.25">
      <c r="A477" s="21"/>
      <c r="G477" s="11"/>
    </row>
    <row r="478" spans="1:7" ht="15.75" customHeight="1" x14ac:dyDescent="0.25">
      <c r="A478" s="21"/>
      <c r="G478" s="11"/>
    </row>
    <row r="479" spans="1:7" ht="15.75" customHeight="1" x14ac:dyDescent="0.25">
      <c r="A479" s="21"/>
      <c r="G479" s="11"/>
    </row>
    <row r="480" spans="1:7" ht="15.75" customHeight="1" x14ac:dyDescent="0.25">
      <c r="A480" s="21"/>
      <c r="G480" s="11"/>
    </row>
    <row r="481" spans="1:7" ht="15.75" customHeight="1" x14ac:dyDescent="0.25">
      <c r="A481" s="21"/>
      <c r="G481" s="11"/>
    </row>
    <row r="482" spans="1:7" ht="15.75" customHeight="1" x14ac:dyDescent="0.25">
      <c r="A482" s="21"/>
      <c r="G482" s="11"/>
    </row>
    <row r="483" spans="1:7" ht="15.75" customHeight="1" x14ac:dyDescent="0.25">
      <c r="A483" s="21"/>
      <c r="G483" s="11"/>
    </row>
    <row r="484" spans="1:7" ht="15.75" customHeight="1" x14ac:dyDescent="0.25">
      <c r="A484" s="21"/>
      <c r="G484" s="11"/>
    </row>
    <row r="485" spans="1:7" ht="15.75" customHeight="1" x14ac:dyDescent="0.25">
      <c r="A485" s="21"/>
      <c r="G485" s="11"/>
    </row>
    <row r="486" spans="1:7" ht="15.75" customHeight="1" x14ac:dyDescent="0.25">
      <c r="A486" s="21"/>
      <c r="G486" s="11"/>
    </row>
    <row r="487" spans="1:7" ht="15.75" customHeight="1" x14ac:dyDescent="0.25">
      <c r="A487" s="21"/>
      <c r="G487" s="11"/>
    </row>
    <row r="488" spans="1:7" ht="15.75" customHeight="1" x14ac:dyDescent="0.25">
      <c r="A488" s="21"/>
      <c r="G488" s="11"/>
    </row>
    <row r="489" spans="1:7" ht="15.75" customHeight="1" x14ac:dyDescent="0.25">
      <c r="A489" s="21"/>
      <c r="G489" s="11"/>
    </row>
    <row r="490" spans="1:7" ht="15.75" customHeight="1" x14ac:dyDescent="0.25">
      <c r="A490" s="21"/>
      <c r="G490" s="11"/>
    </row>
    <row r="491" spans="1:7" ht="15.75" customHeight="1" x14ac:dyDescent="0.25">
      <c r="A491" s="21"/>
      <c r="G491" s="11"/>
    </row>
    <row r="492" spans="1:7" ht="15.75" customHeight="1" x14ac:dyDescent="0.25">
      <c r="A492" s="21"/>
      <c r="G492" s="11"/>
    </row>
    <row r="493" spans="1:7" ht="15.75" customHeight="1" x14ac:dyDescent="0.25">
      <c r="A493" s="21"/>
      <c r="G493" s="11"/>
    </row>
    <row r="494" spans="1:7" ht="15.75" customHeight="1" x14ac:dyDescent="0.25">
      <c r="A494" s="21"/>
      <c r="G494" s="11"/>
    </row>
    <row r="495" spans="1:7" ht="15.75" customHeight="1" x14ac:dyDescent="0.25">
      <c r="A495" s="21"/>
      <c r="G495" s="11"/>
    </row>
    <row r="496" spans="1:7" ht="15.75" customHeight="1" x14ac:dyDescent="0.25">
      <c r="A496" s="21"/>
      <c r="G496" s="11"/>
    </row>
    <row r="497" spans="1:7" ht="15.75" customHeight="1" x14ac:dyDescent="0.25">
      <c r="A497" s="21"/>
      <c r="G497" s="11"/>
    </row>
    <row r="498" spans="1:7" ht="15.75" customHeight="1" x14ac:dyDescent="0.25">
      <c r="A498" s="21"/>
      <c r="G498" s="11"/>
    </row>
    <row r="499" spans="1:7" ht="15.75" customHeight="1" x14ac:dyDescent="0.25">
      <c r="A499" s="21"/>
      <c r="G499" s="11"/>
    </row>
    <row r="500" spans="1:7" ht="15.75" customHeight="1" x14ac:dyDescent="0.25">
      <c r="A500" s="21"/>
      <c r="G500" s="11"/>
    </row>
    <row r="501" spans="1:7" ht="15.75" customHeight="1" x14ac:dyDescent="0.25">
      <c r="A501" s="21"/>
      <c r="G501" s="11"/>
    </row>
    <row r="502" spans="1:7" ht="15.75" customHeight="1" x14ac:dyDescent="0.25">
      <c r="A502" s="21"/>
      <c r="G502" s="11"/>
    </row>
    <row r="503" spans="1:7" ht="15.75" customHeight="1" x14ac:dyDescent="0.25">
      <c r="A503" s="21"/>
      <c r="G503" s="11"/>
    </row>
    <row r="504" spans="1:7" ht="15.75" customHeight="1" x14ac:dyDescent="0.25">
      <c r="A504" s="21"/>
      <c r="G504" s="11"/>
    </row>
    <row r="505" spans="1:7" ht="15.75" customHeight="1" x14ac:dyDescent="0.25">
      <c r="A505" s="21"/>
      <c r="G505" s="11"/>
    </row>
    <row r="506" spans="1:7" ht="15.75" customHeight="1" x14ac:dyDescent="0.25">
      <c r="A506" s="21"/>
      <c r="G506" s="11"/>
    </row>
    <row r="507" spans="1:7" ht="15.75" customHeight="1" x14ac:dyDescent="0.25">
      <c r="A507" s="21"/>
      <c r="G507" s="11"/>
    </row>
    <row r="508" spans="1:7" ht="15.75" customHeight="1" x14ac:dyDescent="0.25">
      <c r="A508" s="21"/>
      <c r="G508" s="11"/>
    </row>
    <row r="509" spans="1:7" ht="15.75" customHeight="1" x14ac:dyDescent="0.25">
      <c r="A509" s="21"/>
      <c r="G509" s="11"/>
    </row>
    <row r="510" spans="1:7" ht="15.75" customHeight="1" x14ac:dyDescent="0.25">
      <c r="A510" s="21"/>
      <c r="G510" s="11"/>
    </row>
    <row r="511" spans="1:7" ht="15.75" customHeight="1" x14ac:dyDescent="0.25">
      <c r="A511" s="21"/>
      <c r="G511" s="11"/>
    </row>
    <row r="512" spans="1:7" ht="15.75" customHeight="1" x14ac:dyDescent="0.25">
      <c r="A512" s="21"/>
      <c r="G512" s="11"/>
    </row>
    <row r="513" spans="1:7" ht="15.75" customHeight="1" x14ac:dyDescent="0.25">
      <c r="A513" s="21"/>
      <c r="G513" s="11"/>
    </row>
    <row r="514" spans="1:7" ht="15.75" customHeight="1" x14ac:dyDescent="0.25">
      <c r="A514" s="21"/>
      <c r="G514" s="11"/>
    </row>
    <row r="515" spans="1:7" ht="15.75" customHeight="1" x14ac:dyDescent="0.25">
      <c r="A515" s="21"/>
      <c r="G515" s="11"/>
    </row>
    <row r="516" spans="1:7" ht="15.75" customHeight="1" x14ac:dyDescent="0.25">
      <c r="A516" s="21"/>
      <c r="G516" s="11"/>
    </row>
    <row r="517" spans="1:7" ht="15.75" customHeight="1" x14ac:dyDescent="0.25">
      <c r="A517" s="21"/>
      <c r="G517" s="11"/>
    </row>
    <row r="518" spans="1:7" ht="15.75" customHeight="1" x14ac:dyDescent="0.25">
      <c r="A518" s="21"/>
      <c r="G518" s="11"/>
    </row>
    <row r="519" spans="1:7" ht="15.75" customHeight="1" x14ac:dyDescent="0.25">
      <c r="A519" s="21"/>
      <c r="G519" s="11"/>
    </row>
    <row r="520" spans="1:7" ht="15.75" customHeight="1" x14ac:dyDescent="0.25">
      <c r="A520" s="21"/>
      <c r="G520" s="11"/>
    </row>
    <row r="521" spans="1:7" ht="15.75" customHeight="1" x14ac:dyDescent="0.25">
      <c r="A521" s="21"/>
      <c r="G521" s="11"/>
    </row>
    <row r="522" spans="1:7" ht="15.75" customHeight="1" x14ac:dyDescent="0.25">
      <c r="A522" s="21"/>
      <c r="G522" s="11"/>
    </row>
    <row r="523" spans="1:7" ht="15.75" customHeight="1" x14ac:dyDescent="0.25">
      <c r="A523" s="21"/>
      <c r="G523" s="11"/>
    </row>
    <row r="524" spans="1:7" ht="15.75" customHeight="1" x14ac:dyDescent="0.25">
      <c r="A524" s="21"/>
      <c r="G524" s="11"/>
    </row>
    <row r="525" spans="1:7" ht="15.75" customHeight="1" x14ac:dyDescent="0.25">
      <c r="A525" s="21"/>
      <c r="G525" s="11"/>
    </row>
    <row r="526" spans="1:7" ht="15.75" customHeight="1" x14ac:dyDescent="0.25">
      <c r="A526" s="21"/>
      <c r="G526" s="11"/>
    </row>
    <row r="527" spans="1:7" ht="15.75" customHeight="1" x14ac:dyDescent="0.25">
      <c r="A527" s="21"/>
      <c r="G527" s="11"/>
    </row>
    <row r="528" spans="1:7" ht="15.75" customHeight="1" x14ac:dyDescent="0.25">
      <c r="A528" s="21"/>
      <c r="G528" s="11"/>
    </row>
    <row r="529" spans="1:7" ht="15.75" customHeight="1" x14ac:dyDescent="0.25">
      <c r="A529" s="21"/>
      <c r="G529" s="11"/>
    </row>
    <row r="530" spans="1:7" ht="15.75" customHeight="1" x14ac:dyDescent="0.25">
      <c r="A530" s="21"/>
      <c r="G530" s="11"/>
    </row>
    <row r="531" spans="1:7" ht="15.75" customHeight="1" x14ac:dyDescent="0.25">
      <c r="A531" s="21"/>
      <c r="G531" s="11"/>
    </row>
    <row r="532" spans="1:7" ht="15.75" customHeight="1" x14ac:dyDescent="0.25">
      <c r="A532" s="21"/>
      <c r="G532" s="11"/>
    </row>
    <row r="533" spans="1:7" ht="15.75" customHeight="1" x14ac:dyDescent="0.25">
      <c r="A533" s="21"/>
      <c r="G533" s="11"/>
    </row>
    <row r="534" spans="1:7" ht="15.75" customHeight="1" x14ac:dyDescent="0.25">
      <c r="A534" s="21"/>
      <c r="G534" s="11"/>
    </row>
    <row r="535" spans="1:7" ht="15.75" customHeight="1" x14ac:dyDescent="0.25">
      <c r="A535" s="21"/>
      <c r="G535" s="11"/>
    </row>
    <row r="536" spans="1:7" ht="15.75" customHeight="1" x14ac:dyDescent="0.25">
      <c r="A536" s="21"/>
      <c r="G536" s="11"/>
    </row>
    <row r="537" spans="1:7" ht="15.75" customHeight="1" x14ac:dyDescent="0.25">
      <c r="A537" s="21"/>
      <c r="G537" s="11"/>
    </row>
    <row r="538" spans="1:7" ht="15.75" customHeight="1" x14ac:dyDescent="0.25">
      <c r="A538" s="21"/>
      <c r="G538" s="11"/>
    </row>
    <row r="539" spans="1:7" ht="15.75" customHeight="1" x14ac:dyDescent="0.25">
      <c r="A539" s="21"/>
      <c r="G539" s="11"/>
    </row>
    <row r="540" spans="1:7" ht="15.75" customHeight="1" x14ac:dyDescent="0.25">
      <c r="A540" s="21"/>
      <c r="G540" s="11"/>
    </row>
    <row r="541" spans="1:7" ht="15.75" customHeight="1" x14ac:dyDescent="0.25">
      <c r="A541" s="21"/>
      <c r="G541" s="11"/>
    </row>
    <row r="542" spans="1:7" ht="15.75" customHeight="1" x14ac:dyDescent="0.25">
      <c r="A542" s="21"/>
      <c r="G542" s="11"/>
    </row>
    <row r="543" spans="1:7" ht="15.75" customHeight="1" x14ac:dyDescent="0.25">
      <c r="A543" s="21"/>
      <c r="G543" s="11"/>
    </row>
    <row r="544" spans="1:7" ht="15.75" customHeight="1" x14ac:dyDescent="0.25">
      <c r="A544" s="21"/>
      <c r="G544" s="11"/>
    </row>
    <row r="545" spans="1:7" ht="15.75" customHeight="1" x14ac:dyDescent="0.25">
      <c r="A545" s="21"/>
      <c r="G545" s="11"/>
    </row>
    <row r="546" spans="1:7" ht="15.75" customHeight="1" x14ac:dyDescent="0.25">
      <c r="A546" s="21"/>
      <c r="G546" s="11"/>
    </row>
    <row r="547" spans="1:7" ht="15.75" customHeight="1" x14ac:dyDescent="0.25">
      <c r="A547" s="21"/>
      <c r="G547" s="11"/>
    </row>
    <row r="548" spans="1:7" ht="15.75" customHeight="1" x14ac:dyDescent="0.25">
      <c r="A548" s="21"/>
      <c r="G548" s="11"/>
    </row>
    <row r="549" spans="1:7" ht="15.75" customHeight="1" x14ac:dyDescent="0.25">
      <c r="A549" s="21"/>
      <c r="G549" s="11"/>
    </row>
    <row r="550" spans="1:7" ht="15.75" customHeight="1" x14ac:dyDescent="0.25">
      <c r="A550" s="21"/>
      <c r="G550" s="11"/>
    </row>
    <row r="551" spans="1:7" ht="15.75" customHeight="1" x14ac:dyDescent="0.25">
      <c r="A551" s="21"/>
      <c r="G551" s="11"/>
    </row>
    <row r="552" spans="1:7" ht="15.75" customHeight="1" x14ac:dyDescent="0.25">
      <c r="A552" s="21"/>
      <c r="G552" s="11"/>
    </row>
    <row r="553" spans="1:7" ht="15.75" customHeight="1" x14ac:dyDescent="0.25">
      <c r="A553" s="21"/>
      <c r="G553" s="11"/>
    </row>
    <row r="554" spans="1:7" ht="15.75" customHeight="1" x14ac:dyDescent="0.25">
      <c r="A554" s="21"/>
      <c r="G554" s="11"/>
    </row>
    <row r="555" spans="1:7" ht="15.75" customHeight="1" x14ac:dyDescent="0.25">
      <c r="A555" s="21"/>
      <c r="G555" s="11"/>
    </row>
    <row r="556" spans="1:7" ht="15.75" customHeight="1" x14ac:dyDescent="0.25">
      <c r="A556" s="21"/>
      <c r="G556" s="11"/>
    </row>
    <row r="557" spans="1:7" ht="15.75" customHeight="1" x14ac:dyDescent="0.25">
      <c r="A557" s="21"/>
      <c r="G557" s="11"/>
    </row>
    <row r="558" spans="1:7" ht="15.75" customHeight="1" x14ac:dyDescent="0.25">
      <c r="A558" s="21"/>
      <c r="G558" s="11"/>
    </row>
    <row r="559" spans="1:7" ht="15.75" customHeight="1" x14ac:dyDescent="0.25">
      <c r="A559" s="21"/>
      <c r="G559" s="11"/>
    </row>
    <row r="560" spans="1:7" ht="15.75" customHeight="1" x14ac:dyDescent="0.25">
      <c r="A560" s="21"/>
      <c r="G560" s="11"/>
    </row>
    <row r="561" spans="1:7" ht="15.75" customHeight="1" x14ac:dyDescent="0.25">
      <c r="A561" s="21"/>
      <c r="G561" s="11"/>
    </row>
    <row r="562" spans="1:7" ht="15.75" customHeight="1" x14ac:dyDescent="0.25">
      <c r="A562" s="21"/>
      <c r="G562" s="11"/>
    </row>
    <row r="563" spans="1:7" ht="15.75" customHeight="1" x14ac:dyDescent="0.25">
      <c r="A563" s="21"/>
      <c r="G563" s="11"/>
    </row>
    <row r="564" spans="1:7" ht="15.75" customHeight="1" x14ac:dyDescent="0.25">
      <c r="A564" s="21"/>
      <c r="G564" s="11"/>
    </row>
    <row r="565" spans="1:7" ht="15.75" customHeight="1" x14ac:dyDescent="0.25">
      <c r="A565" s="21"/>
      <c r="G565" s="11"/>
    </row>
    <row r="566" spans="1:7" ht="15.75" customHeight="1" x14ac:dyDescent="0.25">
      <c r="A566" s="21"/>
      <c r="G566" s="11"/>
    </row>
    <row r="567" spans="1:7" ht="15.75" customHeight="1" x14ac:dyDescent="0.25">
      <c r="A567" s="21"/>
      <c r="G567" s="11"/>
    </row>
    <row r="568" spans="1:7" ht="15.75" customHeight="1" x14ac:dyDescent="0.25">
      <c r="A568" s="21"/>
      <c r="G568" s="11"/>
    </row>
    <row r="569" spans="1:7" ht="15.75" customHeight="1" x14ac:dyDescent="0.25">
      <c r="A569" s="21"/>
      <c r="G569" s="11"/>
    </row>
    <row r="570" spans="1:7" ht="15.75" customHeight="1" x14ac:dyDescent="0.25">
      <c r="A570" s="21"/>
      <c r="G570" s="11"/>
    </row>
    <row r="571" spans="1:7" ht="15.75" customHeight="1" x14ac:dyDescent="0.25">
      <c r="A571" s="21"/>
      <c r="G571" s="11"/>
    </row>
    <row r="572" spans="1:7" ht="15.75" customHeight="1" x14ac:dyDescent="0.25">
      <c r="A572" s="21"/>
      <c r="G572" s="11"/>
    </row>
    <row r="573" spans="1:7" ht="15.75" customHeight="1" x14ac:dyDescent="0.25">
      <c r="A573" s="21"/>
      <c r="G573" s="11"/>
    </row>
    <row r="574" spans="1:7" ht="15.75" customHeight="1" x14ac:dyDescent="0.25">
      <c r="A574" s="21"/>
      <c r="G574" s="11"/>
    </row>
    <row r="575" spans="1:7" ht="15.75" customHeight="1" x14ac:dyDescent="0.25">
      <c r="A575" s="21"/>
      <c r="G575" s="11"/>
    </row>
    <row r="576" spans="1:7" ht="15.75" customHeight="1" x14ac:dyDescent="0.25">
      <c r="A576" s="21"/>
      <c r="G576" s="11"/>
    </row>
    <row r="577" spans="1:7" ht="15.75" customHeight="1" x14ac:dyDescent="0.25">
      <c r="A577" s="21"/>
      <c r="G577" s="11"/>
    </row>
    <row r="578" spans="1:7" ht="15.75" customHeight="1" x14ac:dyDescent="0.25">
      <c r="A578" s="21"/>
      <c r="G578" s="11"/>
    </row>
    <row r="579" spans="1:7" ht="15.75" customHeight="1" x14ac:dyDescent="0.25">
      <c r="A579" s="21"/>
      <c r="G579" s="11"/>
    </row>
    <row r="580" spans="1:7" ht="15.75" customHeight="1" x14ac:dyDescent="0.25">
      <c r="A580" s="21"/>
      <c r="G580" s="11"/>
    </row>
    <row r="581" spans="1:7" ht="15.75" customHeight="1" x14ac:dyDescent="0.25">
      <c r="A581" s="21"/>
      <c r="G581" s="11"/>
    </row>
    <row r="582" spans="1:7" ht="15.75" customHeight="1" x14ac:dyDescent="0.25">
      <c r="A582" s="21"/>
      <c r="G582" s="11"/>
    </row>
    <row r="583" spans="1:7" ht="15.75" customHeight="1" x14ac:dyDescent="0.25">
      <c r="A583" s="21"/>
      <c r="G583" s="11"/>
    </row>
    <row r="584" spans="1:7" ht="15.75" customHeight="1" x14ac:dyDescent="0.25">
      <c r="A584" s="21"/>
      <c r="G584" s="11"/>
    </row>
    <row r="585" spans="1:7" ht="15.75" customHeight="1" x14ac:dyDescent="0.25">
      <c r="A585" s="21"/>
      <c r="G585" s="11"/>
    </row>
    <row r="586" spans="1:7" ht="15.75" customHeight="1" x14ac:dyDescent="0.25">
      <c r="A586" s="21"/>
      <c r="G586" s="11"/>
    </row>
    <row r="587" spans="1:7" ht="15.75" customHeight="1" x14ac:dyDescent="0.25">
      <c r="A587" s="21"/>
      <c r="G587" s="11"/>
    </row>
    <row r="588" spans="1:7" ht="15.75" customHeight="1" x14ac:dyDescent="0.25">
      <c r="A588" s="21"/>
      <c r="G588" s="11"/>
    </row>
    <row r="589" spans="1:7" ht="15.75" customHeight="1" x14ac:dyDescent="0.25">
      <c r="A589" s="21"/>
      <c r="G589" s="11"/>
    </row>
    <row r="590" spans="1:7" ht="15.75" customHeight="1" x14ac:dyDescent="0.25">
      <c r="A590" s="21"/>
      <c r="G590" s="11"/>
    </row>
    <row r="591" spans="1:7" ht="15.75" customHeight="1" x14ac:dyDescent="0.25">
      <c r="A591" s="21"/>
      <c r="G591" s="11"/>
    </row>
    <row r="592" spans="1:7" ht="15.75" customHeight="1" x14ac:dyDescent="0.25">
      <c r="A592" s="21"/>
      <c r="G592" s="11"/>
    </row>
    <row r="593" spans="1:7" ht="15.75" customHeight="1" x14ac:dyDescent="0.25">
      <c r="A593" s="21"/>
      <c r="G593" s="11"/>
    </row>
    <row r="594" spans="1:7" ht="15.75" customHeight="1" x14ac:dyDescent="0.25">
      <c r="A594" s="21"/>
      <c r="G594" s="11"/>
    </row>
    <row r="595" spans="1:7" ht="15.75" customHeight="1" x14ac:dyDescent="0.25">
      <c r="A595" s="21"/>
      <c r="G595" s="11"/>
    </row>
    <row r="596" spans="1:7" ht="15.75" customHeight="1" x14ac:dyDescent="0.25">
      <c r="A596" s="21"/>
      <c r="G596" s="11"/>
    </row>
    <row r="597" spans="1:7" ht="15.75" customHeight="1" x14ac:dyDescent="0.25">
      <c r="A597" s="21"/>
      <c r="G597" s="11"/>
    </row>
    <row r="598" spans="1:7" ht="15.75" customHeight="1" x14ac:dyDescent="0.25">
      <c r="A598" s="21"/>
      <c r="G598" s="11"/>
    </row>
    <row r="599" spans="1:7" ht="15.75" customHeight="1" x14ac:dyDescent="0.25">
      <c r="A599" s="21"/>
      <c r="G599" s="11"/>
    </row>
    <row r="600" spans="1:7" ht="15.75" customHeight="1" x14ac:dyDescent="0.25">
      <c r="A600" s="21"/>
      <c r="G600" s="11"/>
    </row>
    <row r="601" spans="1:7" ht="15.75" customHeight="1" x14ac:dyDescent="0.25">
      <c r="A601" s="21"/>
      <c r="G601" s="11"/>
    </row>
    <row r="602" spans="1:7" ht="15.75" customHeight="1" x14ac:dyDescent="0.25">
      <c r="A602" s="21"/>
      <c r="G602" s="11"/>
    </row>
    <row r="603" spans="1:7" ht="15.75" customHeight="1" x14ac:dyDescent="0.25">
      <c r="A603" s="21"/>
      <c r="G603" s="11"/>
    </row>
    <row r="604" spans="1:7" ht="15.75" customHeight="1" x14ac:dyDescent="0.25">
      <c r="A604" s="21"/>
      <c r="G604" s="11"/>
    </row>
    <row r="605" spans="1:7" ht="15.75" customHeight="1" x14ac:dyDescent="0.25">
      <c r="A605" s="21"/>
      <c r="G605" s="11"/>
    </row>
    <row r="606" spans="1:7" ht="15.75" customHeight="1" x14ac:dyDescent="0.25">
      <c r="A606" s="21"/>
      <c r="G606" s="11"/>
    </row>
    <row r="607" spans="1:7" ht="15.75" customHeight="1" x14ac:dyDescent="0.25">
      <c r="A607" s="21"/>
      <c r="G607" s="11"/>
    </row>
    <row r="608" spans="1:7" ht="15.75" customHeight="1" x14ac:dyDescent="0.25">
      <c r="A608" s="21"/>
      <c r="G608" s="11"/>
    </row>
    <row r="609" spans="1:7" ht="15.75" customHeight="1" x14ac:dyDescent="0.25">
      <c r="A609" s="21"/>
      <c r="G609" s="11"/>
    </row>
    <row r="610" spans="1:7" ht="15.75" customHeight="1" x14ac:dyDescent="0.25">
      <c r="A610" s="21"/>
      <c r="G610" s="11"/>
    </row>
    <row r="611" spans="1:7" ht="15.75" customHeight="1" x14ac:dyDescent="0.25">
      <c r="A611" s="21"/>
      <c r="G611" s="11"/>
    </row>
    <row r="612" spans="1:7" ht="15.75" customHeight="1" x14ac:dyDescent="0.25">
      <c r="A612" s="21"/>
      <c r="G612" s="11"/>
    </row>
    <row r="613" spans="1:7" ht="15.75" customHeight="1" x14ac:dyDescent="0.25">
      <c r="A613" s="21"/>
      <c r="G613" s="11"/>
    </row>
    <row r="614" spans="1:7" ht="15.75" customHeight="1" x14ac:dyDescent="0.25">
      <c r="A614" s="21"/>
      <c r="G614" s="11"/>
    </row>
    <row r="615" spans="1:7" ht="15.75" customHeight="1" x14ac:dyDescent="0.25">
      <c r="A615" s="21"/>
      <c r="G615" s="11"/>
    </row>
    <row r="616" spans="1:7" ht="15.75" customHeight="1" x14ac:dyDescent="0.25">
      <c r="A616" s="21"/>
      <c r="G616" s="11"/>
    </row>
    <row r="617" spans="1:7" ht="15.75" customHeight="1" x14ac:dyDescent="0.25">
      <c r="A617" s="21"/>
      <c r="G617" s="11"/>
    </row>
    <row r="618" spans="1:7" ht="15.75" customHeight="1" x14ac:dyDescent="0.25">
      <c r="A618" s="21"/>
      <c r="G618" s="11"/>
    </row>
    <row r="619" spans="1:7" ht="15.75" customHeight="1" x14ac:dyDescent="0.25">
      <c r="A619" s="21"/>
      <c r="G619" s="11"/>
    </row>
    <row r="620" spans="1:7" ht="15.75" customHeight="1" x14ac:dyDescent="0.25">
      <c r="A620" s="21"/>
      <c r="G620" s="11"/>
    </row>
    <row r="621" spans="1:7" ht="15.75" customHeight="1" x14ac:dyDescent="0.25">
      <c r="A621" s="21"/>
      <c r="G621" s="11"/>
    </row>
    <row r="622" spans="1:7" ht="15.75" customHeight="1" x14ac:dyDescent="0.25">
      <c r="A622" s="21"/>
      <c r="G622" s="11"/>
    </row>
    <row r="623" spans="1:7" ht="15.75" customHeight="1" x14ac:dyDescent="0.25">
      <c r="A623" s="21"/>
      <c r="G623" s="11"/>
    </row>
    <row r="624" spans="1:7" ht="15.75" customHeight="1" x14ac:dyDescent="0.25">
      <c r="A624" s="21"/>
      <c r="G624" s="11"/>
    </row>
    <row r="625" spans="1:7" ht="15.75" customHeight="1" x14ac:dyDescent="0.25">
      <c r="A625" s="21"/>
      <c r="G625" s="11"/>
    </row>
    <row r="626" spans="1:7" ht="15.75" customHeight="1" x14ac:dyDescent="0.25">
      <c r="A626" s="21"/>
      <c r="G626" s="11"/>
    </row>
    <row r="627" spans="1:7" ht="15.75" customHeight="1" x14ac:dyDescent="0.25">
      <c r="A627" s="21"/>
      <c r="G627" s="11"/>
    </row>
    <row r="628" spans="1:7" ht="15.75" customHeight="1" x14ac:dyDescent="0.25">
      <c r="A628" s="21"/>
      <c r="G628" s="11"/>
    </row>
    <row r="629" spans="1:7" ht="15.75" customHeight="1" x14ac:dyDescent="0.25">
      <c r="A629" s="21"/>
      <c r="G629" s="11"/>
    </row>
    <row r="630" spans="1:7" ht="15.75" customHeight="1" x14ac:dyDescent="0.25">
      <c r="A630" s="21"/>
      <c r="G630" s="11"/>
    </row>
    <row r="631" spans="1:7" ht="15.75" customHeight="1" x14ac:dyDescent="0.25">
      <c r="A631" s="21"/>
      <c r="G631" s="11"/>
    </row>
    <row r="632" spans="1:7" ht="15.75" customHeight="1" x14ac:dyDescent="0.25">
      <c r="A632" s="21"/>
      <c r="G632" s="11"/>
    </row>
    <row r="633" spans="1:7" ht="15.75" customHeight="1" x14ac:dyDescent="0.25">
      <c r="A633" s="21"/>
      <c r="G633" s="11"/>
    </row>
    <row r="634" spans="1:7" ht="15.75" customHeight="1" x14ac:dyDescent="0.25">
      <c r="A634" s="21"/>
      <c r="G634" s="11"/>
    </row>
    <row r="635" spans="1:7" ht="15.75" customHeight="1" x14ac:dyDescent="0.25">
      <c r="A635" s="21"/>
      <c r="G635" s="11"/>
    </row>
    <row r="636" spans="1:7" ht="15.75" customHeight="1" x14ac:dyDescent="0.25">
      <c r="A636" s="21"/>
      <c r="G636" s="11"/>
    </row>
    <row r="637" spans="1:7" ht="15.75" customHeight="1" x14ac:dyDescent="0.25">
      <c r="A637" s="21"/>
      <c r="G637" s="11"/>
    </row>
    <row r="638" spans="1:7" ht="15.75" customHeight="1" x14ac:dyDescent="0.25">
      <c r="A638" s="21"/>
      <c r="G638" s="11"/>
    </row>
    <row r="639" spans="1:7" ht="15.75" customHeight="1" x14ac:dyDescent="0.25">
      <c r="A639" s="21"/>
      <c r="G639" s="11"/>
    </row>
    <row r="640" spans="1:7" ht="15.75" customHeight="1" x14ac:dyDescent="0.25">
      <c r="A640" s="21"/>
      <c r="G640" s="11"/>
    </row>
    <row r="641" spans="1:7" ht="15.75" customHeight="1" x14ac:dyDescent="0.25">
      <c r="A641" s="21"/>
      <c r="G641" s="11"/>
    </row>
    <row r="642" spans="1:7" ht="15.75" customHeight="1" x14ac:dyDescent="0.25">
      <c r="A642" s="21"/>
      <c r="G642" s="11"/>
    </row>
    <row r="643" spans="1:7" ht="15.75" customHeight="1" x14ac:dyDescent="0.25">
      <c r="A643" s="21"/>
      <c r="G643" s="11"/>
    </row>
    <row r="644" spans="1:7" ht="15.75" customHeight="1" x14ac:dyDescent="0.25">
      <c r="A644" s="21"/>
      <c r="G644" s="11"/>
    </row>
    <row r="645" spans="1:7" ht="15.75" customHeight="1" x14ac:dyDescent="0.25">
      <c r="A645" s="21"/>
      <c r="G645" s="11"/>
    </row>
    <row r="646" spans="1:7" ht="15.75" customHeight="1" x14ac:dyDescent="0.25">
      <c r="A646" s="21"/>
      <c r="G646" s="11"/>
    </row>
    <row r="647" spans="1:7" ht="15.75" customHeight="1" x14ac:dyDescent="0.25">
      <c r="A647" s="21"/>
      <c r="G647" s="11"/>
    </row>
    <row r="648" spans="1:7" ht="15.75" customHeight="1" x14ac:dyDescent="0.25">
      <c r="A648" s="21"/>
      <c r="G648" s="11"/>
    </row>
    <row r="649" spans="1:7" ht="15.75" customHeight="1" x14ac:dyDescent="0.25">
      <c r="A649" s="21"/>
      <c r="G649" s="11"/>
    </row>
    <row r="650" spans="1:7" ht="15.75" customHeight="1" x14ac:dyDescent="0.25">
      <c r="A650" s="21"/>
      <c r="G650" s="11"/>
    </row>
    <row r="651" spans="1:7" ht="15.75" customHeight="1" x14ac:dyDescent="0.25">
      <c r="A651" s="21"/>
      <c r="G651" s="11"/>
    </row>
    <row r="652" spans="1:7" ht="15.75" customHeight="1" x14ac:dyDescent="0.25">
      <c r="A652" s="21"/>
      <c r="G652" s="11"/>
    </row>
    <row r="653" spans="1:7" ht="15.75" customHeight="1" x14ac:dyDescent="0.25">
      <c r="A653" s="21"/>
      <c r="G653" s="11"/>
    </row>
    <row r="654" spans="1:7" ht="15.75" customHeight="1" x14ac:dyDescent="0.25">
      <c r="A654" s="21"/>
      <c r="G654" s="11"/>
    </row>
    <row r="655" spans="1:7" ht="15.75" customHeight="1" x14ac:dyDescent="0.25">
      <c r="A655" s="21"/>
      <c r="G655" s="11"/>
    </row>
    <row r="656" spans="1:7" ht="15.75" customHeight="1" x14ac:dyDescent="0.25">
      <c r="A656" s="21"/>
      <c r="G656" s="11"/>
    </row>
    <row r="657" spans="1:7" ht="15.75" customHeight="1" x14ac:dyDescent="0.25">
      <c r="A657" s="21"/>
      <c r="G657" s="11"/>
    </row>
    <row r="658" spans="1:7" ht="15.75" customHeight="1" x14ac:dyDescent="0.25">
      <c r="A658" s="21"/>
      <c r="G658" s="11"/>
    </row>
    <row r="659" spans="1:7" ht="15.75" customHeight="1" x14ac:dyDescent="0.25">
      <c r="A659" s="21"/>
      <c r="G659" s="11"/>
    </row>
    <row r="660" spans="1:7" ht="15.75" customHeight="1" x14ac:dyDescent="0.25">
      <c r="A660" s="21"/>
      <c r="G660" s="11"/>
    </row>
    <row r="661" spans="1:7" ht="15.75" customHeight="1" x14ac:dyDescent="0.25">
      <c r="A661" s="21"/>
      <c r="G661" s="11"/>
    </row>
    <row r="662" spans="1:7" ht="15.75" customHeight="1" x14ac:dyDescent="0.25">
      <c r="A662" s="21"/>
      <c r="G662" s="11"/>
    </row>
    <row r="663" spans="1:7" ht="15.75" customHeight="1" x14ac:dyDescent="0.25">
      <c r="A663" s="21"/>
      <c r="G663" s="11"/>
    </row>
    <row r="664" spans="1:7" ht="15.75" customHeight="1" x14ac:dyDescent="0.25">
      <c r="A664" s="21"/>
      <c r="G664" s="11"/>
    </row>
    <row r="665" spans="1:7" ht="15.75" customHeight="1" x14ac:dyDescent="0.25">
      <c r="A665" s="21"/>
      <c r="G665" s="11"/>
    </row>
    <row r="666" spans="1:7" ht="15.75" customHeight="1" x14ac:dyDescent="0.25">
      <c r="A666" s="21"/>
      <c r="G666" s="11"/>
    </row>
    <row r="667" spans="1:7" ht="15.75" customHeight="1" x14ac:dyDescent="0.25">
      <c r="A667" s="21"/>
      <c r="G667" s="11"/>
    </row>
    <row r="668" spans="1:7" ht="15.75" customHeight="1" x14ac:dyDescent="0.25">
      <c r="A668" s="21"/>
      <c r="G668" s="11"/>
    </row>
    <row r="669" spans="1:7" ht="15.75" customHeight="1" x14ac:dyDescent="0.25">
      <c r="A669" s="21"/>
      <c r="G669" s="11"/>
    </row>
    <row r="670" spans="1:7" ht="15.75" customHeight="1" x14ac:dyDescent="0.25">
      <c r="A670" s="21"/>
      <c r="G670" s="11"/>
    </row>
    <row r="671" spans="1:7" ht="15.75" customHeight="1" x14ac:dyDescent="0.25">
      <c r="A671" s="21"/>
      <c r="G671" s="11"/>
    </row>
    <row r="672" spans="1:7" ht="15.75" customHeight="1" x14ac:dyDescent="0.25">
      <c r="A672" s="21"/>
      <c r="G672" s="11"/>
    </row>
    <row r="673" spans="1:7" ht="15.75" customHeight="1" x14ac:dyDescent="0.25">
      <c r="A673" s="21"/>
      <c r="G673" s="11"/>
    </row>
    <row r="674" spans="1:7" ht="15.75" customHeight="1" x14ac:dyDescent="0.25">
      <c r="A674" s="21"/>
      <c r="G674" s="11"/>
    </row>
    <row r="675" spans="1:7" ht="15.75" customHeight="1" x14ac:dyDescent="0.25">
      <c r="A675" s="21"/>
      <c r="G675" s="11"/>
    </row>
    <row r="676" spans="1:7" ht="15.75" customHeight="1" x14ac:dyDescent="0.25">
      <c r="A676" s="21"/>
      <c r="G676" s="11"/>
    </row>
    <row r="677" spans="1:7" ht="15.75" customHeight="1" x14ac:dyDescent="0.25">
      <c r="A677" s="21"/>
      <c r="G677" s="11"/>
    </row>
    <row r="678" spans="1:7" ht="15.75" customHeight="1" x14ac:dyDescent="0.25">
      <c r="A678" s="21"/>
      <c r="G678" s="11"/>
    </row>
    <row r="679" spans="1:7" ht="15.75" customHeight="1" x14ac:dyDescent="0.25">
      <c r="A679" s="21"/>
      <c r="G679" s="11"/>
    </row>
    <row r="680" spans="1:7" ht="15.75" customHeight="1" x14ac:dyDescent="0.25">
      <c r="A680" s="21"/>
      <c r="G680" s="11"/>
    </row>
    <row r="681" spans="1:7" ht="15.75" customHeight="1" x14ac:dyDescent="0.25">
      <c r="A681" s="21"/>
      <c r="G681" s="11"/>
    </row>
    <row r="682" spans="1:7" ht="15.75" customHeight="1" x14ac:dyDescent="0.25">
      <c r="A682" s="21"/>
      <c r="G682" s="11"/>
    </row>
    <row r="683" spans="1:7" ht="15.75" customHeight="1" x14ac:dyDescent="0.25">
      <c r="A683" s="21"/>
      <c r="G683" s="11"/>
    </row>
    <row r="684" spans="1:7" ht="15.75" customHeight="1" x14ac:dyDescent="0.25">
      <c r="A684" s="21"/>
      <c r="G684" s="11"/>
    </row>
    <row r="685" spans="1:7" ht="15.75" customHeight="1" x14ac:dyDescent="0.25">
      <c r="A685" s="21"/>
      <c r="G685" s="11"/>
    </row>
    <row r="686" spans="1:7" ht="15.75" customHeight="1" x14ac:dyDescent="0.25">
      <c r="A686" s="21"/>
      <c r="G686" s="11"/>
    </row>
    <row r="687" spans="1:7" ht="15.75" customHeight="1" x14ac:dyDescent="0.25">
      <c r="A687" s="21"/>
      <c r="G687" s="11"/>
    </row>
    <row r="688" spans="1:7" ht="15.75" customHeight="1" x14ac:dyDescent="0.25">
      <c r="A688" s="21"/>
      <c r="G688" s="11"/>
    </row>
    <row r="689" spans="1:7" ht="15.75" customHeight="1" x14ac:dyDescent="0.25">
      <c r="A689" s="21"/>
      <c r="G689" s="11"/>
    </row>
    <row r="690" spans="1:7" ht="15.75" customHeight="1" x14ac:dyDescent="0.25">
      <c r="A690" s="21"/>
      <c r="G690" s="11"/>
    </row>
    <row r="691" spans="1:7" ht="15.75" customHeight="1" x14ac:dyDescent="0.25">
      <c r="A691" s="21"/>
      <c r="G691" s="11"/>
    </row>
    <row r="692" spans="1:7" ht="15.75" customHeight="1" x14ac:dyDescent="0.25">
      <c r="A692" s="21"/>
      <c r="G692" s="11"/>
    </row>
    <row r="693" spans="1:7" ht="15.75" customHeight="1" x14ac:dyDescent="0.25">
      <c r="A693" s="21"/>
      <c r="G693" s="11"/>
    </row>
    <row r="694" spans="1:7" ht="15.75" customHeight="1" x14ac:dyDescent="0.25">
      <c r="A694" s="21"/>
      <c r="G694" s="11"/>
    </row>
    <row r="695" spans="1:7" ht="15.75" customHeight="1" x14ac:dyDescent="0.25">
      <c r="A695" s="21"/>
      <c r="G695" s="11"/>
    </row>
    <row r="696" spans="1:7" ht="15.75" customHeight="1" x14ac:dyDescent="0.25">
      <c r="A696" s="21"/>
      <c r="G696" s="11"/>
    </row>
    <row r="697" spans="1:7" ht="15.75" customHeight="1" x14ac:dyDescent="0.25">
      <c r="A697" s="21"/>
      <c r="G697" s="11"/>
    </row>
    <row r="698" spans="1:7" ht="15.75" customHeight="1" x14ac:dyDescent="0.25">
      <c r="A698" s="21"/>
      <c r="G698" s="11"/>
    </row>
    <row r="699" spans="1:7" ht="15.75" customHeight="1" x14ac:dyDescent="0.25">
      <c r="A699" s="21"/>
      <c r="G699" s="11"/>
    </row>
    <row r="700" spans="1:7" ht="15.75" customHeight="1" x14ac:dyDescent="0.25">
      <c r="A700" s="21"/>
      <c r="G700" s="11"/>
    </row>
    <row r="701" spans="1:7" ht="15.75" customHeight="1" x14ac:dyDescent="0.25">
      <c r="A701" s="21"/>
      <c r="G701" s="11"/>
    </row>
    <row r="702" spans="1:7" ht="15.75" customHeight="1" x14ac:dyDescent="0.25">
      <c r="A702" s="21"/>
      <c r="G702" s="11"/>
    </row>
    <row r="703" spans="1:7" ht="15.75" customHeight="1" x14ac:dyDescent="0.25">
      <c r="A703" s="21"/>
      <c r="G703" s="11"/>
    </row>
    <row r="704" spans="1:7" ht="15.75" customHeight="1" x14ac:dyDescent="0.25">
      <c r="A704" s="21"/>
      <c r="G704" s="11"/>
    </row>
    <row r="705" spans="1:7" ht="15.75" customHeight="1" x14ac:dyDescent="0.25">
      <c r="A705" s="21"/>
      <c r="G705" s="11"/>
    </row>
    <row r="706" spans="1:7" ht="15.75" customHeight="1" x14ac:dyDescent="0.25">
      <c r="A706" s="21"/>
      <c r="G706" s="11"/>
    </row>
    <row r="707" spans="1:7" ht="15.75" customHeight="1" x14ac:dyDescent="0.25">
      <c r="A707" s="21"/>
      <c r="G707" s="11"/>
    </row>
    <row r="708" spans="1:7" ht="15.75" customHeight="1" x14ac:dyDescent="0.25">
      <c r="A708" s="21"/>
      <c r="G708" s="11"/>
    </row>
    <row r="709" spans="1:7" ht="15.75" customHeight="1" x14ac:dyDescent="0.25">
      <c r="A709" s="21"/>
      <c r="G709" s="11"/>
    </row>
    <row r="710" spans="1:7" ht="15.75" customHeight="1" x14ac:dyDescent="0.25">
      <c r="A710" s="21"/>
      <c r="G710" s="11"/>
    </row>
    <row r="711" spans="1:7" ht="15.75" customHeight="1" x14ac:dyDescent="0.25">
      <c r="A711" s="21"/>
      <c r="G711" s="11"/>
    </row>
    <row r="712" spans="1:7" ht="15.75" customHeight="1" x14ac:dyDescent="0.25">
      <c r="A712" s="21"/>
      <c r="G712" s="11"/>
    </row>
    <row r="713" spans="1:7" ht="15.75" customHeight="1" x14ac:dyDescent="0.25">
      <c r="A713" s="21"/>
      <c r="G713" s="11"/>
    </row>
    <row r="714" spans="1:7" ht="15.75" customHeight="1" x14ac:dyDescent="0.25">
      <c r="A714" s="21"/>
      <c r="G714" s="11"/>
    </row>
    <row r="715" spans="1:7" ht="15.75" customHeight="1" x14ac:dyDescent="0.25">
      <c r="A715" s="21"/>
      <c r="G715" s="11"/>
    </row>
    <row r="716" spans="1:7" ht="15.75" customHeight="1" x14ac:dyDescent="0.25">
      <c r="A716" s="21"/>
      <c r="G716" s="11"/>
    </row>
    <row r="717" spans="1:7" ht="15.75" customHeight="1" x14ac:dyDescent="0.25">
      <c r="A717" s="21"/>
      <c r="G717" s="11"/>
    </row>
    <row r="718" spans="1:7" ht="15.75" customHeight="1" x14ac:dyDescent="0.25">
      <c r="A718" s="21"/>
      <c r="G718" s="11"/>
    </row>
    <row r="719" spans="1:7" ht="15.75" customHeight="1" x14ac:dyDescent="0.25">
      <c r="A719" s="21"/>
      <c r="G719" s="11"/>
    </row>
    <row r="720" spans="1:7" ht="15.75" customHeight="1" x14ac:dyDescent="0.25">
      <c r="A720" s="21"/>
      <c r="G720" s="11"/>
    </row>
    <row r="721" spans="1:7" ht="15.75" customHeight="1" x14ac:dyDescent="0.25">
      <c r="A721" s="21"/>
      <c r="G721" s="11"/>
    </row>
    <row r="722" spans="1:7" ht="15.75" customHeight="1" x14ac:dyDescent="0.25">
      <c r="A722" s="21"/>
      <c r="G722" s="11"/>
    </row>
    <row r="723" spans="1:7" ht="15.75" customHeight="1" x14ac:dyDescent="0.25">
      <c r="A723" s="21"/>
      <c r="G723" s="11"/>
    </row>
    <row r="724" spans="1:7" ht="15.75" customHeight="1" x14ac:dyDescent="0.25">
      <c r="A724" s="21"/>
      <c r="G724" s="11"/>
    </row>
    <row r="725" spans="1:7" ht="15.75" customHeight="1" x14ac:dyDescent="0.25">
      <c r="A725" s="21"/>
      <c r="G725" s="11"/>
    </row>
    <row r="726" spans="1:7" ht="15.75" customHeight="1" x14ac:dyDescent="0.25">
      <c r="A726" s="21"/>
      <c r="G726" s="11"/>
    </row>
    <row r="727" spans="1:7" ht="15.75" customHeight="1" x14ac:dyDescent="0.25">
      <c r="A727" s="21"/>
      <c r="G727" s="11"/>
    </row>
    <row r="728" spans="1:7" ht="15.75" customHeight="1" x14ac:dyDescent="0.25">
      <c r="A728" s="21"/>
      <c r="G728" s="11"/>
    </row>
    <row r="729" spans="1:7" ht="15.75" customHeight="1" x14ac:dyDescent="0.25">
      <c r="A729" s="21"/>
      <c r="G729" s="11"/>
    </row>
    <row r="730" spans="1:7" ht="15.75" customHeight="1" x14ac:dyDescent="0.25">
      <c r="A730" s="21"/>
      <c r="G730" s="11"/>
    </row>
    <row r="731" spans="1:7" ht="15.75" customHeight="1" x14ac:dyDescent="0.25">
      <c r="A731" s="21"/>
      <c r="G731" s="11"/>
    </row>
    <row r="732" spans="1:7" ht="15.75" customHeight="1" x14ac:dyDescent="0.25">
      <c r="A732" s="21"/>
      <c r="G732" s="11"/>
    </row>
    <row r="733" spans="1:7" ht="15.75" customHeight="1" x14ac:dyDescent="0.25">
      <c r="A733" s="21"/>
      <c r="G733" s="11"/>
    </row>
    <row r="734" spans="1:7" ht="15.75" customHeight="1" x14ac:dyDescent="0.25">
      <c r="A734" s="21"/>
      <c r="G734" s="11"/>
    </row>
    <row r="735" spans="1:7" ht="15.75" customHeight="1" x14ac:dyDescent="0.25">
      <c r="A735" s="21"/>
      <c r="G735" s="11"/>
    </row>
    <row r="736" spans="1:7" ht="15.75" customHeight="1" x14ac:dyDescent="0.25">
      <c r="A736" s="21"/>
      <c r="G736" s="11"/>
    </row>
    <row r="737" spans="1:7" ht="15.75" customHeight="1" x14ac:dyDescent="0.25">
      <c r="A737" s="21"/>
      <c r="G737" s="11"/>
    </row>
    <row r="738" spans="1:7" ht="15.75" customHeight="1" x14ac:dyDescent="0.25">
      <c r="A738" s="21"/>
      <c r="G738" s="11"/>
    </row>
    <row r="739" spans="1:7" ht="15.75" customHeight="1" x14ac:dyDescent="0.25">
      <c r="A739" s="21"/>
      <c r="G739" s="11"/>
    </row>
    <row r="740" spans="1:7" ht="15.75" customHeight="1" x14ac:dyDescent="0.25">
      <c r="A740" s="21"/>
      <c r="G740" s="11"/>
    </row>
    <row r="741" spans="1:7" ht="15.75" customHeight="1" x14ac:dyDescent="0.25">
      <c r="A741" s="21"/>
      <c r="G741" s="11"/>
    </row>
    <row r="742" spans="1:7" ht="15.75" customHeight="1" x14ac:dyDescent="0.25">
      <c r="A742" s="21"/>
      <c r="G742" s="11"/>
    </row>
    <row r="743" spans="1:7" ht="15.75" customHeight="1" x14ac:dyDescent="0.25">
      <c r="A743" s="21"/>
      <c r="G743" s="11"/>
    </row>
    <row r="744" spans="1:7" ht="15.75" customHeight="1" x14ac:dyDescent="0.25">
      <c r="A744" s="21"/>
      <c r="G744" s="11"/>
    </row>
    <row r="745" spans="1:7" ht="15.75" customHeight="1" x14ac:dyDescent="0.25">
      <c r="A745" s="21"/>
      <c r="G745" s="11"/>
    </row>
    <row r="746" spans="1:7" ht="15.75" customHeight="1" x14ac:dyDescent="0.25">
      <c r="A746" s="21"/>
      <c r="G746" s="11"/>
    </row>
    <row r="747" spans="1:7" ht="15.75" customHeight="1" x14ac:dyDescent="0.25">
      <c r="A747" s="21"/>
      <c r="G747" s="11"/>
    </row>
    <row r="748" spans="1:7" ht="15.75" customHeight="1" x14ac:dyDescent="0.25">
      <c r="A748" s="21"/>
      <c r="G748" s="11"/>
    </row>
    <row r="749" spans="1:7" ht="15.75" customHeight="1" x14ac:dyDescent="0.25">
      <c r="A749" s="21"/>
      <c r="G749" s="11"/>
    </row>
    <row r="750" spans="1:7" ht="15.75" customHeight="1" x14ac:dyDescent="0.25">
      <c r="A750" s="21"/>
      <c r="G750" s="11"/>
    </row>
    <row r="751" spans="1:7" ht="15.75" customHeight="1" x14ac:dyDescent="0.25">
      <c r="A751" s="21"/>
      <c r="G751" s="11"/>
    </row>
    <row r="752" spans="1:7" ht="15.75" customHeight="1" x14ac:dyDescent="0.25">
      <c r="A752" s="21"/>
      <c r="G752" s="11"/>
    </row>
    <row r="753" spans="1:7" ht="15.75" customHeight="1" x14ac:dyDescent="0.25">
      <c r="A753" s="21"/>
      <c r="G753" s="11"/>
    </row>
    <row r="754" spans="1:7" ht="15.75" customHeight="1" x14ac:dyDescent="0.25">
      <c r="A754" s="21"/>
      <c r="G754" s="11"/>
    </row>
    <row r="755" spans="1:7" ht="15.75" customHeight="1" x14ac:dyDescent="0.25">
      <c r="A755" s="21"/>
      <c r="G755" s="11"/>
    </row>
    <row r="756" spans="1:7" ht="15.75" customHeight="1" x14ac:dyDescent="0.25">
      <c r="A756" s="21"/>
      <c r="G756" s="11"/>
    </row>
    <row r="757" spans="1:7" ht="15.75" customHeight="1" x14ac:dyDescent="0.25">
      <c r="A757" s="21"/>
      <c r="G757" s="11"/>
    </row>
    <row r="758" spans="1:7" ht="15.75" customHeight="1" x14ac:dyDescent="0.25">
      <c r="A758" s="21"/>
      <c r="G758" s="11"/>
    </row>
    <row r="759" spans="1:7" ht="15.75" customHeight="1" x14ac:dyDescent="0.25">
      <c r="A759" s="21"/>
      <c r="G759" s="11"/>
    </row>
    <row r="760" spans="1:7" ht="15.75" customHeight="1" x14ac:dyDescent="0.25">
      <c r="A760" s="21"/>
      <c r="G760" s="11"/>
    </row>
    <row r="761" spans="1:7" ht="15.75" customHeight="1" x14ac:dyDescent="0.25">
      <c r="A761" s="21"/>
      <c r="G761" s="11"/>
    </row>
    <row r="762" spans="1:7" ht="15.75" customHeight="1" x14ac:dyDescent="0.25">
      <c r="A762" s="21"/>
      <c r="G762" s="11"/>
    </row>
    <row r="763" spans="1:7" ht="15.75" customHeight="1" x14ac:dyDescent="0.25">
      <c r="A763" s="21"/>
      <c r="G763" s="11"/>
    </row>
    <row r="764" spans="1:7" ht="15.75" customHeight="1" x14ac:dyDescent="0.25">
      <c r="A764" s="21"/>
      <c r="G764" s="11"/>
    </row>
    <row r="765" spans="1:7" ht="15.75" customHeight="1" x14ac:dyDescent="0.25">
      <c r="A765" s="21"/>
      <c r="G765" s="11"/>
    </row>
    <row r="766" spans="1:7" ht="15.75" customHeight="1" x14ac:dyDescent="0.25">
      <c r="A766" s="21"/>
      <c r="G766" s="11"/>
    </row>
    <row r="767" spans="1:7" ht="15.75" customHeight="1" x14ac:dyDescent="0.25">
      <c r="A767" s="21"/>
      <c r="G767" s="11"/>
    </row>
    <row r="768" spans="1:7" ht="15.75" customHeight="1" x14ac:dyDescent="0.25">
      <c r="A768" s="21"/>
      <c r="G768" s="11"/>
    </row>
    <row r="769" spans="1:7" ht="15.75" customHeight="1" x14ac:dyDescent="0.25">
      <c r="A769" s="21"/>
      <c r="G769" s="11"/>
    </row>
    <row r="770" spans="1:7" ht="15.75" customHeight="1" x14ac:dyDescent="0.25">
      <c r="A770" s="21"/>
      <c r="G770" s="11"/>
    </row>
    <row r="771" spans="1:7" ht="15.75" customHeight="1" x14ac:dyDescent="0.25">
      <c r="A771" s="21"/>
      <c r="G771" s="11"/>
    </row>
    <row r="772" spans="1:7" ht="15.75" customHeight="1" x14ac:dyDescent="0.25">
      <c r="A772" s="21"/>
      <c r="G772" s="11"/>
    </row>
    <row r="773" spans="1:7" ht="15.75" customHeight="1" x14ac:dyDescent="0.25">
      <c r="A773" s="21"/>
      <c r="G773" s="11"/>
    </row>
    <row r="774" spans="1:7" ht="15.75" customHeight="1" x14ac:dyDescent="0.25">
      <c r="A774" s="21"/>
      <c r="G774" s="11"/>
    </row>
    <row r="775" spans="1:7" ht="15.75" customHeight="1" x14ac:dyDescent="0.25">
      <c r="A775" s="21"/>
      <c r="G775" s="11"/>
    </row>
    <row r="776" spans="1:7" ht="15.75" customHeight="1" x14ac:dyDescent="0.25">
      <c r="A776" s="21"/>
      <c r="G776" s="11"/>
    </row>
    <row r="777" spans="1:7" ht="15.75" customHeight="1" x14ac:dyDescent="0.25">
      <c r="A777" s="21"/>
      <c r="G777" s="11"/>
    </row>
    <row r="778" spans="1:7" ht="15.75" customHeight="1" x14ac:dyDescent="0.25">
      <c r="A778" s="21"/>
      <c r="G778" s="11"/>
    </row>
    <row r="779" spans="1:7" ht="15.75" customHeight="1" x14ac:dyDescent="0.25">
      <c r="A779" s="21"/>
      <c r="G779" s="11"/>
    </row>
    <row r="780" spans="1:7" ht="15.75" customHeight="1" x14ac:dyDescent="0.25">
      <c r="A780" s="21"/>
      <c r="G780" s="11"/>
    </row>
    <row r="781" spans="1:7" ht="15.75" customHeight="1" x14ac:dyDescent="0.25">
      <c r="A781" s="21"/>
      <c r="G781" s="11"/>
    </row>
    <row r="782" spans="1:7" ht="15.75" customHeight="1" x14ac:dyDescent="0.25">
      <c r="A782" s="21"/>
      <c r="G782" s="11"/>
    </row>
    <row r="783" spans="1:7" ht="15.75" customHeight="1" x14ac:dyDescent="0.25">
      <c r="A783" s="21"/>
      <c r="G783" s="11"/>
    </row>
    <row r="784" spans="1:7" ht="15.75" customHeight="1" x14ac:dyDescent="0.25">
      <c r="A784" s="21"/>
      <c r="G784" s="11"/>
    </row>
    <row r="785" spans="1:7" ht="15.75" customHeight="1" x14ac:dyDescent="0.25">
      <c r="A785" s="21"/>
      <c r="G785" s="11"/>
    </row>
    <row r="786" spans="1:7" ht="15.75" customHeight="1" x14ac:dyDescent="0.25">
      <c r="A786" s="21"/>
      <c r="G786" s="11"/>
    </row>
    <row r="787" spans="1:7" ht="15.75" customHeight="1" x14ac:dyDescent="0.25">
      <c r="A787" s="21"/>
      <c r="G787" s="11"/>
    </row>
    <row r="788" spans="1:7" ht="15.75" customHeight="1" x14ac:dyDescent="0.25">
      <c r="A788" s="21"/>
      <c r="G788" s="11"/>
    </row>
    <row r="789" spans="1:7" ht="15.75" customHeight="1" x14ac:dyDescent="0.25">
      <c r="A789" s="21"/>
      <c r="G789" s="11"/>
    </row>
    <row r="790" spans="1:7" ht="15.75" customHeight="1" x14ac:dyDescent="0.25">
      <c r="A790" s="21"/>
      <c r="G790" s="11"/>
    </row>
    <row r="791" spans="1:7" ht="15.75" customHeight="1" x14ac:dyDescent="0.25">
      <c r="A791" s="21"/>
      <c r="G791" s="11"/>
    </row>
    <row r="792" spans="1:7" ht="15.75" customHeight="1" x14ac:dyDescent="0.25">
      <c r="A792" s="21"/>
      <c r="G792" s="11"/>
    </row>
    <row r="793" spans="1:7" ht="15.75" customHeight="1" x14ac:dyDescent="0.25">
      <c r="A793" s="21"/>
      <c r="G793" s="11"/>
    </row>
    <row r="794" spans="1:7" ht="15.75" customHeight="1" x14ac:dyDescent="0.25">
      <c r="A794" s="21"/>
      <c r="G794" s="11"/>
    </row>
    <row r="795" spans="1:7" ht="15.75" customHeight="1" x14ac:dyDescent="0.25">
      <c r="A795" s="21"/>
      <c r="G795" s="11"/>
    </row>
    <row r="796" spans="1:7" ht="15.75" customHeight="1" x14ac:dyDescent="0.25">
      <c r="A796" s="21"/>
      <c r="G796" s="11"/>
    </row>
    <row r="797" spans="1:7" ht="15.75" customHeight="1" x14ac:dyDescent="0.25">
      <c r="A797" s="21"/>
      <c r="G797" s="11"/>
    </row>
    <row r="798" spans="1:7" ht="15.75" customHeight="1" x14ac:dyDescent="0.25">
      <c r="A798" s="21"/>
      <c r="G798" s="11"/>
    </row>
    <row r="799" spans="1:7" ht="15.75" customHeight="1" x14ac:dyDescent="0.25">
      <c r="A799" s="21"/>
      <c r="G799" s="11"/>
    </row>
    <row r="800" spans="1:7" ht="15.75" customHeight="1" x14ac:dyDescent="0.25">
      <c r="A800" s="21"/>
      <c r="G800" s="11"/>
    </row>
    <row r="801" spans="1:7" ht="15.75" customHeight="1" x14ac:dyDescent="0.25">
      <c r="A801" s="21"/>
      <c r="G801" s="11"/>
    </row>
    <row r="802" spans="1:7" ht="15.75" customHeight="1" x14ac:dyDescent="0.25">
      <c r="A802" s="21"/>
      <c r="G802" s="11"/>
    </row>
    <row r="803" spans="1:7" ht="15.75" customHeight="1" x14ac:dyDescent="0.25">
      <c r="A803" s="21"/>
      <c r="G803" s="11"/>
    </row>
    <row r="804" spans="1:7" ht="15.75" customHeight="1" x14ac:dyDescent="0.25">
      <c r="A804" s="21"/>
      <c r="G804" s="11"/>
    </row>
    <row r="805" spans="1:7" ht="15.75" customHeight="1" x14ac:dyDescent="0.25">
      <c r="A805" s="21"/>
      <c r="G805" s="11"/>
    </row>
    <row r="806" spans="1:7" ht="15.75" customHeight="1" x14ac:dyDescent="0.25">
      <c r="A806" s="21"/>
      <c r="G806" s="11"/>
    </row>
    <row r="807" spans="1:7" ht="15.75" customHeight="1" x14ac:dyDescent="0.25">
      <c r="A807" s="21"/>
      <c r="G807" s="11"/>
    </row>
    <row r="808" spans="1:7" ht="15.75" customHeight="1" x14ac:dyDescent="0.25">
      <c r="A808" s="21"/>
      <c r="G808" s="11"/>
    </row>
    <row r="809" spans="1:7" ht="15.75" customHeight="1" x14ac:dyDescent="0.25">
      <c r="A809" s="21"/>
      <c r="G809" s="11"/>
    </row>
    <row r="810" spans="1:7" ht="15.75" customHeight="1" x14ac:dyDescent="0.25">
      <c r="A810" s="21"/>
      <c r="G810" s="11"/>
    </row>
    <row r="811" spans="1:7" ht="15.75" customHeight="1" x14ac:dyDescent="0.25">
      <c r="A811" s="21"/>
      <c r="G811" s="11"/>
    </row>
    <row r="812" spans="1:7" ht="15.75" customHeight="1" x14ac:dyDescent="0.25">
      <c r="A812" s="21"/>
      <c r="G812" s="11"/>
    </row>
    <row r="813" spans="1:7" ht="15.75" customHeight="1" x14ac:dyDescent="0.25">
      <c r="A813" s="21"/>
      <c r="G813" s="11"/>
    </row>
    <row r="814" spans="1:7" ht="15.75" customHeight="1" x14ac:dyDescent="0.25">
      <c r="A814" s="21"/>
      <c r="G814" s="11"/>
    </row>
    <row r="815" spans="1:7" ht="15.75" customHeight="1" x14ac:dyDescent="0.25">
      <c r="A815" s="21"/>
      <c r="G815" s="11"/>
    </row>
    <row r="816" spans="1:7" ht="15.75" customHeight="1" x14ac:dyDescent="0.25">
      <c r="A816" s="21"/>
      <c r="G816" s="11"/>
    </row>
    <row r="817" spans="1:7" ht="15.75" customHeight="1" x14ac:dyDescent="0.25">
      <c r="A817" s="21"/>
      <c r="G817" s="11"/>
    </row>
    <row r="818" spans="1:7" ht="15.75" customHeight="1" x14ac:dyDescent="0.25">
      <c r="A818" s="21"/>
      <c r="G818" s="11"/>
    </row>
    <row r="819" spans="1:7" ht="15.75" customHeight="1" x14ac:dyDescent="0.25">
      <c r="A819" s="21"/>
      <c r="G819" s="11"/>
    </row>
    <row r="820" spans="1:7" ht="15.75" customHeight="1" x14ac:dyDescent="0.25">
      <c r="A820" s="21"/>
      <c r="G820" s="11"/>
    </row>
    <row r="821" spans="1:7" ht="15.75" customHeight="1" x14ac:dyDescent="0.25">
      <c r="A821" s="21"/>
      <c r="G821" s="11"/>
    </row>
    <row r="822" spans="1:7" ht="15.75" customHeight="1" x14ac:dyDescent="0.25">
      <c r="A822" s="21"/>
      <c r="G822" s="11"/>
    </row>
    <row r="823" spans="1:7" ht="15.75" customHeight="1" x14ac:dyDescent="0.25">
      <c r="A823" s="21"/>
      <c r="G823" s="11"/>
    </row>
    <row r="824" spans="1:7" ht="15.75" customHeight="1" x14ac:dyDescent="0.25">
      <c r="A824" s="21"/>
      <c r="G824" s="11"/>
    </row>
    <row r="825" spans="1:7" ht="15.75" customHeight="1" x14ac:dyDescent="0.25">
      <c r="A825" s="21"/>
      <c r="G825" s="11"/>
    </row>
    <row r="826" spans="1:7" ht="15.75" customHeight="1" x14ac:dyDescent="0.25">
      <c r="A826" s="21"/>
      <c r="G826" s="11"/>
    </row>
    <row r="827" spans="1:7" ht="15.75" customHeight="1" x14ac:dyDescent="0.25">
      <c r="A827" s="21"/>
      <c r="G827" s="11"/>
    </row>
    <row r="828" spans="1:7" ht="15.75" customHeight="1" x14ac:dyDescent="0.25">
      <c r="A828" s="21"/>
      <c r="G828" s="11"/>
    </row>
    <row r="829" spans="1:7" ht="15.75" customHeight="1" x14ac:dyDescent="0.25">
      <c r="A829" s="21"/>
      <c r="G829" s="11"/>
    </row>
    <row r="830" spans="1:7" ht="15.75" customHeight="1" x14ac:dyDescent="0.25">
      <c r="A830" s="21"/>
      <c r="G830" s="11"/>
    </row>
    <row r="831" spans="1:7" ht="15.75" customHeight="1" x14ac:dyDescent="0.25">
      <c r="A831" s="21"/>
      <c r="G831" s="11"/>
    </row>
    <row r="832" spans="1:7" ht="15.75" customHeight="1" x14ac:dyDescent="0.25">
      <c r="A832" s="21"/>
      <c r="G832" s="11"/>
    </row>
    <row r="833" spans="1:7" ht="15.75" customHeight="1" x14ac:dyDescent="0.25">
      <c r="A833" s="21"/>
      <c r="G833" s="11"/>
    </row>
    <row r="834" spans="1:7" ht="15.75" customHeight="1" x14ac:dyDescent="0.25">
      <c r="A834" s="21"/>
      <c r="G834" s="11"/>
    </row>
    <row r="835" spans="1:7" ht="15.75" customHeight="1" x14ac:dyDescent="0.25">
      <c r="A835" s="21"/>
      <c r="G835" s="11"/>
    </row>
    <row r="836" spans="1:7" ht="15.75" customHeight="1" x14ac:dyDescent="0.25">
      <c r="A836" s="21"/>
      <c r="G836" s="11"/>
    </row>
    <row r="837" spans="1:7" ht="15.75" customHeight="1" x14ac:dyDescent="0.25">
      <c r="A837" s="21"/>
      <c r="G837" s="11"/>
    </row>
    <row r="838" spans="1:7" ht="15.75" customHeight="1" x14ac:dyDescent="0.25">
      <c r="A838" s="21"/>
      <c r="G838" s="11"/>
    </row>
    <row r="839" spans="1:7" ht="15.75" customHeight="1" x14ac:dyDescent="0.25">
      <c r="A839" s="21"/>
      <c r="G839" s="11"/>
    </row>
    <row r="840" spans="1:7" ht="15.75" customHeight="1" x14ac:dyDescent="0.25">
      <c r="A840" s="21"/>
      <c r="G840" s="11"/>
    </row>
    <row r="841" spans="1:7" ht="15.75" customHeight="1" x14ac:dyDescent="0.25">
      <c r="A841" s="21"/>
      <c r="G841" s="11"/>
    </row>
    <row r="842" spans="1:7" ht="15.75" customHeight="1" x14ac:dyDescent="0.25">
      <c r="A842" s="21"/>
      <c r="G842" s="11"/>
    </row>
    <row r="843" spans="1:7" ht="15.75" customHeight="1" x14ac:dyDescent="0.25">
      <c r="A843" s="21"/>
      <c r="G843" s="11"/>
    </row>
    <row r="844" spans="1:7" ht="15.75" customHeight="1" x14ac:dyDescent="0.25">
      <c r="A844" s="21"/>
      <c r="G844" s="11"/>
    </row>
    <row r="845" spans="1:7" ht="15.75" customHeight="1" x14ac:dyDescent="0.25">
      <c r="A845" s="21"/>
      <c r="G845" s="11"/>
    </row>
    <row r="846" spans="1:7" ht="15.75" customHeight="1" x14ac:dyDescent="0.25">
      <c r="A846" s="21"/>
      <c r="G846" s="11"/>
    </row>
    <row r="847" spans="1:7" ht="15.75" customHeight="1" x14ac:dyDescent="0.25">
      <c r="A847" s="21"/>
      <c r="G847" s="11"/>
    </row>
    <row r="848" spans="1:7" ht="15.75" customHeight="1" x14ac:dyDescent="0.25">
      <c r="A848" s="21"/>
      <c r="G848" s="11"/>
    </row>
    <row r="849" spans="1:7" ht="15.75" customHeight="1" x14ac:dyDescent="0.25">
      <c r="A849" s="21"/>
      <c r="G849" s="11"/>
    </row>
    <row r="850" spans="1:7" ht="15.75" customHeight="1" x14ac:dyDescent="0.25">
      <c r="A850" s="21"/>
      <c r="G850" s="11"/>
    </row>
    <row r="851" spans="1:7" ht="15.75" customHeight="1" x14ac:dyDescent="0.25">
      <c r="A851" s="21"/>
      <c r="G851" s="11"/>
    </row>
    <row r="852" spans="1:7" ht="15.75" customHeight="1" x14ac:dyDescent="0.25">
      <c r="A852" s="21"/>
      <c r="G852" s="11"/>
    </row>
    <row r="853" spans="1:7" ht="15.75" customHeight="1" x14ac:dyDescent="0.25">
      <c r="A853" s="21"/>
      <c r="G853" s="11"/>
    </row>
    <row r="854" spans="1:7" ht="15.75" customHeight="1" x14ac:dyDescent="0.25">
      <c r="A854" s="21"/>
      <c r="G854" s="11"/>
    </row>
    <row r="855" spans="1:7" ht="15.75" customHeight="1" x14ac:dyDescent="0.25">
      <c r="A855" s="21"/>
      <c r="G855" s="11"/>
    </row>
    <row r="856" spans="1:7" ht="15.75" customHeight="1" x14ac:dyDescent="0.25">
      <c r="A856" s="21"/>
      <c r="G856" s="11"/>
    </row>
    <row r="857" spans="1:7" ht="15.75" customHeight="1" x14ac:dyDescent="0.25">
      <c r="A857" s="21"/>
      <c r="G857" s="11"/>
    </row>
    <row r="858" spans="1:7" ht="15.75" customHeight="1" x14ac:dyDescent="0.25">
      <c r="A858" s="21"/>
      <c r="G858" s="11"/>
    </row>
    <row r="859" spans="1:7" ht="15.75" customHeight="1" x14ac:dyDescent="0.25">
      <c r="A859" s="21"/>
      <c r="G859" s="11"/>
    </row>
    <row r="860" spans="1:7" ht="15.75" customHeight="1" x14ac:dyDescent="0.25">
      <c r="A860" s="21"/>
      <c r="G860" s="11"/>
    </row>
    <row r="861" spans="1:7" ht="15.75" customHeight="1" x14ac:dyDescent="0.25">
      <c r="A861" s="21"/>
      <c r="G861" s="11"/>
    </row>
    <row r="862" spans="1:7" ht="15.75" customHeight="1" x14ac:dyDescent="0.25">
      <c r="A862" s="21"/>
      <c r="G862" s="11"/>
    </row>
    <row r="863" spans="1:7" ht="15.75" customHeight="1" x14ac:dyDescent="0.25">
      <c r="A863" s="21"/>
      <c r="G863" s="11"/>
    </row>
    <row r="864" spans="1:7" ht="15.75" customHeight="1" x14ac:dyDescent="0.25">
      <c r="A864" s="21"/>
      <c r="G864" s="11"/>
    </row>
    <row r="865" spans="1:7" ht="15.75" customHeight="1" x14ac:dyDescent="0.25">
      <c r="A865" s="21"/>
      <c r="G865" s="11"/>
    </row>
    <row r="866" spans="1:7" ht="15.75" customHeight="1" x14ac:dyDescent="0.25">
      <c r="A866" s="21"/>
      <c r="G866" s="11"/>
    </row>
    <row r="867" spans="1:7" ht="15.75" customHeight="1" x14ac:dyDescent="0.25">
      <c r="A867" s="21"/>
      <c r="G867" s="11"/>
    </row>
    <row r="868" spans="1:7" ht="15.75" customHeight="1" x14ac:dyDescent="0.25">
      <c r="A868" s="21"/>
      <c r="G868" s="11"/>
    </row>
    <row r="869" spans="1:7" ht="15.75" customHeight="1" x14ac:dyDescent="0.25">
      <c r="A869" s="21"/>
      <c r="G869" s="11"/>
    </row>
    <row r="870" spans="1:7" ht="15.75" customHeight="1" x14ac:dyDescent="0.25">
      <c r="A870" s="21"/>
      <c r="G870" s="11"/>
    </row>
    <row r="871" spans="1:7" ht="15.75" customHeight="1" x14ac:dyDescent="0.25">
      <c r="A871" s="21"/>
      <c r="G871" s="11"/>
    </row>
    <row r="872" spans="1:7" ht="15.75" customHeight="1" x14ac:dyDescent="0.25">
      <c r="A872" s="21"/>
      <c r="G872" s="11"/>
    </row>
    <row r="873" spans="1:7" ht="15.75" customHeight="1" x14ac:dyDescent="0.25">
      <c r="A873" s="21"/>
      <c r="G873" s="11"/>
    </row>
    <row r="874" spans="1:7" ht="15.75" customHeight="1" x14ac:dyDescent="0.25">
      <c r="A874" s="21"/>
      <c r="G874" s="11"/>
    </row>
    <row r="875" spans="1:7" ht="15.75" customHeight="1" x14ac:dyDescent="0.25">
      <c r="A875" s="21"/>
      <c r="G875" s="11"/>
    </row>
    <row r="876" spans="1:7" ht="15.75" customHeight="1" x14ac:dyDescent="0.25">
      <c r="A876" s="21"/>
      <c r="G876" s="11"/>
    </row>
    <row r="877" spans="1:7" ht="15.75" customHeight="1" x14ac:dyDescent="0.25">
      <c r="A877" s="21"/>
      <c r="G877" s="11"/>
    </row>
    <row r="878" spans="1:7" ht="15.75" customHeight="1" x14ac:dyDescent="0.25">
      <c r="A878" s="21"/>
      <c r="G878" s="11"/>
    </row>
    <row r="879" spans="1:7" ht="15.75" customHeight="1" x14ac:dyDescent="0.25">
      <c r="A879" s="21"/>
      <c r="G879" s="11"/>
    </row>
    <row r="880" spans="1:7" ht="15.75" customHeight="1" x14ac:dyDescent="0.25">
      <c r="A880" s="21"/>
      <c r="G880" s="11"/>
    </row>
    <row r="881" spans="1:7" ht="15.75" customHeight="1" x14ac:dyDescent="0.25">
      <c r="A881" s="21"/>
      <c r="G881" s="11"/>
    </row>
    <row r="882" spans="1:7" ht="15.75" customHeight="1" x14ac:dyDescent="0.25">
      <c r="A882" s="21"/>
      <c r="G882" s="11"/>
    </row>
    <row r="883" spans="1:7" ht="15.75" customHeight="1" x14ac:dyDescent="0.25">
      <c r="A883" s="21"/>
      <c r="G883" s="11"/>
    </row>
    <row r="884" spans="1:7" ht="15.75" customHeight="1" x14ac:dyDescent="0.25">
      <c r="A884" s="21"/>
      <c r="G884" s="11"/>
    </row>
    <row r="885" spans="1:7" ht="15.75" customHeight="1" x14ac:dyDescent="0.25">
      <c r="A885" s="21"/>
      <c r="G885" s="11"/>
    </row>
    <row r="886" spans="1:7" ht="15.75" customHeight="1" x14ac:dyDescent="0.25">
      <c r="A886" s="21"/>
      <c r="G886" s="11"/>
    </row>
    <row r="887" spans="1:7" ht="15.75" customHeight="1" x14ac:dyDescent="0.25">
      <c r="A887" s="21"/>
      <c r="G887" s="11"/>
    </row>
    <row r="888" spans="1:7" ht="15.75" customHeight="1" x14ac:dyDescent="0.25">
      <c r="A888" s="21"/>
      <c r="G888" s="11"/>
    </row>
    <row r="889" spans="1:7" ht="15.75" customHeight="1" x14ac:dyDescent="0.25">
      <c r="A889" s="21"/>
      <c r="G889" s="11"/>
    </row>
    <row r="890" spans="1:7" ht="15.75" customHeight="1" x14ac:dyDescent="0.25">
      <c r="A890" s="21"/>
      <c r="G890" s="11"/>
    </row>
    <row r="891" spans="1:7" ht="15.75" customHeight="1" x14ac:dyDescent="0.25">
      <c r="A891" s="21"/>
      <c r="G891" s="11"/>
    </row>
    <row r="892" spans="1:7" ht="15.75" customHeight="1" x14ac:dyDescent="0.25">
      <c r="A892" s="21"/>
      <c r="G892" s="11"/>
    </row>
    <row r="893" spans="1:7" ht="15.75" customHeight="1" x14ac:dyDescent="0.25">
      <c r="A893" s="21"/>
      <c r="G893" s="11"/>
    </row>
    <row r="894" spans="1:7" ht="15.75" customHeight="1" x14ac:dyDescent="0.25">
      <c r="A894" s="21"/>
      <c r="G894" s="11"/>
    </row>
    <row r="895" spans="1:7" ht="15.75" customHeight="1" x14ac:dyDescent="0.25">
      <c r="A895" s="21"/>
      <c r="G895" s="11"/>
    </row>
    <row r="896" spans="1:7" ht="15.75" customHeight="1" x14ac:dyDescent="0.25">
      <c r="A896" s="21"/>
      <c r="G896" s="11"/>
    </row>
    <row r="897" spans="1:7" ht="15.75" customHeight="1" x14ac:dyDescent="0.25">
      <c r="A897" s="21"/>
      <c r="G897" s="11"/>
    </row>
    <row r="898" spans="1:7" ht="15.75" customHeight="1" x14ac:dyDescent="0.25">
      <c r="A898" s="21"/>
      <c r="G898" s="11"/>
    </row>
    <row r="899" spans="1:7" ht="15.75" customHeight="1" x14ac:dyDescent="0.25">
      <c r="A899" s="21"/>
      <c r="G899" s="11"/>
    </row>
    <row r="900" spans="1:7" ht="15.75" customHeight="1" x14ac:dyDescent="0.25">
      <c r="A900" s="21"/>
      <c r="G900" s="11"/>
    </row>
    <row r="901" spans="1:7" ht="15.75" customHeight="1" x14ac:dyDescent="0.25">
      <c r="A901" s="21"/>
      <c r="G901" s="11"/>
    </row>
    <row r="902" spans="1:7" ht="15.75" customHeight="1" x14ac:dyDescent="0.25">
      <c r="A902" s="21"/>
      <c r="G902" s="11"/>
    </row>
    <row r="903" spans="1:7" ht="15.75" customHeight="1" x14ac:dyDescent="0.25">
      <c r="A903" s="21"/>
      <c r="G903" s="11"/>
    </row>
    <row r="904" spans="1:7" ht="15.75" customHeight="1" x14ac:dyDescent="0.25">
      <c r="A904" s="21"/>
      <c r="G904" s="11"/>
    </row>
    <row r="905" spans="1:7" ht="15.75" customHeight="1" x14ac:dyDescent="0.25">
      <c r="A905" s="21"/>
      <c r="G905" s="11"/>
    </row>
    <row r="906" spans="1:7" ht="15.75" customHeight="1" x14ac:dyDescent="0.25">
      <c r="A906" s="21"/>
      <c r="G906" s="11"/>
    </row>
    <row r="907" spans="1:7" ht="15.75" customHeight="1" x14ac:dyDescent="0.25">
      <c r="A907" s="21"/>
      <c r="G907" s="11"/>
    </row>
    <row r="908" spans="1:7" ht="15.75" customHeight="1" x14ac:dyDescent="0.25">
      <c r="A908" s="21"/>
      <c r="G908" s="11"/>
    </row>
    <row r="909" spans="1:7" ht="15.75" customHeight="1" x14ac:dyDescent="0.25">
      <c r="A909" s="21"/>
      <c r="G909" s="11"/>
    </row>
    <row r="910" spans="1:7" ht="15.75" customHeight="1" x14ac:dyDescent="0.25">
      <c r="A910" s="21"/>
      <c r="G910" s="11"/>
    </row>
    <row r="911" spans="1:7" ht="15.75" customHeight="1" x14ac:dyDescent="0.25">
      <c r="A911" s="21"/>
      <c r="G911" s="11"/>
    </row>
    <row r="912" spans="1:7" ht="15.75" customHeight="1" x14ac:dyDescent="0.25">
      <c r="A912" s="21"/>
      <c r="G912" s="11"/>
    </row>
    <row r="913" spans="1:7" ht="15.75" customHeight="1" x14ac:dyDescent="0.25">
      <c r="A913" s="21"/>
      <c r="G913" s="11"/>
    </row>
    <row r="914" spans="1:7" ht="15.75" customHeight="1" x14ac:dyDescent="0.25">
      <c r="A914" s="21"/>
      <c r="G914" s="11"/>
    </row>
    <row r="915" spans="1:7" ht="15.75" customHeight="1" x14ac:dyDescent="0.25">
      <c r="A915" s="21"/>
      <c r="G915" s="11"/>
    </row>
    <row r="916" spans="1:7" ht="15.75" customHeight="1" x14ac:dyDescent="0.25">
      <c r="A916" s="21"/>
      <c r="G916" s="11"/>
    </row>
    <row r="917" spans="1:7" ht="15.75" customHeight="1" x14ac:dyDescent="0.25">
      <c r="A917" s="21"/>
      <c r="G917" s="11"/>
    </row>
    <row r="918" spans="1:7" ht="15.75" customHeight="1" x14ac:dyDescent="0.25">
      <c r="A918" s="21"/>
      <c r="G918" s="11"/>
    </row>
    <row r="919" spans="1:7" ht="15.75" customHeight="1" x14ac:dyDescent="0.25">
      <c r="A919" s="21"/>
      <c r="G919" s="11"/>
    </row>
    <row r="920" spans="1:7" ht="15.75" customHeight="1" x14ac:dyDescent="0.25">
      <c r="A920" s="21"/>
      <c r="G920" s="11"/>
    </row>
    <row r="921" spans="1:7" ht="15.75" customHeight="1" x14ac:dyDescent="0.25">
      <c r="A921" s="21"/>
      <c r="G921" s="11"/>
    </row>
    <row r="922" spans="1:7" ht="15.75" customHeight="1" x14ac:dyDescent="0.25">
      <c r="A922" s="21"/>
      <c r="G922" s="11"/>
    </row>
    <row r="923" spans="1:7" ht="15.75" customHeight="1" x14ac:dyDescent="0.25">
      <c r="A923" s="21"/>
      <c r="G923" s="11"/>
    </row>
    <row r="924" spans="1:7" ht="15.75" customHeight="1" x14ac:dyDescent="0.25">
      <c r="A924" s="21"/>
      <c r="G924" s="11"/>
    </row>
    <row r="925" spans="1:7" ht="15.75" customHeight="1" x14ac:dyDescent="0.25">
      <c r="A925" s="21"/>
      <c r="G925" s="11"/>
    </row>
    <row r="926" spans="1:7" ht="15.75" customHeight="1" x14ac:dyDescent="0.25">
      <c r="A926" s="21"/>
      <c r="G926" s="11"/>
    </row>
    <row r="927" spans="1:7" ht="15.75" customHeight="1" x14ac:dyDescent="0.25">
      <c r="A927" s="21"/>
      <c r="G927" s="11"/>
    </row>
    <row r="928" spans="1:7" ht="15.75" customHeight="1" x14ac:dyDescent="0.25">
      <c r="A928" s="21"/>
      <c r="G928" s="11"/>
    </row>
    <row r="929" spans="1:7" ht="15.75" customHeight="1" x14ac:dyDescent="0.25">
      <c r="A929" s="21"/>
      <c r="G929" s="11"/>
    </row>
    <row r="930" spans="1:7" ht="15.75" customHeight="1" x14ac:dyDescent="0.25">
      <c r="A930" s="21"/>
      <c r="G930" s="11"/>
    </row>
    <row r="931" spans="1:7" ht="15.75" customHeight="1" x14ac:dyDescent="0.25">
      <c r="A931" s="21"/>
      <c r="G931" s="11"/>
    </row>
    <row r="932" spans="1:7" ht="15.75" customHeight="1" x14ac:dyDescent="0.25">
      <c r="A932" s="21"/>
      <c r="G932" s="11"/>
    </row>
    <row r="933" spans="1:7" ht="15.75" customHeight="1" x14ac:dyDescent="0.25">
      <c r="A933" s="21"/>
      <c r="G933" s="11"/>
    </row>
    <row r="934" spans="1:7" ht="15.75" customHeight="1" x14ac:dyDescent="0.25">
      <c r="A934" s="21"/>
      <c r="G934" s="11"/>
    </row>
    <row r="935" spans="1:7" ht="15.75" customHeight="1" x14ac:dyDescent="0.25">
      <c r="A935" s="21"/>
      <c r="G935" s="11"/>
    </row>
    <row r="936" spans="1:7" ht="15.75" customHeight="1" x14ac:dyDescent="0.25">
      <c r="A936" s="21"/>
      <c r="G936" s="11"/>
    </row>
    <row r="937" spans="1:7" ht="15.75" customHeight="1" x14ac:dyDescent="0.25">
      <c r="A937" s="21"/>
      <c r="G937" s="11"/>
    </row>
    <row r="938" spans="1:7" ht="15.75" customHeight="1" x14ac:dyDescent="0.25">
      <c r="A938" s="21"/>
      <c r="G938" s="11"/>
    </row>
    <row r="939" spans="1:7" ht="15.75" customHeight="1" x14ac:dyDescent="0.25">
      <c r="A939" s="21"/>
      <c r="G939" s="11"/>
    </row>
    <row r="940" spans="1:7" ht="15.75" customHeight="1" x14ac:dyDescent="0.25">
      <c r="A940" s="21"/>
      <c r="G940" s="11"/>
    </row>
    <row r="941" spans="1:7" ht="15.75" customHeight="1" x14ac:dyDescent="0.25">
      <c r="A941" s="21"/>
      <c r="G941" s="11"/>
    </row>
    <row r="942" spans="1:7" ht="15.75" customHeight="1" x14ac:dyDescent="0.25">
      <c r="A942" s="21"/>
      <c r="G942" s="11"/>
    </row>
    <row r="943" spans="1:7" ht="15.75" customHeight="1" x14ac:dyDescent="0.25">
      <c r="A943" s="21"/>
      <c r="G943" s="11"/>
    </row>
    <row r="944" spans="1:7" ht="15.75" customHeight="1" x14ac:dyDescent="0.25">
      <c r="A944" s="21"/>
      <c r="G944" s="11"/>
    </row>
    <row r="945" spans="1:7" ht="15.75" customHeight="1" x14ac:dyDescent="0.25">
      <c r="A945" s="21"/>
      <c r="G945" s="11"/>
    </row>
    <row r="946" spans="1:7" ht="15.75" customHeight="1" x14ac:dyDescent="0.25">
      <c r="A946" s="21"/>
      <c r="G946" s="11"/>
    </row>
    <row r="947" spans="1:7" ht="15.75" customHeight="1" x14ac:dyDescent="0.25">
      <c r="A947" s="21"/>
      <c r="G947" s="11"/>
    </row>
    <row r="948" spans="1:7" ht="15.75" customHeight="1" x14ac:dyDescent="0.25">
      <c r="A948" s="21"/>
      <c r="G948" s="11"/>
    </row>
    <row r="949" spans="1:7" ht="15.75" customHeight="1" x14ac:dyDescent="0.25">
      <c r="A949" s="21"/>
      <c r="G949" s="11"/>
    </row>
    <row r="950" spans="1:7" ht="15.75" customHeight="1" x14ac:dyDescent="0.25">
      <c r="A950" s="21"/>
      <c r="G950" s="11"/>
    </row>
    <row r="951" spans="1:7" ht="15.75" customHeight="1" x14ac:dyDescent="0.25">
      <c r="A951" s="21"/>
      <c r="G951" s="11"/>
    </row>
    <row r="952" spans="1:7" ht="15.75" customHeight="1" x14ac:dyDescent="0.25">
      <c r="A952" s="21"/>
      <c r="G952" s="11"/>
    </row>
    <row r="953" spans="1:7" ht="15.75" customHeight="1" x14ac:dyDescent="0.25">
      <c r="A953" s="21"/>
      <c r="G953" s="11"/>
    </row>
    <row r="954" spans="1:7" ht="15.75" customHeight="1" x14ac:dyDescent="0.25">
      <c r="A954" s="21"/>
      <c r="G954" s="11"/>
    </row>
    <row r="955" spans="1:7" ht="15.75" customHeight="1" x14ac:dyDescent="0.25">
      <c r="A955" s="21"/>
      <c r="G955" s="11"/>
    </row>
    <row r="956" spans="1:7" ht="15.75" customHeight="1" x14ac:dyDescent="0.25">
      <c r="A956" s="21"/>
      <c r="G956" s="11"/>
    </row>
    <row r="957" spans="1:7" ht="15.75" customHeight="1" x14ac:dyDescent="0.25">
      <c r="A957" s="21"/>
      <c r="G957" s="11"/>
    </row>
    <row r="958" spans="1:7" ht="15.75" customHeight="1" x14ac:dyDescent="0.25">
      <c r="A958" s="21"/>
      <c r="G958" s="11"/>
    </row>
    <row r="959" spans="1:7" ht="15.75" customHeight="1" x14ac:dyDescent="0.25">
      <c r="A959" s="21"/>
      <c r="G959" s="11"/>
    </row>
    <row r="960" spans="1:7" ht="15.75" customHeight="1" x14ac:dyDescent="0.25">
      <c r="A960" s="21"/>
      <c r="G960" s="11"/>
    </row>
    <row r="961" spans="1:7" ht="15.75" customHeight="1" x14ac:dyDescent="0.25">
      <c r="A961" s="21"/>
      <c r="G961" s="11"/>
    </row>
    <row r="962" spans="1:7" ht="15.75" customHeight="1" x14ac:dyDescent="0.25">
      <c r="A962" s="21"/>
      <c r="G962" s="11"/>
    </row>
    <row r="963" spans="1:7" ht="15.75" customHeight="1" x14ac:dyDescent="0.25">
      <c r="A963" s="21"/>
      <c r="G963" s="11"/>
    </row>
    <row r="964" spans="1:7" ht="15.75" customHeight="1" x14ac:dyDescent="0.25">
      <c r="A964" s="21"/>
      <c r="G964" s="11"/>
    </row>
    <row r="965" spans="1:7" ht="15.75" customHeight="1" x14ac:dyDescent="0.25">
      <c r="A965" s="21"/>
      <c r="G965" s="11"/>
    </row>
    <row r="966" spans="1:7" ht="15.75" customHeight="1" x14ac:dyDescent="0.25">
      <c r="A966" s="21"/>
      <c r="G966" s="11"/>
    </row>
    <row r="967" spans="1:7" ht="15.75" customHeight="1" x14ac:dyDescent="0.25">
      <c r="A967" s="21"/>
      <c r="G967" s="11"/>
    </row>
    <row r="968" spans="1:7" ht="15.75" customHeight="1" x14ac:dyDescent="0.25">
      <c r="A968" s="21"/>
      <c r="G968" s="11"/>
    </row>
    <row r="969" spans="1:7" ht="15.75" customHeight="1" x14ac:dyDescent="0.25">
      <c r="A969" s="21"/>
      <c r="G969" s="11"/>
    </row>
    <row r="970" spans="1:7" ht="15.75" customHeight="1" x14ac:dyDescent="0.25">
      <c r="A970" s="21"/>
      <c r="G970" s="11"/>
    </row>
    <row r="971" spans="1:7" ht="15.75" customHeight="1" x14ac:dyDescent="0.25">
      <c r="A971" s="21"/>
      <c r="G971" s="11"/>
    </row>
    <row r="972" spans="1:7" ht="15.75" customHeight="1" x14ac:dyDescent="0.25">
      <c r="A972" s="21"/>
      <c r="G972" s="11"/>
    </row>
    <row r="973" spans="1:7" ht="15.75" customHeight="1" x14ac:dyDescent="0.25">
      <c r="A973" s="21"/>
      <c r="G973" s="11"/>
    </row>
    <row r="974" spans="1:7" ht="15.75" customHeight="1" x14ac:dyDescent="0.25">
      <c r="A974" s="21"/>
      <c r="G974" s="11"/>
    </row>
    <row r="975" spans="1:7" ht="15.75" customHeight="1" x14ac:dyDescent="0.25">
      <c r="A975" s="21"/>
      <c r="G975" s="11"/>
    </row>
    <row r="976" spans="1:7" ht="15.75" customHeight="1" x14ac:dyDescent="0.25">
      <c r="A976" s="21"/>
      <c r="G976" s="11"/>
    </row>
    <row r="977" spans="1:7" ht="15.75" customHeight="1" x14ac:dyDescent="0.25">
      <c r="A977" s="21"/>
      <c r="G977" s="11"/>
    </row>
    <row r="978" spans="1:7" ht="15.75" customHeight="1" x14ac:dyDescent="0.25">
      <c r="A978" s="21"/>
      <c r="G978" s="11"/>
    </row>
    <row r="979" spans="1:7" ht="15.75" customHeight="1" x14ac:dyDescent="0.25">
      <c r="A979" s="21"/>
      <c r="G979" s="11"/>
    </row>
    <row r="980" spans="1:7" ht="15.75" customHeight="1" x14ac:dyDescent="0.25">
      <c r="A980" s="21"/>
      <c r="G980" s="11"/>
    </row>
    <row r="981" spans="1:7" ht="15.75" customHeight="1" x14ac:dyDescent="0.25">
      <c r="A981" s="21"/>
      <c r="G981" s="11"/>
    </row>
    <row r="982" spans="1:7" ht="15.75" customHeight="1" x14ac:dyDescent="0.25">
      <c r="A982" s="21"/>
      <c r="G982" s="11"/>
    </row>
    <row r="983" spans="1:7" ht="15.75" customHeight="1" x14ac:dyDescent="0.25">
      <c r="A983" s="21"/>
      <c r="G983" s="11"/>
    </row>
    <row r="984" spans="1:7" ht="15.75" customHeight="1" x14ac:dyDescent="0.25">
      <c r="A984" s="21"/>
      <c r="G984" s="11"/>
    </row>
    <row r="985" spans="1:7" ht="15.75" customHeight="1" x14ac:dyDescent="0.25">
      <c r="A985" s="21"/>
      <c r="G985" s="11"/>
    </row>
    <row r="986" spans="1:7" ht="15.75" customHeight="1" x14ac:dyDescent="0.25">
      <c r="A986" s="21"/>
      <c r="G986" s="11"/>
    </row>
    <row r="987" spans="1:7" ht="15.75" customHeight="1" x14ac:dyDescent="0.25">
      <c r="A987" s="21"/>
      <c r="G987" s="11"/>
    </row>
    <row r="988" spans="1:7" ht="15.75" customHeight="1" x14ac:dyDescent="0.25">
      <c r="A988" s="21"/>
      <c r="G988" s="11"/>
    </row>
    <row r="989" spans="1:7" ht="15.75" customHeight="1" x14ac:dyDescent="0.25">
      <c r="A989" s="21"/>
      <c r="G989" s="11"/>
    </row>
    <row r="990" spans="1:7" ht="15.75" customHeight="1" x14ac:dyDescent="0.25">
      <c r="A990" s="21"/>
      <c r="G990" s="11"/>
    </row>
    <row r="991" spans="1:7" ht="15.75" customHeight="1" x14ac:dyDescent="0.25">
      <c r="A991" s="21"/>
      <c r="G991" s="11"/>
    </row>
    <row r="992" spans="1:7" ht="15.75" customHeight="1" x14ac:dyDescent="0.25">
      <c r="A992" s="21"/>
      <c r="G992" s="11"/>
    </row>
    <row r="993" spans="1:7" ht="15.75" customHeight="1" x14ac:dyDescent="0.25">
      <c r="A993" s="21"/>
      <c r="G993" s="11"/>
    </row>
    <row r="994" spans="1:7" ht="15.75" customHeight="1" x14ac:dyDescent="0.25">
      <c r="A994" s="21"/>
      <c r="G994" s="11"/>
    </row>
    <row r="995" spans="1:7" ht="15.75" customHeight="1" x14ac:dyDescent="0.25">
      <c r="A995" s="21"/>
      <c r="G995" s="11"/>
    </row>
    <row r="996" spans="1:7" ht="15.75" customHeight="1" x14ac:dyDescent="0.25">
      <c r="A996" s="21"/>
      <c r="G996" s="11"/>
    </row>
    <row r="997" spans="1:7" ht="15.75" customHeight="1" x14ac:dyDescent="0.25">
      <c r="A997" s="21"/>
      <c r="G997" s="11"/>
    </row>
    <row r="998" spans="1:7" ht="15.75" customHeight="1" x14ac:dyDescent="0.25">
      <c r="A998" s="21"/>
      <c r="G998" s="11"/>
    </row>
    <row r="999" spans="1:7" ht="15.75" customHeight="1" x14ac:dyDescent="0.25">
      <c r="A999" s="21"/>
      <c r="G999" s="11"/>
    </row>
    <row r="1000" spans="1:7" ht="15.75" customHeight="1" x14ac:dyDescent="0.25">
      <c r="A1000" s="21"/>
      <c r="G1000" s="11"/>
    </row>
    <row r="1001" spans="1:7" ht="15.75" customHeight="1" x14ac:dyDescent="0.25">
      <c r="A1001" s="21"/>
      <c r="G1001" s="11"/>
    </row>
    <row r="1002" spans="1:7" ht="15.75" customHeight="1" x14ac:dyDescent="0.25">
      <c r="A1002" s="21"/>
      <c r="G1002" s="11"/>
    </row>
    <row r="1003" spans="1:7" ht="15.75" customHeight="1" x14ac:dyDescent="0.25">
      <c r="A1003" s="21"/>
      <c r="G1003" s="11"/>
    </row>
    <row r="1004" spans="1:7" ht="15.75" customHeight="1" x14ac:dyDescent="0.25">
      <c r="A1004" s="21"/>
      <c r="G1004" s="11"/>
    </row>
    <row r="1005" spans="1:7" ht="15.75" customHeight="1" x14ac:dyDescent="0.25">
      <c r="A1005" s="21"/>
      <c r="G1005" s="11"/>
    </row>
    <row r="1006" spans="1:7" ht="15.75" customHeight="1" x14ac:dyDescent="0.25">
      <c r="A1006" s="21"/>
      <c r="G1006" s="11"/>
    </row>
    <row r="1007" spans="1:7" ht="15.75" customHeight="1" x14ac:dyDescent="0.25">
      <c r="A1007" s="21"/>
      <c r="G1007" s="11"/>
    </row>
    <row r="1008" spans="1:7" ht="15.75" customHeight="1" x14ac:dyDescent="0.25">
      <c r="A1008" s="21"/>
      <c r="G1008" s="11"/>
    </row>
    <row r="1009" spans="1:7" ht="15.75" customHeight="1" x14ac:dyDescent="0.25">
      <c r="A1009" s="21"/>
      <c r="G1009" s="11"/>
    </row>
    <row r="1010" spans="1:7" ht="15.75" customHeight="1" x14ac:dyDescent="0.25">
      <c r="A1010" s="21"/>
      <c r="G1010" s="11"/>
    </row>
    <row r="1011" spans="1:7" ht="15.75" customHeight="1" x14ac:dyDescent="0.25">
      <c r="A1011" s="21"/>
      <c r="G1011" s="11"/>
    </row>
  </sheetData>
  <dataValidations count="3">
    <dataValidation allowBlank="1" showInputMessage="1" showErrorMessage="1" sqref="B59 B97 B84:B85 B94 B73 N101:N131 N133:N151 N65:N99" xr:uid="{458E8AB9-0CD6-4AFA-B76B-9A3C3866B734}"/>
    <dataValidation type="decimal" allowBlank="1" showInputMessage="1" showErrorMessage="1" errorTitle="Incorrect value" error="The cover class midpoint must be decimal between 0 and 1.00" sqref="N57:O61" xr:uid="{7696B71E-267D-44A1-9003-C225519C1204}">
      <formula1>0</formula1>
      <formula2>1</formula2>
    </dataValidation>
    <dataValidation type="decimal" allowBlank="1" showInputMessage="1" showErrorMessage="1" prompt=" - " sqref="M57:M61" xr:uid="{1ECC86FC-4F0E-4C0D-B7D3-3AA970B57AE2}">
      <formula1>0</formula1>
      <formula2>1</formula2>
    </dataValidation>
  </dataValidations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15"/>
  <sheetViews>
    <sheetView topLeftCell="B1" workbookViewId="0">
      <selection activeCell="B1" sqref="B1"/>
    </sheetView>
  </sheetViews>
  <sheetFormatPr defaultColWidth="12.625" defaultRowHeight="15" customHeight="1" x14ac:dyDescent="0.2"/>
  <cols>
    <col min="1" max="1" width="5.125" hidden="1" customWidth="1"/>
    <col min="2" max="2" width="21.625" customWidth="1"/>
    <col min="3" max="3" width="8.125" customWidth="1"/>
    <col min="4" max="4" width="6.375" customWidth="1"/>
    <col min="5" max="16" width="6" customWidth="1"/>
    <col min="17" max="19" width="4.375" customWidth="1"/>
    <col min="20" max="26" width="7.625" customWidth="1"/>
  </cols>
  <sheetData>
    <row r="1" spans="1:26" ht="21" x14ac:dyDescent="0.35">
      <c r="A1" s="21"/>
      <c r="B1" s="22"/>
      <c r="D1" s="22" t="s">
        <v>359</v>
      </c>
      <c r="F1" s="2" t="s">
        <v>349</v>
      </c>
      <c r="G1" s="11"/>
    </row>
    <row r="2" spans="1:26" ht="15.75" x14ac:dyDescent="0.25">
      <c r="A2" s="21"/>
      <c r="B2" s="23" t="s">
        <v>341</v>
      </c>
      <c r="C2" s="24"/>
      <c r="D2" s="24"/>
      <c r="E2" s="2" t="s">
        <v>360</v>
      </c>
      <c r="F2" s="24"/>
      <c r="G2" s="25"/>
      <c r="H2" s="24"/>
      <c r="I2" s="24"/>
      <c r="J2" s="24"/>
      <c r="K2" s="24"/>
      <c r="L2" s="24"/>
      <c r="M2" s="24"/>
      <c r="N2" s="24"/>
      <c r="O2" s="24"/>
      <c r="P2" s="24"/>
    </row>
    <row r="3" spans="1:26" ht="15.75" x14ac:dyDescent="0.25">
      <c r="A3" s="21"/>
      <c r="B3" s="16" t="s">
        <v>343</v>
      </c>
      <c r="C3" s="14"/>
      <c r="D3" s="14"/>
      <c r="E3" s="14">
        <v>2013</v>
      </c>
      <c r="F3" s="14">
        <v>2014</v>
      </c>
      <c r="G3" s="14">
        <v>2015</v>
      </c>
      <c r="H3" s="14">
        <v>2016</v>
      </c>
      <c r="I3" s="14">
        <v>2017</v>
      </c>
      <c r="J3" s="14">
        <v>2018</v>
      </c>
      <c r="K3" s="14">
        <v>2019</v>
      </c>
      <c r="L3" s="14">
        <v>2020</v>
      </c>
      <c r="M3" s="14">
        <v>2021</v>
      </c>
      <c r="N3" s="14">
        <v>2022</v>
      </c>
      <c r="O3" s="14">
        <v>2023</v>
      </c>
      <c r="P3" s="24"/>
    </row>
    <row r="4" spans="1:26" ht="15.75" x14ac:dyDescent="0.25">
      <c r="A4" s="21"/>
      <c r="B4" s="18" t="s">
        <v>330</v>
      </c>
      <c r="C4" s="26"/>
      <c r="D4" s="26"/>
      <c r="E4" s="380">
        <v>7</v>
      </c>
      <c r="F4" s="380">
        <v>7</v>
      </c>
      <c r="G4" s="380">
        <v>10</v>
      </c>
      <c r="H4" s="380">
        <v>10</v>
      </c>
      <c r="I4" s="380">
        <v>10</v>
      </c>
      <c r="J4" s="380">
        <v>10</v>
      </c>
      <c r="K4" s="380">
        <v>10</v>
      </c>
      <c r="L4" s="380">
        <v>10</v>
      </c>
      <c r="M4" s="380">
        <v>10</v>
      </c>
      <c r="N4" s="380">
        <v>10</v>
      </c>
      <c r="O4" s="380">
        <v>10</v>
      </c>
      <c r="P4" s="24"/>
    </row>
    <row r="5" spans="1:26" ht="15.75" x14ac:dyDescent="0.25">
      <c r="A5" s="21"/>
      <c r="B5" s="18" t="s">
        <v>331</v>
      </c>
      <c r="C5" s="26"/>
      <c r="D5" s="26"/>
      <c r="E5" s="378">
        <v>10</v>
      </c>
      <c r="F5" s="378">
        <v>10</v>
      </c>
      <c r="G5" s="378">
        <v>10</v>
      </c>
      <c r="H5" s="378">
        <v>10</v>
      </c>
      <c r="I5" s="378">
        <v>10</v>
      </c>
      <c r="J5" s="378">
        <v>10</v>
      </c>
      <c r="K5" s="378">
        <v>10</v>
      </c>
      <c r="L5" s="378">
        <v>10</v>
      </c>
      <c r="M5" s="378">
        <v>10</v>
      </c>
      <c r="N5" s="378">
        <v>10</v>
      </c>
      <c r="O5" s="378">
        <v>10</v>
      </c>
      <c r="P5" s="24"/>
    </row>
    <row r="6" spans="1:26" ht="15.75" x14ac:dyDescent="0.25">
      <c r="A6" s="21"/>
      <c r="B6" s="18" t="s">
        <v>329</v>
      </c>
      <c r="C6" s="26"/>
      <c r="D6" s="26"/>
      <c r="E6" s="378">
        <v>7</v>
      </c>
      <c r="F6" s="378">
        <v>7</v>
      </c>
      <c r="G6" s="378">
        <v>10</v>
      </c>
      <c r="H6" s="378">
        <v>10</v>
      </c>
      <c r="I6" s="378">
        <v>10</v>
      </c>
      <c r="J6" s="378">
        <v>10</v>
      </c>
      <c r="K6" s="378">
        <v>10</v>
      </c>
      <c r="L6" s="378">
        <v>10</v>
      </c>
      <c r="M6" s="378">
        <v>10</v>
      </c>
      <c r="N6" s="378">
        <v>10</v>
      </c>
      <c r="O6" s="378">
        <v>10</v>
      </c>
      <c r="P6" s="24"/>
    </row>
    <row r="7" spans="1:26" ht="15.75" x14ac:dyDescent="0.25">
      <c r="A7" s="21"/>
      <c r="B7" s="18" t="s">
        <v>332</v>
      </c>
      <c r="C7" s="26"/>
      <c r="D7" s="26"/>
      <c r="E7" s="378">
        <v>10</v>
      </c>
      <c r="F7" s="378">
        <v>10</v>
      </c>
      <c r="G7" s="378">
        <v>3</v>
      </c>
      <c r="H7" s="378">
        <v>10</v>
      </c>
      <c r="I7" s="378">
        <v>10</v>
      </c>
      <c r="J7" s="378">
        <v>3</v>
      </c>
      <c r="K7" s="378">
        <v>0</v>
      </c>
      <c r="L7" s="378">
        <v>7</v>
      </c>
      <c r="M7" s="378">
        <v>7</v>
      </c>
      <c r="N7" s="378">
        <v>7</v>
      </c>
      <c r="O7" s="378">
        <v>3</v>
      </c>
      <c r="P7" s="24"/>
    </row>
    <row r="8" spans="1:26" ht="15.75" x14ac:dyDescent="0.25">
      <c r="A8" s="21"/>
      <c r="B8" s="18" t="s">
        <v>333</v>
      </c>
      <c r="C8" s="26"/>
      <c r="D8" s="26"/>
      <c r="E8" s="378">
        <v>7</v>
      </c>
      <c r="F8" s="378">
        <v>10</v>
      </c>
      <c r="G8" s="378">
        <v>10</v>
      </c>
      <c r="H8" s="378">
        <v>10</v>
      </c>
      <c r="I8" s="378">
        <v>10</v>
      </c>
      <c r="J8" s="378">
        <v>10</v>
      </c>
      <c r="K8" s="378">
        <v>10</v>
      </c>
      <c r="L8" s="378">
        <v>10</v>
      </c>
      <c r="M8" s="378">
        <v>10</v>
      </c>
      <c r="N8" s="378">
        <v>10</v>
      </c>
      <c r="O8" s="378">
        <v>10</v>
      </c>
      <c r="P8" s="24"/>
    </row>
    <row r="9" spans="1:26" ht="15.75" x14ac:dyDescent="0.25">
      <c r="A9" s="21"/>
      <c r="B9" s="18" t="s">
        <v>334</v>
      </c>
      <c r="C9" s="26"/>
      <c r="D9" s="26"/>
      <c r="E9" s="378">
        <v>10</v>
      </c>
      <c r="F9" s="378">
        <v>7</v>
      </c>
      <c r="G9" s="378">
        <v>7</v>
      </c>
      <c r="H9" s="378">
        <v>7</v>
      </c>
      <c r="I9" s="378">
        <v>10</v>
      </c>
      <c r="J9" s="378">
        <v>10</v>
      </c>
      <c r="K9" s="378">
        <v>10</v>
      </c>
      <c r="L9" s="378">
        <v>7</v>
      </c>
      <c r="M9" s="378">
        <v>7</v>
      </c>
      <c r="N9" s="378">
        <v>10</v>
      </c>
      <c r="O9" s="378">
        <v>10</v>
      </c>
      <c r="P9" s="24"/>
    </row>
    <row r="10" spans="1:26" ht="15.75" x14ac:dyDescent="0.25">
      <c r="A10" s="21"/>
      <c r="B10" s="18" t="s">
        <v>335</v>
      </c>
      <c r="C10" s="26"/>
      <c r="D10" s="26"/>
      <c r="E10" s="378">
        <v>7</v>
      </c>
      <c r="F10" s="378">
        <v>7</v>
      </c>
      <c r="G10" s="378">
        <v>3</v>
      </c>
      <c r="H10" s="378">
        <v>10</v>
      </c>
      <c r="I10" s="378">
        <v>10</v>
      </c>
      <c r="J10" s="378">
        <v>10</v>
      </c>
      <c r="K10" s="378">
        <v>7</v>
      </c>
      <c r="L10" s="378">
        <v>7</v>
      </c>
      <c r="M10" s="378">
        <v>7</v>
      </c>
      <c r="N10" s="378">
        <v>7</v>
      </c>
      <c r="O10" s="378">
        <v>7</v>
      </c>
      <c r="P10" s="24"/>
    </row>
    <row r="11" spans="1:26" ht="15.75" x14ac:dyDescent="0.25">
      <c r="A11" s="21"/>
      <c r="B11" s="18" t="s">
        <v>336</v>
      </c>
      <c r="C11" s="26"/>
      <c r="D11" s="26"/>
      <c r="E11" s="378">
        <v>10</v>
      </c>
      <c r="F11" s="378">
        <v>10</v>
      </c>
      <c r="G11" s="378">
        <v>10</v>
      </c>
      <c r="H11" s="378">
        <v>10</v>
      </c>
      <c r="I11" s="378">
        <v>10</v>
      </c>
      <c r="J11" s="378">
        <v>10</v>
      </c>
      <c r="K11" s="378">
        <v>10</v>
      </c>
      <c r="L11" s="378">
        <v>10</v>
      </c>
      <c r="M11" s="378">
        <v>10</v>
      </c>
      <c r="N11" s="378">
        <v>10</v>
      </c>
      <c r="O11" s="378">
        <v>10</v>
      </c>
      <c r="P11" s="24"/>
    </row>
    <row r="12" spans="1:26" ht="15.75" x14ac:dyDescent="0.25">
      <c r="A12" s="21"/>
      <c r="B12" s="18" t="s">
        <v>337</v>
      </c>
      <c r="C12" s="26"/>
      <c r="D12" s="26"/>
      <c r="E12" s="378">
        <v>10</v>
      </c>
      <c r="F12" s="378">
        <v>10</v>
      </c>
      <c r="G12" s="378">
        <v>7</v>
      </c>
      <c r="H12" s="378">
        <v>7</v>
      </c>
      <c r="I12" s="378">
        <v>10</v>
      </c>
      <c r="J12" s="378">
        <v>7</v>
      </c>
      <c r="K12" s="378">
        <v>10</v>
      </c>
      <c r="L12" s="378">
        <v>10</v>
      </c>
      <c r="M12" s="378">
        <v>10</v>
      </c>
      <c r="N12" s="378">
        <v>10</v>
      </c>
      <c r="O12" s="378">
        <v>10</v>
      </c>
      <c r="P12" s="24"/>
    </row>
    <row r="13" spans="1:26" ht="15.75" x14ac:dyDescent="0.25">
      <c r="A13" s="21"/>
      <c r="B13" s="18" t="s">
        <v>338</v>
      </c>
      <c r="C13" s="26"/>
      <c r="D13" s="26"/>
      <c r="E13" s="378">
        <v>10</v>
      </c>
      <c r="F13" s="378">
        <v>10</v>
      </c>
      <c r="G13" s="378">
        <v>10</v>
      </c>
      <c r="H13" s="378">
        <v>3</v>
      </c>
      <c r="I13" s="378">
        <v>7</v>
      </c>
      <c r="J13" s="378">
        <v>10</v>
      </c>
      <c r="K13" s="378">
        <v>7</v>
      </c>
      <c r="L13" s="378">
        <v>3</v>
      </c>
      <c r="M13" s="378">
        <v>10</v>
      </c>
      <c r="N13" s="378">
        <v>10</v>
      </c>
      <c r="O13" s="378">
        <v>10</v>
      </c>
      <c r="P13" s="24"/>
    </row>
    <row r="14" spans="1:26" ht="18.75" x14ac:dyDescent="0.3">
      <c r="A14" s="21"/>
      <c r="B14" s="17" t="s">
        <v>282</v>
      </c>
      <c r="C14" s="17"/>
      <c r="D14" s="17"/>
      <c r="E14" s="17">
        <v>85</v>
      </c>
      <c r="F14" s="17">
        <v>88</v>
      </c>
      <c r="G14" s="17">
        <v>80</v>
      </c>
      <c r="H14" s="17">
        <v>87</v>
      </c>
      <c r="I14" s="17">
        <v>97</v>
      </c>
      <c r="J14" s="17">
        <v>90</v>
      </c>
      <c r="K14" s="17">
        <v>84</v>
      </c>
      <c r="L14" s="17">
        <v>84</v>
      </c>
      <c r="M14" s="17">
        <v>91</v>
      </c>
      <c r="N14" s="17">
        <v>94</v>
      </c>
      <c r="O14" s="17">
        <v>90</v>
      </c>
      <c r="P14" s="24"/>
    </row>
    <row r="15" spans="1:26" ht="15.75" x14ac:dyDescent="0.25">
      <c r="A15" s="2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24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x14ac:dyDescent="0.25">
      <c r="A16" s="2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24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x14ac:dyDescent="0.25">
      <c r="A17" s="2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24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x14ac:dyDescent="0.25">
      <c r="A18" s="2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24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x14ac:dyDescent="0.25">
      <c r="A19" s="2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4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x14ac:dyDescent="0.25">
      <c r="A20" s="2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24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2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2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2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6" ht="15.75" customHeight="1" x14ac:dyDescent="0.25">
      <c r="A24" s="21"/>
      <c r="B24" s="422" t="s">
        <v>229</v>
      </c>
      <c r="C24" s="382"/>
      <c r="D24" s="381" t="s">
        <v>230</v>
      </c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0"/>
      <c r="Q24" s="1"/>
      <c r="R24" s="1"/>
      <c r="S24" s="1"/>
      <c r="T24" s="1"/>
      <c r="U24" s="1"/>
      <c r="V24" s="1"/>
      <c r="W24" s="1"/>
    </row>
    <row r="25" spans="1:26" ht="15.75" customHeight="1" thickBot="1" x14ac:dyDescent="0.3">
      <c r="A25" s="21" t="s">
        <v>344</v>
      </c>
      <c r="B25" s="423" t="s">
        <v>6</v>
      </c>
      <c r="C25" s="387"/>
      <c r="D25" s="387" t="s">
        <v>8</v>
      </c>
      <c r="E25" s="384">
        <v>2013</v>
      </c>
      <c r="F25" s="384">
        <v>2014</v>
      </c>
      <c r="G25" s="384">
        <v>2015</v>
      </c>
      <c r="H25" s="384">
        <v>2016</v>
      </c>
      <c r="I25" s="384">
        <v>2017</v>
      </c>
      <c r="J25" s="384">
        <v>2018</v>
      </c>
      <c r="K25" s="384">
        <v>2019</v>
      </c>
      <c r="L25" s="384">
        <v>2020</v>
      </c>
      <c r="M25" s="435">
        <v>2021</v>
      </c>
      <c r="N25" s="435">
        <v>2022</v>
      </c>
      <c r="O25" s="435">
        <v>2023</v>
      </c>
      <c r="P25" s="30"/>
      <c r="Q25" s="1"/>
      <c r="R25" s="1"/>
      <c r="S25" s="1"/>
      <c r="T25" s="1"/>
      <c r="U25" s="1"/>
      <c r="V25" s="1"/>
      <c r="W25" s="1"/>
    </row>
    <row r="26" spans="1:26" ht="15.75" customHeight="1" x14ac:dyDescent="0.25">
      <c r="A26" s="21">
        <v>1</v>
      </c>
      <c r="B26" s="424" t="s">
        <v>30</v>
      </c>
      <c r="C26" s="403" t="s">
        <v>268</v>
      </c>
      <c r="D26" s="403" t="s">
        <v>36</v>
      </c>
      <c r="E26" s="406">
        <v>100</v>
      </c>
      <c r="F26" s="407">
        <v>100</v>
      </c>
      <c r="G26" s="406"/>
      <c r="H26" s="406">
        <v>200</v>
      </c>
      <c r="I26" s="406"/>
      <c r="J26" s="406"/>
      <c r="K26" s="406"/>
      <c r="L26" s="406"/>
      <c r="M26" s="425"/>
      <c r="N26" s="426"/>
      <c r="O26" s="426"/>
      <c r="P26" s="30"/>
      <c r="Q26" s="1"/>
      <c r="R26" s="1"/>
      <c r="S26" s="1"/>
      <c r="T26" s="1"/>
      <c r="U26" s="1"/>
      <c r="V26" s="1"/>
      <c r="W26" s="1"/>
    </row>
    <row r="27" spans="1:26" ht="15.75" customHeight="1" x14ac:dyDescent="0.25">
      <c r="A27" s="21">
        <v>3</v>
      </c>
      <c r="B27" s="427" t="s">
        <v>22</v>
      </c>
      <c r="C27" s="416" t="s">
        <v>269</v>
      </c>
      <c r="D27" s="411" t="s">
        <v>40</v>
      </c>
      <c r="E27" s="414">
        <v>100</v>
      </c>
      <c r="F27" s="412">
        <v>300</v>
      </c>
      <c r="G27" s="415">
        <v>1000</v>
      </c>
      <c r="H27" s="415"/>
      <c r="I27" s="415">
        <v>1200</v>
      </c>
      <c r="J27" s="415">
        <v>1300</v>
      </c>
      <c r="K27" s="412">
        <v>2000</v>
      </c>
      <c r="L27" s="412">
        <v>5400</v>
      </c>
      <c r="M27" s="413">
        <v>1800</v>
      </c>
      <c r="N27" s="400">
        <v>3100</v>
      </c>
      <c r="O27" s="400">
        <v>2800</v>
      </c>
      <c r="P27" s="30"/>
      <c r="Q27" s="1"/>
      <c r="R27" s="1"/>
      <c r="S27" s="1"/>
      <c r="T27" s="1"/>
      <c r="U27" s="1"/>
      <c r="V27" s="1"/>
      <c r="W27" s="1"/>
    </row>
    <row r="28" spans="1:26" ht="15.75" customHeight="1" x14ac:dyDescent="0.25">
      <c r="A28" s="21">
        <v>4</v>
      </c>
      <c r="B28" s="428" t="s">
        <v>199</v>
      </c>
      <c r="C28" s="416" t="s">
        <v>269</v>
      </c>
      <c r="D28" s="411" t="s">
        <v>36</v>
      </c>
      <c r="E28" s="412"/>
      <c r="F28" s="412"/>
      <c r="G28" s="412"/>
      <c r="H28" s="412"/>
      <c r="I28" s="412"/>
      <c r="J28" s="412"/>
      <c r="K28" s="412"/>
      <c r="L28" s="412"/>
      <c r="M28" s="413"/>
      <c r="N28" s="400">
        <v>100</v>
      </c>
      <c r="O28" s="400"/>
      <c r="P28" s="30"/>
      <c r="Q28" s="1"/>
      <c r="R28" s="1"/>
      <c r="S28" s="1"/>
      <c r="T28" s="1"/>
      <c r="U28" s="1"/>
      <c r="V28" s="1"/>
      <c r="W28" s="1"/>
    </row>
    <row r="29" spans="1:26" ht="15.75" customHeight="1" x14ac:dyDescent="0.25">
      <c r="A29" s="21"/>
      <c r="B29" s="427" t="s">
        <v>161</v>
      </c>
      <c r="C29" s="416" t="s">
        <v>269</v>
      </c>
      <c r="D29" s="411" t="s">
        <v>36</v>
      </c>
      <c r="E29" s="412"/>
      <c r="F29" s="412">
        <v>200</v>
      </c>
      <c r="G29" s="415"/>
      <c r="H29" s="412"/>
      <c r="I29" s="412">
        <v>400</v>
      </c>
      <c r="J29" s="412"/>
      <c r="K29" s="412"/>
      <c r="L29" s="412"/>
      <c r="M29" s="413">
        <v>600</v>
      </c>
      <c r="N29" s="400"/>
      <c r="O29" s="400"/>
      <c r="P29" s="30"/>
      <c r="Q29" s="1"/>
      <c r="R29" s="1"/>
      <c r="S29" s="1"/>
      <c r="T29" s="1"/>
      <c r="U29" s="1"/>
      <c r="V29" s="1"/>
      <c r="W29" s="1"/>
    </row>
    <row r="30" spans="1:26" ht="15.75" customHeight="1" x14ac:dyDescent="0.25">
      <c r="A30" s="21">
        <v>5</v>
      </c>
      <c r="B30" s="427" t="s">
        <v>0</v>
      </c>
      <c r="C30" s="416" t="s">
        <v>269</v>
      </c>
      <c r="D30" s="411" t="s">
        <v>21</v>
      </c>
      <c r="E30" s="414">
        <v>200</v>
      </c>
      <c r="F30" s="412">
        <v>100</v>
      </c>
      <c r="G30" s="415">
        <v>200</v>
      </c>
      <c r="H30" s="412"/>
      <c r="I30" s="415">
        <v>700</v>
      </c>
      <c r="J30" s="415"/>
      <c r="K30" s="412">
        <v>100</v>
      </c>
      <c r="L30" s="412">
        <v>100</v>
      </c>
      <c r="M30" s="413">
        <v>200</v>
      </c>
      <c r="N30" s="400"/>
      <c r="O30" s="400"/>
      <c r="P30" s="30"/>
      <c r="Q30" s="1"/>
      <c r="R30" s="1"/>
      <c r="S30" s="1"/>
      <c r="T30" s="1"/>
      <c r="U30" s="1"/>
      <c r="V30" s="1"/>
      <c r="W30" s="1"/>
    </row>
    <row r="31" spans="1:26" ht="15.75" customHeight="1" x14ac:dyDescent="0.25">
      <c r="A31" s="21">
        <v>6</v>
      </c>
      <c r="B31" s="427" t="s">
        <v>75</v>
      </c>
      <c r="C31" s="416" t="s">
        <v>269</v>
      </c>
      <c r="D31" s="411" t="s">
        <v>13</v>
      </c>
      <c r="E31" s="414">
        <v>2000</v>
      </c>
      <c r="F31" s="415">
        <v>1400</v>
      </c>
      <c r="G31" s="415">
        <v>2600</v>
      </c>
      <c r="H31" s="415">
        <v>6600</v>
      </c>
      <c r="I31" s="415">
        <v>4100</v>
      </c>
      <c r="J31" s="415">
        <v>4600</v>
      </c>
      <c r="K31" s="412">
        <v>11100</v>
      </c>
      <c r="L31" s="412">
        <v>10700</v>
      </c>
      <c r="M31" s="413">
        <v>8900</v>
      </c>
      <c r="N31" s="400">
        <v>6600</v>
      </c>
      <c r="O31" s="400">
        <v>6600</v>
      </c>
      <c r="P31" s="30"/>
      <c r="Q31" s="1"/>
      <c r="R31" s="1"/>
      <c r="S31" s="1"/>
      <c r="T31" s="1"/>
      <c r="U31" s="1"/>
      <c r="V31" s="1"/>
      <c r="W31" s="1"/>
    </row>
    <row r="32" spans="1:26" ht="15.75" customHeight="1" x14ac:dyDescent="0.25">
      <c r="A32" s="21">
        <v>7</v>
      </c>
      <c r="B32" s="427" t="s">
        <v>42</v>
      </c>
      <c r="C32" s="411" t="s">
        <v>269</v>
      </c>
      <c r="D32" s="412" t="s">
        <v>13</v>
      </c>
      <c r="E32" s="412">
        <v>100</v>
      </c>
      <c r="F32" s="412"/>
      <c r="G32" s="415"/>
      <c r="H32" s="415"/>
      <c r="I32" s="415">
        <v>400</v>
      </c>
      <c r="J32" s="415">
        <v>1000</v>
      </c>
      <c r="K32" s="412">
        <v>1400</v>
      </c>
      <c r="L32" s="412">
        <v>500</v>
      </c>
      <c r="M32" s="413">
        <v>700</v>
      </c>
      <c r="N32" s="400">
        <v>600</v>
      </c>
      <c r="O32" s="400">
        <v>600</v>
      </c>
      <c r="P32" s="30"/>
      <c r="Q32" s="1"/>
      <c r="R32" s="1"/>
      <c r="S32" s="1"/>
      <c r="T32" s="1"/>
      <c r="U32" s="1"/>
      <c r="V32" s="1"/>
      <c r="W32" s="1"/>
    </row>
    <row r="33" spans="1:26" ht="15.75" customHeight="1" x14ac:dyDescent="0.25">
      <c r="A33" s="21">
        <v>8</v>
      </c>
      <c r="B33" s="427" t="s">
        <v>52</v>
      </c>
      <c r="C33" s="411" t="s">
        <v>269</v>
      </c>
      <c r="D33" s="411" t="s">
        <v>23</v>
      </c>
      <c r="E33" s="414">
        <v>2900</v>
      </c>
      <c r="F33" s="415">
        <v>2100</v>
      </c>
      <c r="G33" s="415">
        <v>3000</v>
      </c>
      <c r="H33" s="415">
        <v>1400</v>
      </c>
      <c r="I33" s="415">
        <v>3300</v>
      </c>
      <c r="J33" s="415">
        <v>6100</v>
      </c>
      <c r="K33" s="412">
        <v>6900</v>
      </c>
      <c r="L33" s="412">
        <v>6100</v>
      </c>
      <c r="M33" s="413">
        <v>6600</v>
      </c>
      <c r="N33" s="400">
        <v>5400</v>
      </c>
      <c r="O33" s="400">
        <v>4800</v>
      </c>
      <c r="P33" s="30"/>
      <c r="Q33" s="1"/>
      <c r="R33" s="1"/>
      <c r="S33" s="1"/>
      <c r="T33" s="1"/>
      <c r="U33" s="1"/>
      <c r="V33" s="1"/>
      <c r="W33" s="1"/>
    </row>
    <row r="34" spans="1:26" ht="15.75" customHeight="1" x14ac:dyDescent="0.25">
      <c r="A34" s="21"/>
      <c r="B34" s="427" t="s">
        <v>100</v>
      </c>
      <c r="C34" s="411" t="s">
        <v>268</v>
      </c>
      <c r="D34" s="412" t="s">
        <v>33</v>
      </c>
      <c r="E34" s="412"/>
      <c r="F34" s="415"/>
      <c r="G34" s="412"/>
      <c r="H34" s="412">
        <v>200</v>
      </c>
      <c r="I34" s="412"/>
      <c r="J34" s="415"/>
      <c r="K34" s="412"/>
      <c r="L34" s="412">
        <v>200</v>
      </c>
      <c r="M34" s="413"/>
      <c r="N34" s="400"/>
      <c r="O34" s="400">
        <v>400</v>
      </c>
      <c r="P34" s="30"/>
      <c r="Q34" s="1"/>
      <c r="R34" s="1"/>
      <c r="S34" s="1"/>
      <c r="T34" s="1"/>
      <c r="U34" s="1"/>
      <c r="V34" s="1"/>
      <c r="W34" s="1"/>
    </row>
    <row r="35" spans="1:26" ht="15.75" customHeight="1" x14ac:dyDescent="0.25">
      <c r="A35" s="21"/>
      <c r="B35" s="427" t="s">
        <v>101</v>
      </c>
      <c r="C35" s="411" t="s">
        <v>268</v>
      </c>
      <c r="D35" s="412" t="s">
        <v>33</v>
      </c>
      <c r="E35" s="412"/>
      <c r="F35" s="412"/>
      <c r="G35" s="412"/>
      <c r="H35" s="412"/>
      <c r="I35" s="415"/>
      <c r="J35" s="412"/>
      <c r="K35" s="412">
        <v>100</v>
      </c>
      <c r="L35" s="412"/>
      <c r="M35" s="413"/>
      <c r="N35" s="400"/>
      <c r="O35" s="400"/>
      <c r="P35" s="30"/>
      <c r="Q35" s="1"/>
      <c r="R35" s="1"/>
      <c r="S35" s="1"/>
      <c r="T35" s="1"/>
      <c r="U35" s="1"/>
      <c r="V35" s="1"/>
      <c r="W35" s="1"/>
    </row>
    <row r="36" spans="1:26" ht="15.75" customHeight="1" x14ac:dyDescent="0.25">
      <c r="A36" s="21"/>
      <c r="B36" s="429" t="s">
        <v>108</v>
      </c>
      <c r="C36" s="411" t="s">
        <v>269</v>
      </c>
      <c r="D36" s="412" t="s">
        <v>33</v>
      </c>
      <c r="E36" s="412"/>
      <c r="F36" s="412"/>
      <c r="G36" s="412"/>
      <c r="H36" s="412"/>
      <c r="I36" s="412"/>
      <c r="J36" s="412"/>
      <c r="K36" s="412"/>
      <c r="L36" s="412"/>
      <c r="M36" s="413"/>
      <c r="N36" s="400">
        <v>100</v>
      </c>
      <c r="O36" s="400">
        <v>100</v>
      </c>
      <c r="P36" s="30"/>
      <c r="Q36" s="1"/>
      <c r="R36" s="1"/>
      <c r="S36" s="1"/>
      <c r="T36" s="1"/>
      <c r="U36" s="1"/>
      <c r="V36" s="1"/>
      <c r="W36" s="1"/>
    </row>
    <row r="37" spans="1:26" ht="15.75" customHeight="1" x14ac:dyDescent="0.25">
      <c r="A37" s="21">
        <v>9</v>
      </c>
      <c r="B37" s="430" t="s">
        <v>74</v>
      </c>
      <c r="C37" s="431" t="s">
        <v>268</v>
      </c>
      <c r="D37" s="412" t="s">
        <v>33</v>
      </c>
      <c r="E37" s="414">
        <v>200</v>
      </c>
      <c r="F37" s="412">
        <v>100</v>
      </c>
      <c r="G37" s="415">
        <v>400</v>
      </c>
      <c r="H37" s="412"/>
      <c r="I37" s="412"/>
      <c r="J37" s="412"/>
      <c r="K37" s="412"/>
      <c r="L37" s="412"/>
      <c r="M37" s="413"/>
      <c r="N37" s="400"/>
      <c r="O37" s="400">
        <v>100</v>
      </c>
      <c r="P37" s="30"/>
      <c r="Q37" s="1"/>
      <c r="R37" s="1"/>
      <c r="S37" s="1"/>
      <c r="T37" s="1"/>
      <c r="U37" s="1"/>
      <c r="V37" s="1"/>
      <c r="W37" s="1"/>
    </row>
    <row r="38" spans="1:26" ht="15.75" customHeight="1" x14ac:dyDescent="0.25">
      <c r="A38" s="21"/>
      <c r="B38" s="430" t="s">
        <v>117</v>
      </c>
      <c r="C38" s="431" t="s">
        <v>269</v>
      </c>
      <c r="D38" s="415"/>
      <c r="E38" s="414"/>
      <c r="F38" s="415"/>
      <c r="G38" s="415">
        <v>200</v>
      </c>
      <c r="H38" s="415"/>
      <c r="I38" s="415">
        <v>300</v>
      </c>
      <c r="J38" s="415"/>
      <c r="K38" s="412"/>
      <c r="L38" s="410"/>
      <c r="M38" s="413"/>
      <c r="N38" s="400"/>
      <c r="O38" s="393"/>
      <c r="P38" s="30"/>
      <c r="Q38" s="1"/>
      <c r="R38" s="1"/>
      <c r="S38" s="1"/>
      <c r="T38" s="1"/>
      <c r="U38" s="1"/>
      <c r="V38" s="1"/>
      <c r="W38" s="1"/>
    </row>
    <row r="39" spans="1:26" ht="15.75" customHeight="1" x14ac:dyDescent="0.25">
      <c r="A39" s="21"/>
      <c r="B39" s="427" t="s">
        <v>25</v>
      </c>
      <c r="C39" s="411" t="s">
        <v>268</v>
      </c>
      <c r="D39" s="412" t="s">
        <v>40</v>
      </c>
      <c r="E39" s="420">
        <v>3900</v>
      </c>
      <c r="F39" s="412">
        <v>4300</v>
      </c>
      <c r="G39" s="412">
        <v>2800</v>
      </c>
      <c r="H39" s="412">
        <v>7600</v>
      </c>
      <c r="I39" s="412">
        <v>6300</v>
      </c>
      <c r="J39" s="412">
        <v>1200</v>
      </c>
      <c r="K39" s="412">
        <v>9900</v>
      </c>
      <c r="L39" s="412">
        <v>10400</v>
      </c>
      <c r="M39" s="413">
        <v>7700</v>
      </c>
      <c r="N39" s="400">
        <v>5000</v>
      </c>
      <c r="O39" s="400">
        <v>3700</v>
      </c>
      <c r="P39" s="30"/>
      <c r="Q39" s="1"/>
      <c r="R39" s="1"/>
      <c r="S39" s="1"/>
      <c r="T39" s="1"/>
      <c r="U39" s="1"/>
      <c r="V39" s="1"/>
      <c r="W39" s="1"/>
    </row>
    <row r="40" spans="1:26" ht="15.75" customHeight="1" x14ac:dyDescent="0.25">
      <c r="A40" s="21">
        <v>10</v>
      </c>
      <c r="B40" s="427" t="s">
        <v>35</v>
      </c>
      <c r="C40" s="416" t="s">
        <v>268</v>
      </c>
      <c r="D40" s="412" t="s">
        <v>36</v>
      </c>
      <c r="E40" s="414">
        <v>200</v>
      </c>
      <c r="F40" s="412"/>
      <c r="G40" s="412"/>
      <c r="H40" s="412"/>
      <c r="I40" s="412">
        <v>100</v>
      </c>
      <c r="J40" s="412">
        <v>100</v>
      </c>
      <c r="K40" s="412">
        <v>800</v>
      </c>
      <c r="L40" s="412">
        <v>300</v>
      </c>
      <c r="M40" s="413">
        <v>100</v>
      </c>
      <c r="N40" s="400">
        <v>300</v>
      </c>
      <c r="O40" s="400">
        <v>400</v>
      </c>
      <c r="P40" s="30"/>
      <c r="Q40" s="1"/>
      <c r="R40" s="1"/>
      <c r="S40" s="1"/>
      <c r="T40" s="1"/>
      <c r="U40" s="1"/>
      <c r="V40" s="1"/>
      <c r="W40" s="1"/>
    </row>
    <row r="41" spans="1:26" ht="15.75" customHeight="1" x14ac:dyDescent="0.25">
      <c r="A41" s="21">
        <v>11</v>
      </c>
      <c r="B41" s="427" t="s">
        <v>272</v>
      </c>
      <c r="C41" s="416" t="s">
        <v>269</v>
      </c>
      <c r="D41" s="412"/>
      <c r="E41" s="412"/>
      <c r="F41" s="415"/>
      <c r="G41" s="415">
        <v>200</v>
      </c>
      <c r="H41" s="415"/>
      <c r="I41" s="415"/>
      <c r="J41" s="415"/>
      <c r="K41" s="412"/>
      <c r="L41" s="410"/>
      <c r="M41" s="413"/>
      <c r="N41" s="400"/>
      <c r="O41" s="400"/>
      <c r="P41" s="30"/>
      <c r="Q41" s="1"/>
      <c r="R41" s="1"/>
      <c r="S41" s="1"/>
      <c r="T41" s="1"/>
      <c r="U41" s="1"/>
      <c r="V41" s="1"/>
      <c r="W41" s="1"/>
    </row>
    <row r="42" spans="1:26" ht="15.75" customHeight="1" x14ac:dyDescent="0.25">
      <c r="A42" s="21">
        <v>12</v>
      </c>
      <c r="B42" s="427" t="s">
        <v>67</v>
      </c>
      <c r="C42" s="416" t="s">
        <v>268</v>
      </c>
      <c r="D42" s="411" t="s">
        <v>33</v>
      </c>
      <c r="E42" s="414">
        <v>100</v>
      </c>
      <c r="F42" s="415"/>
      <c r="G42" s="415"/>
      <c r="H42" s="415">
        <v>400</v>
      </c>
      <c r="I42" s="415">
        <v>900</v>
      </c>
      <c r="J42" s="415">
        <v>700</v>
      </c>
      <c r="K42" s="412">
        <v>3300</v>
      </c>
      <c r="L42" s="412">
        <v>2300</v>
      </c>
      <c r="M42" s="413">
        <v>2600</v>
      </c>
      <c r="N42" s="400">
        <v>1100</v>
      </c>
      <c r="O42" s="400">
        <v>1300</v>
      </c>
      <c r="P42" s="30"/>
      <c r="Q42" s="1"/>
      <c r="R42" s="1"/>
      <c r="S42" s="1"/>
      <c r="T42" s="1"/>
      <c r="U42" s="1"/>
      <c r="V42" s="1"/>
      <c r="W42" s="1"/>
    </row>
    <row r="43" spans="1:26" ht="15.75" customHeight="1" x14ac:dyDescent="0.25">
      <c r="A43" s="21">
        <v>14</v>
      </c>
      <c r="B43" s="427" t="s">
        <v>45</v>
      </c>
      <c r="C43" s="411" t="s">
        <v>269</v>
      </c>
      <c r="D43" s="412" t="s">
        <v>21</v>
      </c>
      <c r="E43" s="412">
        <v>2300</v>
      </c>
      <c r="F43" s="412">
        <v>1000</v>
      </c>
      <c r="G43" s="412">
        <v>1600</v>
      </c>
      <c r="H43" s="412">
        <v>2200</v>
      </c>
      <c r="I43" s="412">
        <v>4600</v>
      </c>
      <c r="J43" s="412">
        <v>300</v>
      </c>
      <c r="K43" s="412">
        <v>4800</v>
      </c>
      <c r="L43" s="432">
        <v>2600</v>
      </c>
      <c r="M43" s="413">
        <v>5000</v>
      </c>
      <c r="N43" s="400">
        <v>4700</v>
      </c>
      <c r="O43" s="400">
        <v>7100</v>
      </c>
      <c r="P43" s="30"/>
      <c r="Q43" s="1"/>
      <c r="R43" s="1"/>
      <c r="S43" s="1"/>
      <c r="T43" s="1"/>
      <c r="U43" s="1"/>
      <c r="V43" s="1"/>
      <c r="W43" s="1"/>
    </row>
    <row r="44" spans="1:26" ht="15.75" customHeight="1" x14ac:dyDescent="0.25">
      <c r="A44" s="21"/>
      <c r="B44" s="427" t="s">
        <v>406</v>
      </c>
      <c r="C44" s="416" t="s">
        <v>269</v>
      </c>
      <c r="D44" s="393" t="s">
        <v>13</v>
      </c>
      <c r="E44" s="412"/>
      <c r="F44" s="412"/>
      <c r="G44" s="412"/>
      <c r="H44" s="412"/>
      <c r="I44" s="412"/>
      <c r="J44" s="412"/>
      <c r="K44" s="412"/>
      <c r="L44" s="412"/>
      <c r="M44" s="413"/>
      <c r="N44" s="400"/>
      <c r="O44" s="400">
        <v>100</v>
      </c>
      <c r="P44" s="30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21"/>
      <c r="B45" s="427" t="s">
        <v>177</v>
      </c>
      <c r="C45" s="411" t="s">
        <v>269</v>
      </c>
      <c r="D45" s="412" t="s">
        <v>23</v>
      </c>
      <c r="E45" s="412"/>
      <c r="F45" s="412">
        <v>100</v>
      </c>
      <c r="G45" s="412"/>
      <c r="H45" s="412"/>
      <c r="I45" s="412">
        <v>100</v>
      </c>
      <c r="J45" s="412"/>
      <c r="K45" s="412"/>
      <c r="L45" s="412"/>
      <c r="M45" s="413">
        <v>100</v>
      </c>
      <c r="N45" s="400">
        <v>100</v>
      </c>
      <c r="O45" s="400"/>
      <c r="P45" s="30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21"/>
      <c r="B46" s="411" t="s">
        <v>276</v>
      </c>
      <c r="C46" s="411"/>
      <c r="D46" s="412" t="s">
        <v>20</v>
      </c>
      <c r="E46" s="412"/>
      <c r="F46" s="412">
        <v>300</v>
      </c>
      <c r="G46" s="412">
        <v>800</v>
      </c>
      <c r="H46" s="412">
        <v>2200</v>
      </c>
      <c r="I46" s="412">
        <v>3000</v>
      </c>
      <c r="J46" s="412">
        <v>800</v>
      </c>
      <c r="K46" s="412">
        <v>2900</v>
      </c>
      <c r="L46" s="412">
        <v>4100</v>
      </c>
      <c r="M46" s="393"/>
      <c r="N46" s="400">
        <v>1100</v>
      </c>
      <c r="O46" s="400">
        <v>3600</v>
      </c>
      <c r="P46" s="30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21"/>
      <c r="B47" s="434" t="s">
        <v>87</v>
      </c>
      <c r="C47" s="431" t="s">
        <v>269</v>
      </c>
      <c r="D47" s="412" t="s">
        <v>39</v>
      </c>
      <c r="E47" s="412">
        <v>100</v>
      </c>
      <c r="F47" s="412">
        <v>100</v>
      </c>
      <c r="G47" s="412">
        <v>200</v>
      </c>
      <c r="H47" s="415"/>
      <c r="I47" s="415"/>
      <c r="J47" s="415">
        <v>300</v>
      </c>
      <c r="K47" s="412">
        <v>100</v>
      </c>
      <c r="L47" s="412">
        <v>100</v>
      </c>
      <c r="M47" s="413">
        <v>700</v>
      </c>
      <c r="N47" s="400">
        <v>500</v>
      </c>
      <c r="O47" s="400">
        <v>200</v>
      </c>
      <c r="P47" s="30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21"/>
      <c r="B48" s="427" t="s">
        <v>48</v>
      </c>
      <c r="C48" s="411" t="s">
        <v>269</v>
      </c>
      <c r="D48" s="412"/>
      <c r="E48" s="412"/>
      <c r="F48" s="412"/>
      <c r="G48" s="412"/>
      <c r="H48" s="412"/>
      <c r="I48" s="412"/>
      <c r="J48" s="415">
        <v>400</v>
      </c>
      <c r="K48" s="412">
        <v>100</v>
      </c>
      <c r="L48" s="412">
        <v>200</v>
      </c>
      <c r="M48" s="413"/>
      <c r="N48" s="400"/>
      <c r="O48" s="400">
        <v>600</v>
      </c>
      <c r="P48" s="30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21"/>
      <c r="B49" s="427" t="s">
        <v>159</v>
      </c>
      <c r="C49" s="411" t="s">
        <v>269</v>
      </c>
      <c r="D49" s="412" t="s">
        <v>13</v>
      </c>
      <c r="E49" s="412">
        <v>300</v>
      </c>
      <c r="F49" s="412">
        <v>200</v>
      </c>
      <c r="G49" s="412">
        <v>1600</v>
      </c>
      <c r="H49" s="412">
        <v>1800</v>
      </c>
      <c r="I49" s="412">
        <v>4600</v>
      </c>
      <c r="J49" s="412">
        <v>1400</v>
      </c>
      <c r="K49" s="412">
        <v>2000</v>
      </c>
      <c r="L49" s="412">
        <v>300</v>
      </c>
      <c r="M49" s="413">
        <v>2200</v>
      </c>
      <c r="N49" s="400">
        <v>2300</v>
      </c>
      <c r="O49" s="400"/>
      <c r="P49" s="30"/>
      <c r="Q49" s="1"/>
      <c r="R49" s="1"/>
      <c r="S49" s="1"/>
      <c r="T49" s="1"/>
      <c r="U49" s="1"/>
      <c r="V49" s="1"/>
      <c r="W49" s="1"/>
    </row>
    <row r="50" spans="1:26" ht="15.75" customHeight="1" x14ac:dyDescent="0.25">
      <c r="A50" s="21"/>
      <c r="B50" s="427" t="s">
        <v>190</v>
      </c>
      <c r="C50" s="411" t="s">
        <v>269</v>
      </c>
      <c r="D50" s="412" t="s">
        <v>36</v>
      </c>
      <c r="E50" s="412"/>
      <c r="F50" s="415"/>
      <c r="G50" s="412"/>
      <c r="H50" s="412"/>
      <c r="I50" s="412"/>
      <c r="J50" s="412"/>
      <c r="K50" s="412"/>
      <c r="L50" s="412">
        <v>3000</v>
      </c>
      <c r="M50" s="413">
        <v>2700</v>
      </c>
      <c r="N50" s="400">
        <v>1700</v>
      </c>
      <c r="O50" s="400">
        <v>2200</v>
      </c>
      <c r="P50" s="30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21"/>
      <c r="B51" s="428" t="s">
        <v>414</v>
      </c>
      <c r="C51" s="416" t="s">
        <v>269</v>
      </c>
      <c r="D51" s="393" t="s">
        <v>13</v>
      </c>
      <c r="E51" s="412">
        <v>100</v>
      </c>
      <c r="F51" s="412"/>
      <c r="G51" s="412"/>
      <c r="H51" s="412">
        <v>200</v>
      </c>
      <c r="I51" s="412"/>
      <c r="J51" s="412"/>
      <c r="K51" s="412"/>
      <c r="L51" s="412"/>
      <c r="M51" s="393"/>
      <c r="N51" s="400"/>
      <c r="O51" s="400"/>
      <c r="P51" s="30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21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"/>
      <c r="R52" s="1"/>
      <c r="S52" s="1"/>
      <c r="T52" s="1"/>
      <c r="U52" s="1"/>
      <c r="V52" s="1"/>
      <c r="W52" s="1"/>
    </row>
    <row r="53" spans="1:26" ht="15.75" customHeight="1" x14ac:dyDescent="0.25">
      <c r="A53" s="21" t="s">
        <v>344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"/>
      <c r="R53" s="1"/>
      <c r="S53" s="1"/>
      <c r="T53" s="1"/>
      <c r="U53" s="1"/>
      <c r="V53" s="1"/>
      <c r="W53" s="1"/>
    </row>
    <row r="54" spans="1:26" ht="15.75" customHeight="1" x14ac:dyDescent="0.25">
      <c r="A54" s="21">
        <v>17</v>
      </c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"/>
      <c r="R54" s="1"/>
      <c r="S54" s="1"/>
      <c r="T54" s="1"/>
      <c r="U54" s="1"/>
      <c r="V54" s="1"/>
      <c r="W54" s="1"/>
    </row>
    <row r="55" spans="1:26" ht="15.75" customHeight="1" x14ac:dyDescent="0.25">
      <c r="A55" s="21"/>
      <c r="B55" s="467" t="s">
        <v>345</v>
      </c>
      <c r="C55" s="468"/>
      <c r="D55" s="469"/>
      <c r="E55" s="467" t="s">
        <v>346</v>
      </c>
      <c r="F55" s="468"/>
      <c r="G55" s="470"/>
      <c r="H55" s="468"/>
      <c r="I55" s="468"/>
      <c r="J55" s="468"/>
      <c r="K55" s="468"/>
      <c r="L55" s="468"/>
      <c r="M55" s="468"/>
      <c r="N55" s="468"/>
      <c r="O55" s="468"/>
      <c r="P55" s="30"/>
      <c r="Q55" s="1"/>
      <c r="R55" s="1"/>
      <c r="S55" s="1"/>
      <c r="T55" s="1"/>
      <c r="U55" s="1"/>
      <c r="V55" s="1"/>
      <c r="W55" s="1"/>
    </row>
    <row r="56" spans="1:26" ht="15.75" customHeight="1" x14ac:dyDescent="0.25">
      <c r="A56" s="21">
        <v>23</v>
      </c>
      <c r="B56" s="471" t="s">
        <v>6</v>
      </c>
      <c r="C56" s="472" t="s">
        <v>7</v>
      </c>
      <c r="D56" s="473" t="s">
        <v>8</v>
      </c>
      <c r="E56" s="474">
        <v>2013</v>
      </c>
      <c r="F56" s="474">
        <v>2014</v>
      </c>
      <c r="G56" s="475">
        <v>2015</v>
      </c>
      <c r="H56" s="474">
        <v>2016</v>
      </c>
      <c r="I56" s="474">
        <v>2017</v>
      </c>
      <c r="J56" s="474">
        <v>2018</v>
      </c>
      <c r="K56" s="474">
        <v>2019</v>
      </c>
      <c r="L56" s="474">
        <v>2020</v>
      </c>
      <c r="M56" s="474">
        <v>2021</v>
      </c>
      <c r="N56" s="474">
        <v>2022</v>
      </c>
      <c r="O56" s="474">
        <v>2023</v>
      </c>
      <c r="P56" s="30"/>
      <c r="Q56" s="1"/>
      <c r="R56" s="1"/>
      <c r="S56" s="1"/>
      <c r="T56" s="1"/>
      <c r="U56" s="1"/>
      <c r="V56" s="1"/>
      <c r="W56" s="1"/>
    </row>
    <row r="57" spans="1:26" ht="15.75" customHeight="1" x14ac:dyDescent="0.25">
      <c r="A57" s="21">
        <v>10</v>
      </c>
      <c r="B57" s="105" t="s">
        <v>30</v>
      </c>
      <c r="C57" s="77">
        <v>2</v>
      </c>
      <c r="D57" s="78" t="s">
        <v>36</v>
      </c>
      <c r="E57" s="79">
        <v>7.4999999999999997E-2</v>
      </c>
      <c r="F57" s="79">
        <v>7.4999999999999997E-2</v>
      </c>
      <c r="G57" s="80">
        <v>0.375</v>
      </c>
      <c r="H57" s="80">
        <v>3.5000000000000003E-2</v>
      </c>
      <c r="I57" s="87"/>
      <c r="J57" s="79">
        <v>5.0000000000000001E-3</v>
      </c>
      <c r="K57" s="80">
        <v>5.0000000000000001E-3</v>
      </c>
      <c r="L57" s="81">
        <v>5.0000000000000001E-3</v>
      </c>
      <c r="M57" s="88">
        <v>1E-4</v>
      </c>
      <c r="N57" s="114">
        <v>1.4999999999999999E-2</v>
      </c>
      <c r="O57" s="88">
        <v>5.0000000000000001E-3</v>
      </c>
      <c r="P57" s="30"/>
      <c r="Q57" s="1"/>
      <c r="R57" s="1"/>
      <c r="S57" s="1"/>
      <c r="T57" s="1"/>
      <c r="U57" s="1"/>
      <c r="V57" s="1"/>
      <c r="W57" s="1"/>
    </row>
    <row r="58" spans="1:26" ht="15.75" customHeight="1" x14ac:dyDescent="0.25">
      <c r="A58" s="21"/>
      <c r="B58" s="105" t="s">
        <v>18</v>
      </c>
      <c r="C58" s="77">
        <v>2</v>
      </c>
      <c r="D58" s="78" t="s">
        <v>21</v>
      </c>
      <c r="E58" s="87"/>
      <c r="F58" s="87"/>
      <c r="G58" s="84"/>
      <c r="H58" s="84"/>
      <c r="I58" s="87"/>
      <c r="J58" s="87"/>
      <c r="K58" s="80">
        <v>5.0000000000000001E-3</v>
      </c>
      <c r="L58" s="81">
        <v>5.0000000000000001E-3</v>
      </c>
      <c r="M58" s="88">
        <v>5.0000000000000001E-3</v>
      </c>
      <c r="N58" s="114">
        <v>5.0000000000000001E-3</v>
      </c>
      <c r="O58" s="88">
        <v>5.0000000000000001E-3</v>
      </c>
      <c r="P58" s="30"/>
      <c r="Q58" s="1"/>
      <c r="R58" s="1"/>
      <c r="S58" s="1"/>
      <c r="T58" s="1"/>
      <c r="U58" s="1"/>
      <c r="V58" s="1"/>
      <c r="W58" s="1"/>
    </row>
    <row r="59" spans="1:26" ht="15.75" customHeight="1" x14ac:dyDescent="0.25">
      <c r="A59" s="21">
        <v>31</v>
      </c>
      <c r="B59" s="105" t="s">
        <v>22</v>
      </c>
      <c r="C59" s="77">
        <v>6</v>
      </c>
      <c r="D59" s="78" t="s">
        <v>23</v>
      </c>
      <c r="E59" s="79">
        <v>0.17499999999999999</v>
      </c>
      <c r="F59" s="79">
        <v>3.5000000000000003E-2</v>
      </c>
      <c r="G59" s="79">
        <v>7.4999999999999997E-2</v>
      </c>
      <c r="H59" s="80">
        <v>7.4999999999999997E-2</v>
      </c>
      <c r="I59" s="79">
        <v>7.4999999999999997E-2</v>
      </c>
      <c r="J59" s="79">
        <v>3.5000000000000003E-2</v>
      </c>
      <c r="K59" s="80">
        <v>7.4999999999999997E-2</v>
      </c>
      <c r="L59" s="81">
        <v>0.17499999999999999</v>
      </c>
      <c r="M59" s="88">
        <v>7.4999999999999997E-2</v>
      </c>
      <c r="N59" s="114">
        <v>0.17499999999999999</v>
      </c>
      <c r="O59" s="88">
        <v>5.0000000000000001E-3</v>
      </c>
      <c r="P59" s="30"/>
      <c r="Q59" s="1"/>
      <c r="R59" s="1"/>
      <c r="S59" s="1"/>
      <c r="T59" s="1"/>
      <c r="U59" s="1"/>
      <c r="V59" s="1"/>
      <c r="W59" s="1"/>
    </row>
    <row r="60" spans="1:26" ht="15.75" customHeight="1" x14ac:dyDescent="0.25">
      <c r="A60" s="21"/>
      <c r="B60" s="525" t="s">
        <v>199</v>
      </c>
      <c r="C60" s="526">
        <v>5</v>
      </c>
      <c r="D60" s="103" t="s">
        <v>36</v>
      </c>
      <c r="E60" s="79"/>
      <c r="F60" s="79"/>
      <c r="G60" s="80"/>
      <c r="H60" s="80"/>
      <c r="I60" s="79"/>
      <c r="J60" s="87"/>
      <c r="K60" s="80"/>
      <c r="L60" s="81"/>
      <c r="M60" s="88"/>
      <c r="N60" s="114">
        <v>5.0000000000000001E-3</v>
      </c>
      <c r="O60" s="88"/>
      <c r="P60" s="30"/>
      <c r="Q60" s="1"/>
      <c r="R60" s="1"/>
      <c r="S60" s="1"/>
      <c r="T60" s="1"/>
      <c r="U60" s="1"/>
      <c r="V60" s="1"/>
      <c r="W60" s="1"/>
    </row>
    <row r="61" spans="1:26" ht="15.75" customHeight="1" x14ac:dyDescent="0.25">
      <c r="A61" s="21"/>
      <c r="B61" s="105" t="s">
        <v>136</v>
      </c>
      <c r="C61" s="77">
        <v>4</v>
      </c>
      <c r="D61" s="78" t="s">
        <v>36</v>
      </c>
      <c r="E61" s="79">
        <v>5.0000000000000001E-3</v>
      </c>
      <c r="F61" s="79">
        <v>5.0000000000000001E-3</v>
      </c>
      <c r="G61" s="80">
        <v>5.0000000000000001E-3</v>
      </c>
      <c r="H61" s="80">
        <v>5.0000000000000001E-3</v>
      </c>
      <c r="I61" s="79">
        <v>5.0000000000000001E-3</v>
      </c>
      <c r="J61" s="79">
        <v>3.5000000000000003E-2</v>
      </c>
      <c r="K61" s="80">
        <v>5.0000000000000001E-3</v>
      </c>
      <c r="L61" s="81">
        <v>5.0000000000000001E-3</v>
      </c>
      <c r="M61" s="88">
        <v>1.4999999999999999E-2</v>
      </c>
      <c r="N61" s="114">
        <v>5.0000000000000001E-3</v>
      </c>
      <c r="O61" s="88">
        <v>1.4999999999999999E-2</v>
      </c>
      <c r="P61" s="30"/>
      <c r="Q61" s="1"/>
      <c r="R61" s="1"/>
      <c r="S61" s="1"/>
      <c r="T61" s="1"/>
      <c r="U61" s="1"/>
      <c r="V61" s="1"/>
      <c r="W61" s="1"/>
    </row>
    <row r="62" spans="1:26" ht="15.75" customHeight="1" x14ac:dyDescent="0.25">
      <c r="A62" s="21"/>
      <c r="B62" s="104" t="s">
        <v>32</v>
      </c>
      <c r="C62" s="77">
        <v>3</v>
      </c>
      <c r="D62" s="78" t="s">
        <v>15</v>
      </c>
      <c r="E62" s="79">
        <v>5.0000000000000001E-3</v>
      </c>
      <c r="F62" s="79">
        <v>1.4999999999999999E-2</v>
      </c>
      <c r="G62" s="80">
        <v>1.4999999999999999E-2</v>
      </c>
      <c r="H62" s="80">
        <v>1.4999999999999999E-2</v>
      </c>
      <c r="I62" s="79">
        <v>5.0000000000000001E-3</v>
      </c>
      <c r="J62" s="79">
        <v>5.0000000000000001E-3</v>
      </c>
      <c r="K62" s="80">
        <v>5.0000000000000001E-3</v>
      </c>
      <c r="L62" s="81">
        <v>5.0000000000000001E-3</v>
      </c>
      <c r="M62" s="88">
        <v>5.0000000000000001E-3</v>
      </c>
      <c r="N62" s="114">
        <v>5.0000000000000001E-3</v>
      </c>
      <c r="O62" s="88">
        <v>5.0000000000000001E-3</v>
      </c>
      <c r="P62" s="30"/>
      <c r="Q62" s="1"/>
      <c r="R62" s="1"/>
      <c r="S62" s="1"/>
      <c r="T62" s="1"/>
      <c r="U62" s="1"/>
      <c r="V62" s="1"/>
      <c r="W62" s="1"/>
    </row>
    <row r="63" spans="1:26" ht="15.75" customHeight="1" x14ac:dyDescent="0.25">
      <c r="A63" s="21"/>
      <c r="B63" s="516" t="s">
        <v>161</v>
      </c>
      <c r="C63" s="497">
        <v>5</v>
      </c>
      <c r="D63" s="498" t="s">
        <v>36</v>
      </c>
      <c r="E63" s="87"/>
      <c r="F63" s="79">
        <v>5.0000000000000001E-3</v>
      </c>
      <c r="G63" s="84"/>
      <c r="H63" s="80">
        <v>5.0000000000000001E-3</v>
      </c>
      <c r="I63" s="79">
        <v>5.0000000000000001E-3</v>
      </c>
      <c r="J63" s="87"/>
      <c r="K63" s="80">
        <v>5.0000000000000001E-3</v>
      </c>
      <c r="L63" s="81">
        <v>5.0000000000000001E-3</v>
      </c>
      <c r="M63" s="88">
        <v>5.0000000000000001E-3</v>
      </c>
      <c r="N63" s="114"/>
      <c r="O63" s="88"/>
      <c r="P63" s="30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21"/>
      <c r="B64" s="104" t="s">
        <v>38</v>
      </c>
      <c r="C64" s="77">
        <v>2</v>
      </c>
      <c r="D64" s="498" t="s">
        <v>39</v>
      </c>
      <c r="E64" s="79">
        <v>1E-4</v>
      </c>
      <c r="F64" s="79">
        <v>5.0000000000000001E-3</v>
      </c>
      <c r="G64" s="80">
        <v>5.0000000000000001E-3</v>
      </c>
      <c r="H64" s="80">
        <v>5.0000000000000001E-3</v>
      </c>
      <c r="I64" s="79">
        <v>5.0000000000000001E-3</v>
      </c>
      <c r="J64" s="79">
        <v>5.0000000000000001E-3</v>
      </c>
      <c r="K64" s="80">
        <v>5.0000000000000001E-3</v>
      </c>
      <c r="L64" s="81">
        <v>5.0000000000000001E-3</v>
      </c>
      <c r="M64" s="88">
        <v>5.0000000000000001E-3</v>
      </c>
      <c r="N64" s="114">
        <v>5.0000000000000001E-3</v>
      </c>
      <c r="O64" s="88">
        <v>5.0000000000000001E-3</v>
      </c>
      <c r="P64" s="30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21">
        <v>45</v>
      </c>
      <c r="B65" s="496" t="s">
        <v>44</v>
      </c>
      <c r="C65" s="497">
        <v>7</v>
      </c>
      <c r="D65" s="498" t="s">
        <v>21</v>
      </c>
      <c r="E65" s="499"/>
      <c r="F65" s="508">
        <v>5.0000000000000001E-3</v>
      </c>
      <c r="G65" s="501">
        <v>5.0000000000000001E-3</v>
      </c>
      <c r="H65" s="499"/>
      <c r="I65" s="508">
        <v>5.0000000000000001E-3</v>
      </c>
      <c r="J65" s="508">
        <v>5.0000000000000001E-3</v>
      </c>
      <c r="K65" s="501">
        <v>5.0000000000000001E-3</v>
      </c>
      <c r="L65" s="502">
        <v>5.0000000000000001E-3</v>
      </c>
      <c r="M65" s="529">
        <v>5.0000000000000001E-3</v>
      </c>
      <c r="N65" s="523">
        <v>5.0000000000000001E-3</v>
      </c>
      <c r="O65" s="529">
        <v>5.0000000000000001E-3</v>
      </c>
      <c r="P65" s="30"/>
      <c r="Q65" s="1"/>
      <c r="R65" s="1"/>
      <c r="S65" s="1"/>
      <c r="T65" s="1"/>
      <c r="U65" s="1"/>
      <c r="V65" s="1"/>
      <c r="W65" s="1"/>
    </row>
    <row r="66" spans="1:26" ht="15.75" customHeight="1" x14ac:dyDescent="0.25">
      <c r="A66" s="21"/>
      <c r="B66" s="520" t="s">
        <v>382</v>
      </c>
      <c r="C66" s="377">
        <v>2</v>
      </c>
      <c r="D66" s="521" t="s">
        <v>13</v>
      </c>
      <c r="E66" s="499"/>
      <c r="F66" s="508">
        <v>1E-4</v>
      </c>
      <c r="G66" s="490"/>
      <c r="H66" s="500"/>
      <c r="I66" s="499"/>
      <c r="J66" s="499"/>
      <c r="K66" s="500"/>
      <c r="L66" s="502"/>
      <c r="M66" s="529"/>
      <c r="N66" s="523">
        <v>5.0000000000000001E-3</v>
      </c>
      <c r="O66" s="529"/>
      <c r="P66" s="30"/>
      <c r="Q66" s="1"/>
      <c r="R66" s="1"/>
      <c r="S66" s="1"/>
      <c r="T66" s="1"/>
      <c r="U66" s="1"/>
      <c r="V66" s="1"/>
      <c r="W66" s="1"/>
    </row>
    <row r="67" spans="1:26" ht="15.75" customHeight="1" x14ac:dyDescent="0.25">
      <c r="A67" s="21">
        <v>30</v>
      </c>
      <c r="B67" s="105" t="s">
        <v>50</v>
      </c>
      <c r="C67" s="77">
        <v>3</v>
      </c>
      <c r="D67" s="78" t="s">
        <v>23</v>
      </c>
      <c r="E67" s="87"/>
      <c r="F67" s="87"/>
      <c r="G67" s="84"/>
      <c r="H67" s="84"/>
      <c r="I67" s="79">
        <v>5.0000000000000001E-3</v>
      </c>
      <c r="J67" s="87"/>
      <c r="K67" s="80">
        <v>5.0000000000000001E-3</v>
      </c>
      <c r="L67" s="81">
        <v>1.4999999999999999E-2</v>
      </c>
      <c r="M67" s="88"/>
      <c r="N67" s="114">
        <v>5.0000000000000001E-3</v>
      </c>
      <c r="O67" s="88"/>
      <c r="P67" s="30"/>
      <c r="Q67" s="1"/>
      <c r="R67" s="1"/>
      <c r="S67" s="1"/>
      <c r="T67" s="1"/>
      <c r="U67" s="1"/>
      <c r="V67" s="1"/>
      <c r="W67" s="1"/>
    </row>
    <row r="68" spans="1:26" ht="15.75" customHeight="1" x14ac:dyDescent="0.25">
      <c r="A68" s="21">
        <v>26</v>
      </c>
      <c r="B68" s="105" t="s">
        <v>54</v>
      </c>
      <c r="C68" s="77">
        <v>4</v>
      </c>
      <c r="D68" s="78" t="s">
        <v>23</v>
      </c>
      <c r="E68" s="87"/>
      <c r="F68" s="87"/>
      <c r="G68" s="84"/>
      <c r="H68" s="84"/>
      <c r="I68" s="87"/>
      <c r="J68" s="79">
        <v>5.0000000000000001E-3</v>
      </c>
      <c r="K68" s="80">
        <v>5.0000000000000001E-3</v>
      </c>
      <c r="L68" s="81">
        <v>5.0000000000000001E-3</v>
      </c>
      <c r="M68" s="88">
        <v>1.4999999999999999E-2</v>
      </c>
      <c r="N68" s="114">
        <v>5.0000000000000001E-3</v>
      </c>
      <c r="O68" s="88">
        <v>1.4999999999999999E-2</v>
      </c>
      <c r="P68" s="30"/>
      <c r="Q68" s="1"/>
      <c r="R68" s="1"/>
      <c r="S68" s="1"/>
      <c r="T68" s="1"/>
      <c r="U68" s="1"/>
      <c r="V68" s="1"/>
      <c r="W68" s="1"/>
    </row>
    <row r="69" spans="1:26" ht="15.75" customHeight="1" x14ac:dyDescent="0.25">
      <c r="A69" s="21"/>
      <c r="B69" s="105" t="s">
        <v>384</v>
      </c>
      <c r="C69" s="77">
        <v>4</v>
      </c>
      <c r="D69" s="487" t="s">
        <v>23</v>
      </c>
      <c r="E69" s="79">
        <v>1E-4</v>
      </c>
      <c r="F69" s="87"/>
      <c r="G69" s="84"/>
      <c r="H69" s="84"/>
      <c r="I69" s="87"/>
      <c r="J69" s="87"/>
      <c r="K69" s="84"/>
      <c r="L69" s="81"/>
      <c r="M69" s="103"/>
      <c r="N69" s="103"/>
      <c r="O69" s="103"/>
      <c r="P69" s="30"/>
      <c r="Q69" s="1"/>
      <c r="R69" s="1"/>
      <c r="S69" s="1"/>
      <c r="T69" s="1"/>
      <c r="U69" s="1"/>
      <c r="V69" s="1"/>
      <c r="W69" s="1"/>
    </row>
    <row r="70" spans="1:26" ht="15.75" customHeight="1" x14ac:dyDescent="0.25">
      <c r="A70" s="21">
        <v>41</v>
      </c>
      <c r="B70" s="104" t="s">
        <v>55</v>
      </c>
      <c r="C70" s="77">
        <v>6</v>
      </c>
      <c r="D70" s="78" t="s">
        <v>21</v>
      </c>
      <c r="E70" s="87"/>
      <c r="F70" s="79">
        <v>5.0000000000000001E-3</v>
      </c>
      <c r="G70" s="80">
        <v>1E-4</v>
      </c>
      <c r="H70" s="80">
        <v>5.0000000000000001E-3</v>
      </c>
      <c r="I70" s="79">
        <v>5.0000000000000001E-3</v>
      </c>
      <c r="J70" s="87"/>
      <c r="K70" s="80">
        <v>5.0000000000000001E-3</v>
      </c>
      <c r="L70" s="81">
        <v>1.4999999999999999E-2</v>
      </c>
      <c r="M70" s="88">
        <v>1.4999999999999999E-2</v>
      </c>
      <c r="N70" s="114">
        <v>5.0000000000000001E-3</v>
      </c>
      <c r="O70" s="114">
        <v>5.0000000000000001E-3</v>
      </c>
      <c r="P70" s="30"/>
      <c r="Q70" s="1"/>
      <c r="R70" s="1"/>
      <c r="S70" s="1"/>
      <c r="T70" s="1"/>
      <c r="U70" s="1"/>
      <c r="V70" s="1"/>
      <c r="W70" s="1"/>
    </row>
    <row r="71" spans="1:26" ht="15.75" customHeight="1" x14ac:dyDescent="0.25">
      <c r="A71" s="21">
        <v>5</v>
      </c>
      <c r="B71" s="525" t="s">
        <v>385</v>
      </c>
      <c r="C71" s="526">
        <v>5</v>
      </c>
      <c r="D71" s="103" t="s">
        <v>21</v>
      </c>
      <c r="E71" s="87"/>
      <c r="F71" s="87"/>
      <c r="G71" s="84"/>
      <c r="H71" s="80">
        <v>1E-4</v>
      </c>
      <c r="I71" s="79">
        <v>5.0000000000000001E-3</v>
      </c>
      <c r="J71" s="87"/>
      <c r="K71" s="84"/>
      <c r="L71" s="81"/>
      <c r="M71" s="103"/>
      <c r="N71" s="103"/>
      <c r="O71" s="103"/>
      <c r="P71" s="30"/>
      <c r="Q71" s="1"/>
      <c r="R71" s="1"/>
      <c r="S71" s="1"/>
      <c r="T71" s="1"/>
      <c r="U71" s="1"/>
      <c r="V71" s="1"/>
      <c r="W71" s="1"/>
    </row>
    <row r="72" spans="1:26" ht="15.75" customHeight="1" x14ac:dyDescent="0.25">
      <c r="A72" s="21"/>
      <c r="B72" s="104" t="s">
        <v>56</v>
      </c>
      <c r="C72" s="77">
        <v>7</v>
      </c>
      <c r="D72" s="78" t="s">
        <v>13</v>
      </c>
      <c r="E72" s="87"/>
      <c r="F72" s="87"/>
      <c r="G72" s="80">
        <v>1.4999999999999999E-2</v>
      </c>
      <c r="H72" s="80">
        <v>5.0000000000000001E-3</v>
      </c>
      <c r="I72" s="87"/>
      <c r="J72" s="79">
        <v>0.17499999999999999</v>
      </c>
      <c r="K72" s="80">
        <v>7.4999999999999997E-2</v>
      </c>
      <c r="L72" s="81">
        <v>7.4999999999999997E-2</v>
      </c>
      <c r="M72" s="88">
        <v>0.17499999999999999</v>
      </c>
      <c r="N72" s="114">
        <v>3.5000000000000003E-2</v>
      </c>
      <c r="O72" s="88">
        <v>0.17499999999999999</v>
      </c>
      <c r="P72" s="30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21">
        <v>13</v>
      </c>
      <c r="B73" s="105" t="s">
        <v>57</v>
      </c>
      <c r="C73" s="77">
        <v>3</v>
      </c>
      <c r="D73" s="78" t="s">
        <v>13</v>
      </c>
      <c r="E73" s="87"/>
      <c r="F73" s="87"/>
      <c r="G73" s="84"/>
      <c r="H73" s="80">
        <v>5.0000000000000001E-3</v>
      </c>
      <c r="I73" s="79">
        <v>5.0000000000000001E-3</v>
      </c>
      <c r="J73" s="79">
        <v>5.0000000000000001E-3</v>
      </c>
      <c r="K73" s="80">
        <v>5.0000000000000001E-3</v>
      </c>
      <c r="L73" s="81">
        <v>5.0000000000000001E-3</v>
      </c>
      <c r="M73" s="88">
        <v>3.5000000000000003E-2</v>
      </c>
      <c r="N73" s="114">
        <v>5.0000000000000001E-3</v>
      </c>
      <c r="O73" s="88">
        <v>7.4999999999999997E-2</v>
      </c>
      <c r="P73" s="30"/>
      <c r="Q73" s="1"/>
      <c r="R73" s="1"/>
      <c r="S73" s="1"/>
      <c r="T73" s="1"/>
      <c r="U73" s="1"/>
      <c r="V73" s="1"/>
      <c r="W73" s="1"/>
    </row>
    <row r="74" spans="1:26" ht="15.75" customHeight="1" x14ac:dyDescent="0.25">
      <c r="A74" s="21">
        <v>14</v>
      </c>
      <c r="B74" s="105" t="s">
        <v>37</v>
      </c>
      <c r="C74" s="77">
        <v>5</v>
      </c>
      <c r="D74" s="78" t="s">
        <v>21</v>
      </c>
      <c r="E74" s="87"/>
      <c r="F74" s="87"/>
      <c r="G74" s="80">
        <v>5.0000000000000001E-3</v>
      </c>
      <c r="H74" s="80">
        <v>5.0000000000000001E-3</v>
      </c>
      <c r="I74" s="79">
        <v>3.5000000000000003E-2</v>
      </c>
      <c r="J74" s="79">
        <v>3.5000000000000003E-2</v>
      </c>
      <c r="K74" s="80">
        <v>3.5000000000000003E-2</v>
      </c>
      <c r="L74" s="81">
        <v>5.0000000000000001E-3</v>
      </c>
      <c r="M74" s="88">
        <v>7.4999999999999997E-2</v>
      </c>
      <c r="N74" s="114">
        <v>1.4999999999999999E-2</v>
      </c>
      <c r="O74" s="88">
        <v>1.4999999999999999E-2</v>
      </c>
      <c r="P74" s="30"/>
      <c r="Q74" s="1"/>
      <c r="R74" s="1"/>
      <c r="S74" s="1"/>
      <c r="T74" s="1"/>
      <c r="U74" s="1"/>
      <c r="V74" s="1"/>
      <c r="W74" s="1"/>
    </row>
    <row r="75" spans="1:26" ht="15.75" customHeight="1" x14ac:dyDescent="0.25">
      <c r="A75" s="21"/>
      <c r="B75" s="105" t="s">
        <v>141</v>
      </c>
      <c r="C75" s="77">
        <v>7</v>
      </c>
      <c r="D75" s="78" t="s">
        <v>21</v>
      </c>
      <c r="E75" s="79">
        <v>5.0000000000000001E-3</v>
      </c>
      <c r="F75" s="79">
        <v>5.0000000000000001E-3</v>
      </c>
      <c r="G75" s="80">
        <v>5.0000000000000001E-3</v>
      </c>
      <c r="H75" s="80">
        <v>5.0000000000000001E-3</v>
      </c>
      <c r="I75" s="79">
        <v>5.0000000000000001E-3</v>
      </c>
      <c r="J75" s="87"/>
      <c r="K75" s="84"/>
      <c r="L75" s="81"/>
      <c r="M75" s="88"/>
      <c r="N75" s="114"/>
      <c r="O75" s="88"/>
      <c r="P75" s="30"/>
      <c r="Q75" s="1"/>
      <c r="R75" s="1"/>
      <c r="S75" s="1"/>
      <c r="T75" s="1"/>
      <c r="U75" s="1"/>
      <c r="V75" s="1"/>
      <c r="W75" s="1"/>
    </row>
    <row r="76" spans="1:26" ht="15.75" customHeight="1" x14ac:dyDescent="0.25">
      <c r="A76" s="21"/>
      <c r="B76" s="105" t="s">
        <v>58</v>
      </c>
      <c r="C76" s="77">
        <v>3</v>
      </c>
      <c r="D76" s="78" t="s">
        <v>21</v>
      </c>
      <c r="E76" s="87"/>
      <c r="F76" s="87"/>
      <c r="G76" s="84"/>
      <c r="H76" s="84"/>
      <c r="I76" s="87"/>
      <c r="J76" s="79">
        <v>5.0000000000000001E-3</v>
      </c>
      <c r="K76" s="84"/>
      <c r="L76" s="81">
        <v>5.0000000000000001E-3</v>
      </c>
      <c r="M76" s="88">
        <v>5.0000000000000001E-3</v>
      </c>
      <c r="N76" s="114">
        <v>5.0000000000000001E-3</v>
      </c>
      <c r="O76" s="88">
        <v>5.0000000000000001E-3</v>
      </c>
      <c r="P76" s="30"/>
      <c r="Q76" s="1"/>
      <c r="R76" s="1"/>
      <c r="S76" s="1"/>
      <c r="T76" s="1"/>
      <c r="U76" s="1"/>
      <c r="V76" s="1"/>
      <c r="W76" s="1"/>
    </row>
    <row r="77" spans="1:26" ht="15.75" customHeight="1" x14ac:dyDescent="0.25">
      <c r="A77" s="21"/>
      <c r="B77" s="104" t="s">
        <v>59</v>
      </c>
      <c r="C77" s="77">
        <v>3</v>
      </c>
      <c r="D77" s="78" t="s">
        <v>21</v>
      </c>
      <c r="E77" s="87"/>
      <c r="F77" s="87"/>
      <c r="G77" s="500"/>
      <c r="H77" s="80">
        <v>5.0000000000000001E-3</v>
      </c>
      <c r="I77" s="79">
        <v>1.4999999999999999E-2</v>
      </c>
      <c r="J77" s="79">
        <v>1.4999999999999999E-2</v>
      </c>
      <c r="K77" s="80">
        <v>1.4999999999999999E-2</v>
      </c>
      <c r="L77" s="81">
        <v>1.4999999999999999E-2</v>
      </c>
      <c r="M77" s="88">
        <v>1.4999999999999999E-2</v>
      </c>
      <c r="N77" s="114">
        <v>5.0000000000000001E-3</v>
      </c>
      <c r="O77" s="88">
        <v>5.0000000000000001E-3</v>
      </c>
      <c r="P77" s="30"/>
      <c r="Q77" s="1"/>
      <c r="R77" s="1"/>
      <c r="S77" s="1"/>
      <c r="T77" s="1"/>
      <c r="U77" s="1"/>
      <c r="V77" s="1"/>
      <c r="W77" s="1"/>
    </row>
    <row r="78" spans="1:26" ht="15.75" customHeight="1" x14ac:dyDescent="0.25">
      <c r="A78" s="21"/>
      <c r="B78" s="105" t="s">
        <v>60</v>
      </c>
      <c r="C78" s="77">
        <v>3</v>
      </c>
      <c r="D78" s="78" t="s">
        <v>13</v>
      </c>
      <c r="E78" s="87"/>
      <c r="F78" s="87"/>
      <c r="G78" s="84"/>
      <c r="H78" s="84"/>
      <c r="I78" s="87"/>
      <c r="J78" s="87"/>
      <c r="K78" s="84"/>
      <c r="L78" s="81">
        <v>5.0000000000000001E-3</v>
      </c>
      <c r="M78" s="88"/>
      <c r="N78" s="114"/>
      <c r="O78" s="88">
        <v>5.0000000000000001E-3</v>
      </c>
      <c r="P78" s="30"/>
      <c r="Q78" s="1"/>
      <c r="R78" s="1"/>
      <c r="S78" s="1"/>
      <c r="T78" s="1"/>
      <c r="U78" s="1"/>
      <c r="V78" s="1"/>
      <c r="W78" s="1"/>
    </row>
    <row r="79" spans="1:26" ht="15.75" customHeight="1" x14ac:dyDescent="0.25">
      <c r="A79" s="21"/>
      <c r="B79" s="105" t="s">
        <v>61</v>
      </c>
      <c r="C79" s="77">
        <v>7</v>
      </c>
      <c r="D79" s="78" t="s">
        <v>13</v>
      </c>
      <c r="E79" s="79">
        <v>5.0000000000000001E-3</v>
      </c>
      <c r="F79" s="79">
        <v>1E-4</v>
      </c>
      <c r="G79" s="80">
        <v>5.0000000000000001E-3</v>
      </c>
      <c r="H79" s="80">
        <v>3.5000000000000003E-2</v>
      </c>
      <c r="I79" s="79">
        <v>3.5000000000000003E-2</v>
      </c>
      <c r="J79" s="87"/>
      <c r="K79" s="84"/>
      <c r="L79" s="81">
        <v>5.0000000000000001E-3</v>
      </c>
      <c r="M79" s="88">
        <v>5.0000000000000001E-3</v>
      </c>
      <c r="N79" s="114">
        <v>1.4999999999999999E-2</v>
      </c>
      <c r="O79" s="88">
        <v>3.5000000000000003E-2</v>
      </c>
      <c r="P79" s="30"/>
      <c r="Q79" s="1"/>
      <c r="R79" s="1"/>
      <c r="S79" s="1"/>
      <c r="T79" s="1"/>
      <c r="U79" s="1"/>
      <c r="V79" s="1"/>
      <c r="W79" s="1"/>
    </row>
    <row r="80" spans="1:26" ht="15.75" customHeight="1" x14ac:dyDescent="0.25">
      <c r="A80" s="21">
        <v>14</v>
      </c>
      <c r="B80" s="105" t="s">
        <v>62</v>
      </c>
      <c r="C80" s="77" t="s">
        <v>19</v>
      </c>
      <c r="D80" s="498" t="s">
        <v>20</v>
      </c>
      <c r="E80" s="87"/>
      <c r="F80" s="79">
        <v>5.0000000000000001E-3</v>
      </c>
      <c r="G80" s="80">
        <v>5.0000000000000001E-3</v>
      </c>
      <c r="H80" s="84"/>
      <c r="I80" s="79">
        <v>5.0000000000000001E-3</v>
      </c>
      <c r="J80" s="87"/>
      <c r="K80" s="84"/>
      <c r="L80" s="81"/>
      <c r="M80" s="529"/>
      <c r="N80" s="523">
        <v>5.0000000000000001E-3</v>
      </c>
      <c r="O80" s="529"/>
      <c r="P80" s="30"/>
      <c r="Q80" s="1"/>
      <c r="R80" s="1"/>
      <c r="S80" s="1"/>
      <c r="T80" s="1"/>
      <c r="U80" s="1"/>
      <c r="V80" s="1"/>
      <c r="W80" s="1"/>
    </row>
    <row r="81" spans="1:26" ht="15.75" customHeight="1" x14ac:dyDescent="0.25">
      <c r="A81" s="21"/>
      <c r="B81" s="105" t="s">
        <v>66</v>
      </c>
      <c r="C81" s="77">
        <v>2</v>
      </c>
      <c r="D81" s="78" t="s">
        <v>21</v>
      </c>
      <c r="E81" s="87"/>
      <c r="F81" s="87"/>
      <c r="G81" s="84"/>
      <c r="H81" s="80">
        <v>5.0000000000000001E-3</v>
      </c>
      <c r="I81" s="87"/>
      <c r="J81" s="79">
        <v>5.0000000000000001E-3</v>
      </c>
      <c r="K81" s="80">
        <v>5.0000000000000001E-3</v>
      </c>
      <c r="L81" s="81">
        <v>5.0000000000000001E-3</v>
      </c>
      <c r="M81" s="88">
        <v>5.0000000000000001E-3</v>
      </c>
      <c r="N81" s="114">
        <v>5.0000000000000001E-3</v>
      </c>
      <c r="O81" s="88">
        <v>5.0000000000000001E-3</v>
      </c>
      <c r="P81" s="30"/>
      <c r="Q81" s="1"/>
      <c r="R81" s="1"/>
      <c r="S81" s="1"/>
      <c r="T81" s="1"/>
      <c r="U81" s="1"/>
      <c r="V81" s="1"/>
      <c r="W81" s="1"/>
    </row>
    <row r="82" spans="1:26" ht="15.75" customHeight="1" x14ac:dyDescent="0.25">
      <c r="A82" s="21"/>
      <c r="B82" s="105" t="s">
        <v>0</v>
      </c>
      <c r="C82" s="77">
        <v>6</v>
      </c>
      <c r="D82" s="78" t="s">
        <v>21</v>
      </c>
      <c r="E82" s="79">
        <v>5.0000000000000001E-3</v>
      </c>
      <c r="F82" s="79">
        <v>1.4999999999999999E-2</v>
      </c>
      <c r="G82" s="80">
        <v>3.5000000000000003E-2</v>
      </c>
      <c r="H82" s="80">
        <v>5.0000000000000001E-3</v>
      </c>
      <c r="I82" s="79">
        <v>3.5000000000000003E-2</v>
      </c>
      <c r="J82" s="79">
        <v>1E-4</v>
      </c>
      <c r="K82" s="80">
        <v>3.5000000000000003E-2</v>
      </c>
      <c r="L82" s="81">
        <v>5.0000000000000001E-3</v>
      </c>
      <c r="M82" s="529">
        <v>1.4999999999999999E-2</v>
      </c>
      <c r="N82" s="119">
        <v>1.4999999999999999E-2</v>
      </c>
      <c r="O82" s="120">
        <v>3.5000000000000003E-2</v>
      </c>
      <c r="P82" s="30"/>
      <c r="Q82" s="1"/>
      <c r="R82" s="1"/>
      <c r="S82" s="1"/>
      <c r="T82" s="1"/>
      <c r="U82" s="1"/>
      <c r="V82" s="1"/>
      <c r="W82" s="1"/>
    </row>
    <row r="83" spans="1:26" ht="15.75" customHeight="1" x14ac:dyDescent="0.25">
      <c r="A83" s="21"/>
      <c r="B83" s="104" t="s">
        <v>142</v>
      </c>
      <c r="C83" s="77">
        <v>6</v>
      </c>
      <c r="D83" s="78" t="s">
        <v>21</v>
      </c>
      <c r="E83" s="87"/>
      <c r="F83" s="87"/>
      <c r="G83" s="80">
        <v>5.0000000000000001E-3</v>
      </c>
      <c r="H83" s="80">
        <v>5.0000000000000001E-3</v>
      </c>
      <c r="I83" s="79">
        <v>5.0000000000000001E-3</v>
      </c>
      <c r="J83" s="79">
        <v>1E-4</v>
      </c>
      <c r="K83" s="80">
        <v>5.0000000000000001E-3</v>
      </c>
      <c r="L83" s="81">
        <v>5.0000000000000001E-3</v>
      </c>
      <c r="M83" s="88">
        <v>5.0000000000000001E-3</v>
      </c>
      <c r="N83" s="114">
        <v>1E-4</v>
      </c>
      <c r="O83" s="88">
        <v>5.0000000000000001E-3</v>
      </c>
      <c r="P83" s="30"/>
      <c r="Q83" s="1"/>
      <c r="R83" s="1"/>
      <c r="S83" s="1"/>
      <c r="T83" s="1"/>
      <c r="U83" s="1"/>
      <c r="V83" s="1"/>
      <c r="W83" s="1"/>
    </row>
    <row r="84" spans="1:26" ht="15.75" customHeight="1" x14ac:dyDescent="0.25">
      <c r="A84" s="21">
        <v>9</v>
      </c>
      <c r="B84" s="105" t="s">
        <v>76</v>
      </c>
      <c r="C84" s="77">
        <v>4</v>
      </c>
      <c r="D84" s="78" t="s">
        <v>13</v>
      </c>
      <c r="E84" s="87"/>
      <c r="F84" s="87"/>
      <c r="G84" s="84"/>
      <c r="H84" s="80">
        <v>5.0000000000000001E-3</v>
      </c>
      <c r="I84" s="79">
        <v>5.0000000000000001E-3</v>
      </c>
      <c r="J84" s="79">
        <v>5.0000000000000001E-3</v>
      </c>
      <c r="K84" s="80">
        <v>5.0000000000000001E-3</v>
      </c>
      <c r="L84" s="81">
        <v>5.0000000000000001E-3</v>
      </c>
      <c r="M84" s="88">
        <v>5.0000000000000001E-3</v>
      </c>
      <c r="N84" s="114"/>
      <c r="O84" s="88"/>
      <c r="P84" s="30"/>
      <c r="Q84" s="1"/>
      <c r="R84" s="1"/>
      <c r="S84" s="1"/>
      <c r="T84" s="1"/>
      <c r="U84" s="1"/>
      <c r="V84" s="1"/>
      <c r="W84" s="1"/>
    </row>
    <row r="85" spans="1:26" ht="15.75" customHeight="1" x14ac:dyDescent="0.25">
      <c r="A85" s="21">
        <v>34</v>
      </c>
      <c r="B85" s="105" t="s">
        <v>78</v>
      </c>
      <c r="C85" s="77">
        <v>3</v>
      </c>
      <c r="D85" s="78" t="s">
        <v>33</v>
      </c>
      <c r="E85" s="79">
        <v>5.0000000000000001E-3</v>
      </c>
      <c r="F85" s="87"/>
      <c r="G85" s="84"/>
      <c r="H85" s="84"/>
      <c r="I85" s="87"/>
      <c r="J85" s="87"/>
      <c r="K85" s="84"/>
      <c r="L85" s="81"/>
      <c r="M85" s="88"/>
      <c r="N85" s="114"/>
      <c r="O85" s="88"/>
      <c r="P85" s="30"/>
      <c r="Q85" s="1"/>
      <c r="R85" s="1"/>
      <c r="S85" s="1"/>
      <c r="T85" s="1"/>
      <c r="U85" s="1"/>
      <c r="V85" s="1"/>
      <c r="W85" s="1"/>
    </row>
    <row r="86" spans="1:26" ht="15.75" customHeight="1" x14ac:dyDescent="0.25">
      <c r="A86" s="21"/>
      <c r="B86" s="105" t="s">
        <v>143</v>
      </c>
      <c r="C86" s="77">
        <v>3</v>
      </c>
      <c r="D86" s="78" t="s">
        <v>36</v>
      </c>
      <c r="E86" s="87"/>
      <c r="F86" s="87"/>
      <c r="G86" s="84"/>
      <c r="H86" s="84"/>
      <c r="I86" s="87"/>
      <c r="J86" s="87"/>
      <c r="K86" s="84"/>
      <c r="L86" s="81">
        <v>5.0000000000000001E-3</v>
      </c>
      <c r="M86" s="88">
        <v>5.0000000000000001E-3</v>
      </c>
      <c r="N86" s="114"/>
      <c r="O86" s="88"/>
      <c r="P86" s="30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21">
        <v>15</v>
      </c>
      <c r="B87" s="105" t="s">
        <v>75</v>
      </c>
      <c r="C87" s="77">
        <v>2</v>
      </c>
      <c r="D87" s="78" t="s">
        <v>13</v>
      </c>
      <c r="E87" s="79">
        <v>7.4999999999999997E-2</v>
      </c>
      <c r="F87" s="79">
        <v>3.5000000000000003E-2</v>
      </c>
      <c r="G87" s="80">
        <v>3.5000000000000003E-2</v>
      </c>
      <c r="H87" s="80">
        <v>7.4999999999999997E-2</v>
      </c>
      <c r="I87" s="79">
        <v>7.4999999999999997E-2</v>
      </c>
      <c r="J87" s="79">
        <v>7.4999999999999997E-2</v>
      </c>
      <c r="K87" s="80">
        <v>0.17499999999999999</v>
      </c>
      <c r="L87" s="81">
        <v>0.17499999999999999</v>
      </c>
      <c r="M87" s="88">
        <v>7.4999999999999997E-2</v>
      </c>
      <c r="N87" s="114">
        <v>0.17499999999999999</v>
      </c>
      <c r="O87" s="88">
        <v>0.17499999999999999</v>
      </c>
      <c r="P87" s="30"/>
      <c r="Q87" s="1"/>
      <c r="R87" s="1"/>
      <c r="S87" s="1"/>
      <c r="T87" s="1"/>
      <c r="U87" s="1"/>
      <c r="V87" s="1"/>
      <c r="W87" s="1"/>
    </row>
    <row r="88" spans="1:26" ht="15.75" customHeight="1" x14ac:dyDescent="0.25">
      <c r="A88" s="21">
        <v>1</v>
      </c>
      <c r="B88" s="104" t="s">
        <v>81</v>
      </c>
      <c r="C88" s="77">
        <v>1</v>
      </c>
      <c r="D88" s="78" t="s">
        <v>82</v>
      </c>
      <c r="E88" s="79">
        <v>1E-4</v>
      </c>
      <c r="F88" s="87"/>
      <c r="G88" s="84"/>
      <c r="H88" s="84"/>
      <c r="I88" s="87"/>
      <c r="J88" s="87"/>
      <c r="K88" s="84"/>
      <c r="L88" s="81"/>
      <c r="M88" s="88"/>
      <c r="N88" s="114"/>
      <c r="O88" s="88"/>
      <c r="P88" s="30"/>
      <c r="Q88" s="1"/>
      <c r="R88" s="1"/>
      <c r="S88" s="1"/>
      <c r="T88" s="1"/>
      <c r="U88" s="1"/>
      <c r="V88" s="1"/>
      <c r="W88" s="1"/>
    </row>
    <row r="89" spans="1:26" ht="15.75" customHeight="1" x14ac:dyDescent="0.25">
      <c r="A89" s="21"/>
      <c r="B89" s="525" t="s">
        <v>388</v>
      </c>
      <c r="C89" s="526">
        <v>3</v>
      </c>
      <c r="D89" s="103" t="s">
        <v>40</v>
      </c>
      <c r="E89" s="87"/>
      <c r="F89" s="79">
        <v>5.0000000000000001E-3</v>
      </c>
      <c r="G89" s="84"/>
      <c r="H89" s="84"/>
      <c r="I89" s="87"/>
      <c r="J89" s="87"/>
      <c r="K89" s="84"/>
      <c r="L89" s="81"/>
      <c r="M89" s="88"/>
      <c r="N89" s="114"/>
      <c r="O89" s="88"/>
      <c r="P89" s="30"/>
      <c r="Q89" s="1"/>
      <c r="R89" s="1"/>
      <c r="S89" s="1"/>
      <c r="T89" s="1"/>
      <c r="U89" s="1"/>
      <c r="V89" s="1"/>
      <c r="W89" s="1"/>
    </row>
    <row r="90" spans="1:26" ht="15.75" customHeight="1" x14ac:dyDescent="0.25">
      <c r="A90" s="21">
        <v>37</v>
      </c>
      <c r="B90" s="104" t="s">
        <v>145</v>
      </c>
      <c r="C90" s="77">
        <v>3</v>
      </c>
      <c r="D90" s="78" t="s">
        <v>23</v>
      </c>
      <c r="E90" s="87"/>
      <c r="F90" s="79">
        <v>5.0000000000000001E-3</v>
      </c>
      <c r="G90" s="80">
        <v>5.0000000000000001E-3</v>
      </c>
      <c r="H90" s="80">
        <v>5.0000000000000001E-3</v>
      </c>
      <c r="I90" s="79">
        <v>5.0000000000000001E-3</v>
      </c>
      <c r="J90" s="87"/>
      <c r="K90" s="80">
        <v>5.0000000000000001E-3</v>
      </c>
      <c r="L90" s="81"/>
      <c r="M90" s="88">
        <v>5.0000000000000001E-3</v>
      </c>
      <c r="N90" s="114"/>
      <c r="O90" s="88"/>
      <c r="P90" s="30"/>
      <c r="Q90" s="1"/>
      <c r="R90" s="1"/>
      <c r="S90" s="1"/>
      <c r="T90" s="1"/>
      <c r="U90" s="1"/>
      <c r="V90" s="1"/>
      <c r="W90" s="1"/>
    </row>
    <row r="91" spans="1:26" ht="15.75" customHeight="1" x14ac:dyDescent="0.25">
      <c r="A91" s="21">
        <v>6</v>
      </c>
      <c r="B91" s="105" t="s">
        <v>84</v>
      </c>
      <c r="C91" s="77">
        <v>5</v>
      </c>
      <c r="D91" s="78" t="s">
        <v>95</v>
      </c>
      <c r="E91" s="87"/>
      <c r="F91" s="87"/>
      <c r="G91" s="84"/>
      <c r="H91" s="84"/>
      <c r="I91" s="87"/>
      <c r="J91" s="87"/>
      <c r="K91" s="84"/>
      <c r="L91" s="81">
        <v>5.0000000000000001E-3</v>
      </c>
      <c r="M91" s="88">
        <v>5.0000000000000001E-3</v>
      </c>
      <c r="N91" s="114">
        <v>5.0000000000000001E-3</v>
      </c>
      <c r="O91" s="88">
        <v>5.0000000000000001E-3</v>
      </c>
      <c r="P91" s="30"/>
      <c r="Q91" s="1"/>
      <c r="R91" s="1"/>
      <c r="S91" s="1"/>
      <c r="T91" s="1"/>
      <c r="U91" s="1"/>
      <c r="V91" s="1"/>
      <c r="W91" s="1"/>
    </row>
    <row r="92" spans="1:26" ht="15.75" customHeight="1" x14ac:dyDescent="0.25">
      <c r="A92" s="21">
        <v>20</v>
      </c>
      <c r="B92" s="105" t="s">
        <v>85</v>
      </c>
      <c r="C92" s="77">
        <v>8</v>
      </c>
      <c r="D92" s="78" t="s">
        <v>23</v>
      </c>
      <c r="E92" s="87"/>
      <c r="F92" s="79">
        <v>5.0000000000000001E-3</v>
      </c>
      <c r="G92" s="80">
        <v>1.4999999999999999E-2</v>
      </c>
      <c r="H92" s="80">
        <v>1.4999999999999999E-2</v>
      </c>
      <c r="I92" s="79">
        <v>5.0000000000000001E-3</v>
      </c>
      <c r="J92" s="79">
        <v>5.0000000000000001E-3</v>
      </c>
      <c r="K92" s="80">
        <v>5.0000000000000001E-3</v>
      </c>
      <c r="L92" s="81">
        <v>5.0000000000000001E-3</v>
      </c>
      <c r="M92" s="88">
        <v>5.0000000000000001E-3</v>
      </c>
      <c r="N92" s="114">
        <v>5.0000000000000001E-3</v>
      </c>
      <c r="O92" s="88">
        <v>1.4999999999999999E-2</v>
      </c>
      <c r="P92" s="30"/>
      <c r="Q92" s="1"/>
      <c r="R92" s="1"/>
      <c r="S92" s="1"/>
      <c r="T92" s="1"/>
      <c r="U92" s="1"/>
      <c r="V92" s="1"/>
      <c r="W92" s="1"/>
    </row>
    <row r="93" spans="1:26" ht="15.75" customHeight="1" x14ac:dyDescent="0.25">
      <c r="A93" s="21">
        <v>27</v>
      </c>
      <c r="B93" s="105" t="s">
        <v>146</v>
      </c>
      <c r="C93" s="77">
        <v>4</v>
      </c>
      <c r="D93" s="78" t="s">
        <v>82</v>
      </c>
      <c r="E93" s="87"/>
      <c r="F93" s="79">
        <v>1E-4</v>
      </c>
      <c r="G93" s="80">
        <v>5.0000000000000001E-3</v>
      </c>
      <c r="H93" s="80">
        <v>5.0000000000000001E-3</v>
      </c>
      <c r="I93" s="79">
        <v>5.0000000000000001E-3</v>
      </c>
      <c r="J93" s="79">
        <v>1E-4</v>
      </c>
      <c r="K93" s="84"/>
      <c r="L93" s="81">
        <v>5.0000000000000001E-3</v>
      </c>
      <c r="M93" s="88">
        <v>5.0000000000000001E-3</v>
      </c>
      <c r="N93" s="114"/>
      <c r="O93" s="88"/>
      <c r="P93" s="30"/>
      <c r="Q93" s="1"/>
      <c r="R93" s="1"/>
      <c r="S93" s="1"/>
      <c r="T93" s="1"/>
      <c r="U93" s="1"/>
      <c r="V93" s="1"/>
      <c r="W93" s="1"/>
    </row>
    <row r="94" spans="1:26" ht="15.75" customHeight="1" x14ac:dyDescent="0.25">
      <c r="A94" s="21">
        <v>38</v>
      </c>
      <c r="B94" s="105" t="s">
        <v>88</v>
      </c>
      <c r="C94" s="77">
        <v>2</v>
      </c>
      <c r="D94" s="78" t="s">
        <v>33</v>
      </c>
      <c r="E94" s="87"/>
      <c r="F94" s="79">
        <v>1E-4</v>
      </c>
      <c r="G94" s="84"/>
      <c r="H94" s="80">
        <v>1E-4</v>
      </c>
      <c r="I94" s="87"/>
      <c r="J94" s="87"/>
      <c r="K94" s="84"/>
      <c r="L94" s="81"/>
      <c r="M94" s="88"/>
      <c r="N94" s="114">
        <v>5.0000000000000001E-3</v>
      </c>
      <c r="O94" s="88"/>
      <c r="P94" s="30"/>
      <c r="Q94" s="1"/>
      <c r="R94" s="1"/>
      <c r="S94" s="1"/>
      <c r="T94" s="1"/>
      <c r="U94" s="1"/>
      <c r="V94" s="1"/>
      <c r="W94" s="1"/>
    </row>
    <row r="95" spans="1:26" ht="15.75" customHeight="1" x14ac:dyDescent="0.25">
      <c r="A95" s="21">
        <v>39</v>
      </c>
      <c r="B95" s="105" t="s">
        <v>89</v>
      </c>
      <c r="C95" s="77">
        <v>0</v>
      </c>
      <c r="D95" s="78" t="s">
        <v>40</v>
      </c>
      <c r="E95" s="87"/>
      <c r="F95" s="87"/>
      <c r="G95" s="84"/>
      <c r="H95" s="80">
        <v>1E-4</v>
      </c>
      <c r="I95" s="79">
        <v>5.0000000000000001E-3</v>
      </c>
      <c r="J95" s="79">
        <v>5.0000000000000001E-3</v>
      </c>
      <c r="K95" s="80">
        <v>5.0000000000000001E-3</v>
      </c>
      <c r="L95" s="81"/>
      <c r="M95" s="88"/>
      <c r="N95" s="114"/>
      <c r="O95" s="88"/>
      <c r="P95" s="30"/>
      <c r="Q95" s="1"/>
      <c r="R95" s="1"/>
      <c r="S95" s="1"/>
      <c r="T95" s="1"/>
      <c r="U95" s="1"/>
      <c r="V95" s="1"/>
      <c r="W95" s="1"/>
    </row>
    <row r="96" spans="1:26" ht="15.75" customHeight="1" x14ac:dyDescent="0.25">
      <c r="A96" s="21">
        <v>42</v>
      </c>
      <c r="B96" s="104" t="s">
        <v>90</v>
      </c>
      <c r="C96" s="77">
        <v>3</v>
      </c>
      <c r="D96" s="78" t="s">
        <v>23</v>
      </c>
      <c r="E96" s="87"/>
      <c r="F96" s="87"/>
      <c r="G96" s="84"/>
      <c r="H96" s="80">
        <v>1E-4</v>
      </c>
      <c r="I96" s="79">
        <v>5.0000000000000001E-3</v>
      </c>
      <c r="J96" s="79">
        <v>5.0000000000000001E-3</v>
      </c>
      <c r="K96" s="80">
        <v>5.0000000000000001E-3</v>
      </c>
      <c r="L96" s="81">
        <v>5.0000000000000001E-3</v>
      </c>
      <c r="M96" s="88">
        <v>5.0000000000000001E-3</v>
      </c>
      <c r="N96" s="114">
        <v>5.0000000000000001E-3</v>
      </c>
      <c r="O96" s="88">
        <v>5.0000000000000001E-3</v>
      </c>
      <c r="P96" s="30"/>
      <c r="Q96" s="1"/>
      <c r="R96" s="1"/>
      <c r="S96" s="1"/>
      <c r="T96" s="1"/>
      <c r="U96" s="1"/>
      <c r="V96" s="1"/>
      <c r="W96" s="1"/>
    </row>
    <row r="97" spans="1:26" ht="15.75" customHeight="1" x14ac:dyDescent="0.25">
      <c r="A97" s="21">
        <v>33</v>
      </c>
      <c r="B97" s="104" t="s">
        <v>42</v>
      </c>
      <c r="C97" s="77">
        <v>3</v>
      </c>
      <c r="D97" s="78" t="s">
        <v>13</v>
      </c>
      <c r="E97" s="79">
        <v>5.0000000000000001E-3</v>
      </c>
      <c r="F97" s="79">
        <v>1.4999999999999999E-2</v>
      </c>
      <c r="G97" s="80">
        <v>1.4999999999999999E-2</v>
      </c>
      <c r="H97" s="80">
        <v>1.4999999999999999E-2</v>
      </c>
      <c r="I97" s="79">
        <v>5.0000000000000001E-3</v>
      </c>
      <c r="J97" s="79">
        <v>1.4999999999999999E-2</v>
      </c>
      <c r="K97" s="80">
        <v>1.4999999999999999E-2</v>
      </c>
      <c r="L97" s="81">
        <v>3.5000000000000003E-2</v>
      </c>
      <c r="M97" s="88">
        <v>3.5000000000000003E-2</v>
      </c>
      <c r="N97" s="114">
        <v>3.5000000000000003E-2</v>
      </c>
      <c r="O97" s="88">
        <v>7.4999999999999997E-2</v>
      </c>
      <c r="P97" s="30"/>
      <c r="Q97" s="1"/>
      <c r="R97" s="1"/>
      <c r="S97" s="1"/>
      <c r="T97" s="1"/>
      <c r="U97" s="1"/>
      <c r="V97" s="1"/>
      <c r="W97" s="1"/>
    </row>
    <row r="98" spans="1:26" ht="15.75" customHeight="1" x14ac:dyDescent="0.25">
      <c r="A98" s="21">
        <v>13</v>
      </c>
      <c r="B98" s="104" t="s">
        <v>148</v>
      </c>
      <c r="C98" s="91">
        <v>4</v>
      </c>
      <c r="D98" s="92" t="s">
        <v>21</v>
      </c>
      <c r="E98" s="87"/>
      <c r="F98" s="79"/>
      <c r="G98" s="80">
        <v>1E-4</v>
      </c>
      <c r="H98" s="80">
        <v>5.0000000000000001E-3</v>
      </c>
      <c r="I98" s="79">
        <v>5.0000000000000001E-3</v>
      </c>
      <c r="J98" s="87"/>
      <c r="K98" s="84"/>
      <c r="L98" s="81"/>
      <c r="M98" s="88"/>
      <c r="N98" s="114"/>
      <c r="O98" s="88"/>
      <c r="P98" s="30"/>
      <c r="Q98" s="1"/>
      <c r="R98" s="1"/>
      <c r="S98" s="1"/>
      <c r="T98" s="1"/>
      <c r="U98" s="1"/>
      <c r="V98" s="1"/>
      <c r="W98" s="1"/>
    </row>
    <row r="99" spans="1:26" ht="15.75" customHeight="1" x14ac:dyDescent="0.25">
      <c r="A99" s="21">
        <v>2</v>
      </c>
      <c r="B99" s="104" t="s">
        <v>93</v>
      </c>
      <c r="C99" s="77">
        <v>2</v>
      </c>
      <c r="D99" s="78" t="s">
        <v>33</v>
      </c>
      <c r="E99" s="79">
        <v>5.0000000000000001E-3</v>
      </c>
      <c r="F99" s="79">
        <v>5.0000000000000001E-3</v>
      </c>
      <c r="G99" s="80">
        <v>5.0000000000000001E-3</v>
      </c>
      <c r="H99" s="80">
        <v>5.0000000000000001E-3</v>
      </c>
      <c r="I99" s="79">
        <v>5.0000000000000001E-3</v>
      </c>
      <c r="J99" s="79">
        <v>5.0000000000000001E-3</v>
      </c>
      <c r="K99" s="80">
        <v>5.0000000000000001E-3</v>
      </c>
      <c r="L99" s="81">
        <v>5.0000000000000001E-3</v>
      </c>
      <c r="M99" s="88">
        <v>5.0000000000000001E-3</v>
      </c>
      <c r="N99" s="114">
        <v>5.0000000000000001E-3</v>
      </c>
      <c r="O99" s="88">
        <v>5.0000000000000001E-3</v>
      </c>
      <c r="P99" s="30"/>
      <c r="Q99" s="1"/>
      <c r="R99" s="1"/>
      <c r="S99" s="1"/>
      <c r="T99" s="1"/>
      <c r="U99" s="1"/>
      <c r="V99" s="1"/>
      <c r="W99" s="1"/>
    </row>
    <row r="100" spans="1:26" ht="15.75" customHeight="1" x14ac:dyDescent="0.25">
      <c r="A100" s="21">
        <v>8</v>
      </c>
      <c r="B100" s="105" t="s">
        <v>94</v>
      </c>
      <c r="C100" s="77">
        <v>2</v>
      </c>
      <c r="D100" s="78" t="s">
        <v>95</v>
      </c>
      <c r="E100" s="87"/>
      <c r="F100" s="79">
        <v>5.0000000000000001E-3</v>
      </c>
      <c r="G100" s="84"/>
      <c r="H100" s="80">
        <v>5.0000000000000001E-3</v>
      </c>
      <c r="I100" s="87"/>
      <c r="J100" s="87"/>
      <c r="K100" s="84"/>
      <c r="L100" s="81"/>
      <c r="M100" s="88"/>
      <c r="N100" s="114"/>
      <c r="O100" s="88"/>
      <c r="P100" s="30"/>
      <c r="Q100" s="1"/>
      <c r="R100" s="1"/>
      <c r="S100" s="1"/>
      <c r="T100" s="1"/>
      <c r="U100" s="1"/>
      <c r="V100" s="1"/>
      <c r="W100" s="1"/>
    </row>
    <row r="101" spans="1:26" ht="15.75" customHeight="1" x14ac:dyDescent="0.25">
      <c r="A101" s="21"/>
      <c r="B101" s="105" t="s">
        <v>96</v>
      </c>
      <c r="C101" s="77">
        <v>0</v>
      </c>
      <c r="D101" s="78" t="s">
        <v>33</v>
      </c>
      <c r="E101" s="87"/>
      <c r="F101" s="87"/>
      <c r="G101" s="80">
        <v>1E-4</v>
      </c>
      <c r="H101" s="84"/>
      <c r="I101" s="87"/>
      <c r="J101" s="87"/>
      <c r="K101" s="84"/>
      <c r="L101" s="81"/>
      <c r="M101" s="88"/>
      <c r="N101" s="114"/>
      <c r="O101" s="88"/>
      <c r="P101" s="30"/>
      <c r="Q101" s="1"/>
      <c r="R101" s="1"/>
      <c r="S101" s="1"/>
      <c r="T101" s="1"/>
      <c r="U101" s="1"/>
      <c r="V101" s="1"/>
      <c r="W101" s="1"/>
    </row>
    <row r="102" spans="1:26" ht="15.75" customHeight="1" x14ac:dyDescent="0.25">
      <c r="A102" s="21">
        <v>19</v>
      </c>
      <c r="B102" s="105" t="s">
        <v>149</v>
      </c>
      <c r="C102" s="77">
        <v>7</v>
      </c>
      <c r="D102" s="78" t="s">
        <v>21</v>
      </c>
      <c r="E102" s="87"/>
      <c r="F102" s="87"/>
      <c r="G102" s="84"/>
      <c r="H102" s="80">
        <v>1.4999999999999999E-2</v>
      </c>
      <c r="I102" s="79">
        <v>3.5000000000000003E-2</v>
      </c>
      <c r="J102" s="79">
        <v>7.4999999999999997E-2</v>
      </c>
      <c r="K102" s="80">
        <v>7.4999999999999997E-2</v>
      </c>
      <c r="L102" s="79">
        <v>3.5000000000000003E-2</v>
      </c>
      <c r="M102" s="88">
        <v>0.17499999999999999</v>
      </c>
      <c r="N102" s="114">
        <v>5.0000000000000001E-3</v>
      </c>
      <c r="O102" s="88">
        <v>0.17499999999999999</v>
      </c>
      <c r="P102" s="30"/>
      <c r="Q102" s="1"/>
      <c r="R102" s="1"/>
      <c r="S102" s="1"/>
      <c r="T102" s="1"/>
      <c r="U102" s="1"/>
      <c r="V102" s="1"/>
      <c r="W102" s="1"/>
    </row>
    <row r="103" spans="1:26" ht="15.75" customHeight="1" x14ac:dyDescent="0.25">
      <c r="A103" s="21">
        <v>12</v>
      </c>
      <c r="B103" s="105" t="s">
        <v>83</v>
      </c>
      <c r="C103" s="77">
        <v>2</v>
      </c>
      <c r="D103" s="78" t="s">
        <v>21</v>
      </c>
      <c r="E103" s="79">
        <v>3.5000000000000003E-2</v>
      </c>
      <c r="F103" s="79">
        <v>5.0000000000000001E-3</v>
      </c>
      <c r="G103" s="80">
        <v>3.5000000000000003E-2</v>
      </c>
      <c r="H103" s="80">
        <v>5.0000000000000001E-3</v>
      </c>
      <c r="I103" s="79">
        <v>3.5000000000000003E-2</v>
      </c>
      <c r="J103" s="79">
        <v>5.0000000000000001E-3</v>
      </c>
      <c r="K103" s="80">
        <v>1.4999999999999999E-2</v>
      </c>
      <c r="L103" s="81">
        <v>7.4999999999999997E-2</v>
      </c>
      <c r="M103" s="88">
        <v>0.17499999999999999</v>
      </c>
      <c r="N103" s="114">
        <v>1.4999999999999999E-2</v>
      </c>
      <c r="O103" s="88">
        <v>0.17499999999999999</v>
      </c>
      <c r="P103" s="30"/>
      <c r="Q103" s="1"/>
      <c r="R103" s="1"/>
      <c r="S103" s="1"/>
      <c r="T103" s="1"/>
      <c r="U103" s="1"/>
      <c r="V103" s="1"/>
      <c r="W103" s="1"/>
    </row>
    <row r="104" spans="1:26" ht="15.75" customHeight="1" x14ac:dyDescent="0.25">
      <c r="A104" s="21">
        <v>16</v>
      </c>
      <c r="B104" s="105" t="s">
        <v>185</v>
      </c>
      <c r="C104" s="77">
        <v>2</v>
      </c>
      <c r="D104" s="78" t="s">
        <v>33</v>
      </c>
      <c r="E104" s="87"/>
      <c r="F104" s="87"/>
      <c r="G104" s="84"/>
      <c r="H104" s="80">
        <v>5.0000000000000001E-3</v>
      </c>
      <c r="I104" s="87"/>
      <c r="J104" s="87"/>
      <c r="K104" s="84"/>
      <c r="L104" s="81"/>
      <c r="M104" s="88"/>
      <c r="N104" s="114"/>
      <c r="O104" s="88"/>
      <c r="P104" s="30"/>
      <c r="Q104" s="1"/>
      <c r="R104" s="1"/>
      <c r="S104" s="1"/>
      <c r="T104" s="1"/>
      <c r="U104" s="1"/>
      <c r="V104" s="1"/>
      <c r="W104" s="1"/>
    </row>
    <row r="105" spans="1:26" ht="15.75" customHeight="1" x14ac:dyDescent="0.25">
      <c r="A105" s="21"/>
      <c r="B105" s="104" t="s">
        <v>52</v>
      </c>
      <c r="C105" s="77">
        <v>6</v>
      </c>
      <c r="D105" s="78" t="s">
        <v>23</v>
      </c>
      <c r="E105" s="79">
        <v>3.5000000000000003E-2</v>
      </c>
      <c r="F105" s="79">
        <v>0.17499999999999999</v>
      </c>
      <c r="G105" s="80">
        <v>7.4999999999999997E-2</v>
      </c>
      <c r="H105" s="80">
        <v>7.4999999999999997E-2</v>
      </c>
      <c r="I105" s="79">
        <v>0.17499999999999999</v>
      </c>
      <c r="J105" s="79">
        <v>0.17499999999999999</v>
      </c>
      <c r="K105" s="80">
        <v>7.4999999999999997E-2</v>
      </c>
      <c r="L105" s="81">
        <v>0.17499999999999999</v>
      </c>
      <c r="M105" s="88">
        <v>0.17499999999999999</v>
      </c>
      <c r="N105" s="114">
        <v>7.4999999999999997E-2</v>
      </c>
      <c r="O105" s="88">
        <v>7.4999999999999997E-2</v>
      </c>
      <c r="P105" s="30"/>
      <c r="Q105" s="1"/>
      <c r="R105" s="1"/>
      <c r="S105" s="1"/>
      <c r="T105" s="1"/>
      <c r="U105" s="1"/>
      <c r="V105" s="1"/>
      <c r="W105" s="1"/>
    </row>
    <row r="106" spans="1:26" ht="15.75" customHeight="1" x14ac:dyDescent="0.25">
      <c r="A106" s="21"/>
      <c r="B106" s="105" t="s">
        <v>31</v>
      </c>
      <c r="C106" s="77">
        <v>2</v>
      </c>
      <c r="D106" s="78" t="s">
        <v>13</v>
      </c>
      <c r="E106" s="79">
        <v>0.375</v>
      </c>
      <c r="F106" s="79">
        <v>3.5000000000000003E-2</v>
      </c>
      <c r="G106" s="80">
        <v>0.375</v>
      </c>
      <c r="H106" s="80">
        <v>7.4999999999999997E-2</v>
      </c>
      <c r="I106" s="79">
        <v>7.4999999999999997E-2</v>
      </c>
      <c r="J106" s="79">
        <v>5.0000000000000001E-3</v>
      </c>
      <c r="K106" s="80">
        <v>7.4999999999999997E-2</v>
      </c>
      <c r="L106" s="81">
        <v>3.5000000000000003E-2</v>
      </c>
      <c r="M106" s="88">
        <v>0.17499999999999999</v>
      </c>
      <c r="N106" s="114">
        <v>5.0000000000000001E-3</v>
      </c>
      <c r="O106" s="88">
        <v>7.4999999999999997E-2</v>
      </c>
      <c r="P106" s="30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21">
        <v>4</v>
      </c>
      <c r="B107" s="104" t="s">
        <v>164</v>
      </c>
      <c r="C107" s="77">
        <v>3</v>
      </c>
      <c r="D107" s="78" t="s">
        <v>13</v>
      </c>
      <c r="E107" s="87"/>
      <c r="F107" s="79">
        <v>3.5000000000000003E-2</v>
      </c>
      <c r="G107" s="84"/>
      <c r="H107" s="80">
        <v>1E-4</v>
      </c>
      <c r="I107" s="79"/>
      <c r="J107" s="87"/>
      <c r="K107" s="84"/>
      <c r="L107" s="81"/>
      <c r="M107" s="88"/>
      <c r="N107" s="114"/>
      <c r="O107" s="88"/>
      <c r="P107" s="30"/>
      <c r="Q107" s="1"/>
      <c r="R107" s="1"/>
      <c r="S107" s="1"/>
      <c r="T107" s="1"/>
      <c r="U107" s="1"/>
      <c r="V107" s="1"/>
      <c r="W107" s="1"/>
    </row>
    <row r="108" spans="1:26" ht="15.75" customHeight="1" x14ac:dyDescent="0.25">
      <c r="A108" s="21">
        <v>25</v>
      </c>
      <c r="B108" s="525" t="s">
        <v>396</v>
      </c>
      <c r="C108" s="77">
        <v>1</v>
      </c>
      <c r="D108" s="78" t="s">
        <v>82</v>
      </c>
      <c r="E108" s="87"/>
      <c r="F108" s="87"/>
      <c r="G108" s="84"/>
      <c r="H108" s="84"/>
      <c r="I108" s="87"/>
      <c r="J108" s="79">
        <v>5.0000000000000001E-3</v>
      </c>
      <c r="K108" s="84"/>
      <c r="L108" s="81"/>
      <c r="M108" s="88">
        <v>5.0000000000000001E-3</v>
      </c>
      <c r="N108" s="114"/>
      <c r="O108" s="88"/>
      <c r="P108" s="30"/>
      <c r="Q108" s="1"/>
      <c r="R108" s="1"/>
      <c r="S108" s="1"/>
      <c r="T108" s="1"/>
      <c r="U108" s="1"/>
      <c r="V108" s="1"/>
      <c r="W108" s="1"/>
    </row>
    <row r="109" spans="1:26" ht="15.75" customHeight="1" x14ac:dyDescent="0.25">
      <c r="A109" s="21"/>
      <c r="B109" s="105" t="s">
        <v>46</v>
      </c>
      <c r="C109" s="77">
        <v>1</v>
      </c>
      <c r="D109" s="78" t="s">
        <v>21</v>
      </c>
      <c r="E109" s="79">
        <v>5.0000000000000001E-3</v>
      </c>
      <c r="F109" s="79">
        <v>5.0000000000000001E-3</v>
      </c>
      <c r="G109" s="84"/>
      <c r="H109" s="80">
        <v>5.0000000000000001E-3</v>
      </c>
      <c r="I109" s="79">
        <v>5.0000000000000001E-3</v>
      </c>
      <c r="J109" s="79">
        <v>5.0000000000000001E-3</v>
      </c>
      <c r="K109" s="80">
        <v>5.0000000000000001E-3</v>
      </c>
      <c r="L109" s="81">
        <v>3.5000000000000003E-2</v>
      </c>
      <c r="M109" s="88">
        <v>1.4999999999999999E-2</v>
      </c>
      <c r="N109" s="114">
        <v>1.4999999999999999E-2</v>
      </c>
      <c r="O109" s="88">
        <v>3.5000000000000003E-2</v>
      </c>
      <c r="P109" s="30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21">
        <v>14</v>
      </c>
      <c r="B110" s="524" t="s">
        <v>211</v>
      </c>
      <c r="C110" s="77">
        <v>4</v>
      </c>
      <c r="D110" s="78" t="s">
        <v>13</v>
      </c>
      <c r="E110" s="79"/>
      <c r="F110" s="79"/>
      <c r="G110" s="84"/>
      <c r="H110" s="80"/>
      <c r="I110" s="79"/>
      <c r="J110" s="79"/>
      <c r="K110" s="80"/>
      <c r="L110" s="81"/>
      <c r="M110" s="88"/>
      <c r="N110" s="114">
        <v>5.0000000000000001E-3</v>
      </c>
      <c r="O110" s="88"/>
      <c r="P110" s="30"/>
      <c r="Q110" s="1"/>
      <c r="R110" s="1"/>
      <c r="S110" s="1"/>
      <c r="T110" s="1"/>
      <c r="U110" s="1"/>
      <c r="V110" s="1"/>
      <c r="W110" s="1"/>
    </row>
    <row r="111" spans="1:26" ht="15.75" customHeight="1" x14ac:dyDescent="0.25">
      <c r="A111" s="21">
        <v>40</v>
      </c>
      <c r="B111" s="104" t="s">
        <v>100</v>
      </c>
      <c r="C111" s="77">
        <v>0</v>
      </c>
      <c r="D111" s="78" t="s">
        <v>33</v>
      </c>
      <c r="E111" s="87"/>
      <c r="F111" s="87"/>
      <c r="G111" s="80">
        <v>5.0000000000000001E-3</v>
      </c>
      <c r="H111" s="80">
        <v>5.0000000000000001E-3</v>
      </c>
      <c r="I111" s="79">
        <v>5.0000000000000001E-3</v>
      </c>
      <c r="J111" s="87"/>
      <c r="K111" s="84"/>
      <c r="L111" s="81"/>
      <c r="M111" s="88"/>
      <c r="N111" s="114">
        <v>5.0000000000000001E-3</v>
      </c>
      <c r="O111" s="88">
        <v>5.0000000000000001E-3</v>
      </c>
      <c r="P111" s="30"/>
      <c r="Q111" s="1"/>
      <c r="R111" s="1"/>
      <c r="S111" s="1"/>
      <c r="T111" s="1"/>
      <c r="U111" s="1"/>
      <c r="V111" s="1"/>
      <c r="W111" s="1"/>
    </row>
    <row r="112" spans="1:26" ht="15.75" customHeight="1" x14ac:dyDescent="0.25">
      <c r="A112" s="13"/>
      <c r="B112" s="105" t="s">
        <v>101</v>
      </c>
      <c r="C112" s="77">
        <v>0</v>
      </c>
      <c r="D112" s="78" t="s">
        <v>33</v>
      </c>
      <c r="E112" s="87"/>
      <c r="F112" s="87"/>
      <c r="G112" s="84"/>
      <c r="H112" s="84"/>
      <c r="I112" s="87"/>
      <c r="J112" s="87"/>
      <c r="K112" s="80">
        <v>5.0000000000000001E-3</v>
      </c>
      <c r="L112" s="81"/>
      <c r="M112" s="88"/>
      <c r="N112" s="114">
        <v>5.0000000000000001E-3</v>
      </c>
      <c r="O112" s="88">
        <v>5.0000000000000001E-3</v>
      </c>
      <c r="P112" s="30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21">
        <v>7</v>
      </c>
      <c r="B113" s="105" t="s">
        <v>102</v>
      </c>
      <c r="C113" s="77">
        <v>3</v>
      </c>
      <c r="D113" s="78" t="s">
        <v>21</v>
      </c>
      <c r="E113" s="87"/>
      <c r="F113" s="87"/>
      <c r="G113" s="84"/>
      <c r="H113" s="84"/>
      <c r="I113" s="79">
        <v>5.0000000000000001E-3</v>
      </c>
      <c r="J113" s="87"/>
      <c r="K113" s="80">
        <v>5.0000000000000001E-3</v>
      </c>
      <c r="L113" s="81">
        <v>5.0000000000000001E-3</v>
      </c>
      <c r="M113" s="88"/>
      <c r="N113" s="114"/>
      <c r="O113" s="88"/>
      <c r="P113" s="30"/>
      <c r="Q113" s="1"/>
      <c r="R113" s="1"/>
      <c r="S113" s="1"/>
      <c r="T113" s="1"/>
      <c r="U113" s="1"/>
      <c r="V113" s="1"/>
      <c r="W113" s="1"/>
    </row>
    <row r="114" spans="1:26" ht="15.75" customHeight="1" x14ac:dyDescent="0.25">
      <c r="A114" s="21">
        <v>3</v>
      </c>
      <c r="B114" s="104" t="s">
        <v>398</v>
      </c>
      <c r="C114" s="77">
        <v>3</v>
      </c>
      <c r="D114" s="78" t="s">
        <v>21</v>
      </c>
      <c r="E114" s="87"/>
      <c r="F114" s="87"/>
      <c r="G114" s="84"/>
      <c r="H114" s="84"/>
      <c r="I114" s="87"/>
      <c r="J114" s="87"/>
      <c r="K114" s="84"/>
      <c r="L114" s="81">
        <v>5.0000000000000001E-3</v>
      </c>
      <c r="M114" s="88"/>
      <c r="N114" s="114"/>
      <c r="O114" s="88"/>
      <c r="P114" s="30"/>
      <c r="Q114" s="1"/>
      <c r="R114" s="1"/>
      <c r="S114" s="1"/>
      <c r="T114" s="1"/>
      <c r="U114" s="1"/>
      <c r="V114" s="1"/>
      <c r="W114" s="1"/>
    </row>
    <row r="115" spans="1:26" ht="15.75" customHeight="1" x14ac:dyDescent="0.25">
      <c r="A115" s="21"/>
      <c r="B115" s="104" t="s">
        <v>151</v>
      </c>
      <c r="C115" s="77">
        <v>4</v>
      </c>
      <c r="D115" s="78" t="s">
        <v>13</v>
      </c>
      <c r="E115" s="87"/>
      <c r="F115" s="87"/>
      <c r="G115" s="80">
        <v>5.0000000000000001E-3</v>
      </c>
      <c r="H115" s="80">
        <v>5.0000000000000001E-3</v>
      </c>
      <c r="I115" s="79">
        <v>5.0000000000000001E-3</v>
      </c>
      <c r="J115" s="87"/>
      <c r="K115" s="84"/>
      <c r="L115" s="81">
        <v>5.0000000000000001E-3</v>
      </c>
      <c r="M115" s="88">
        <v>5.0000000000000001E-3</v>
      </c>
      <c r="N115" s="114">
        <v>5.0000000000000001E-3</v>
      </c>
      <c r="O115" s="88">
        <v>1.4999999999999999E-2</v>
      </c>
      <c r="P115" s="30"/>
      <c r="Q115" s="1"/>
      <c r="R115" s="1"/>
      <c r="S115" s="1"/>
      <c r="T115" s="1"/>
      <c r="U115" s="1"/>
      <c r="V115" s="1"/>
      <c r="W115" s="1"/>
    </row>
    <row r="116" spans="1:26" ht="15.75" customHeight="1" x14ac:dyDescent="0.25">
      <c r="A116" s="21">
        <v>35</v>
      </c>
      <c r="B116" s="105" t="s">
        <v>186</v>
      </c>
      <c r="C116" s="77">
        <v>0</v>
      </c>
      <c r="D116" s="78" t="s">
        <v>21</v>
      </c>
      <c r="E116" s="87"/>
      <c r="F116" s="87"/>
      <c r="G116" s="84"/>
      <c r="H116" s="84"/>
      <c r="I116" s="87"/>
      <c r="J116" s="87"/>
      <c r="K116" s="84"/>
      <c r="L116" s="81">
        <v>5.0000000000000001E-3</v>
      </c>
      <c r="M116" s="88">
        <v>5.0000000000000001E-3</v>
      </c>
      <c r="N116" s="114">
        <v>5.0000000000000001E-3</v>
      </c>
      <c r="O116" s="88">
        <v>5.0000000000000001E-3</v>
      </c>
      <c r="P116" s="30"/>
      <c r="Q116" s="1"/>
      <c r="R116" s="1"/>
      <c r="S116" s="1"/>
      <c r="T116" s="1"/>
      <c r="U116" s="1"/>
      <c r="V116" s="1"/>
      <c r="W116" s="1"/>
    </row>
    <row r="117" spans="1:26" ht="15.75" customHeight="1" x14ac:dyDescent="0.25">
      <c r="A117" s="21">
        <v>29</v>
      </c>
      <c r="B117" s="104" t="s">
        <v>16</v>
      </c>
      <c r="C117" s="77" t="s">
        <v>19</v>
      </c>
      <c r="D117" s="78" t="s">
        <v>20</v>
      </c>
      <c r="E117" s="79">
        <v>0.17499999999999999</v>
      </c>
      <c r="F117" s="79">
        <v>0.17499999999999999</v>
      </c>
      <c r="G117" s="80">
        <v>7.4999999999999997E-2</v>
      </c>
      <c r="H117" s="80">
        <v>0.17499999999999999</v>
      </c>
      <c r="I117" s="79">
        <v>0.17499999999999999</v>
      </c>
      <c r="J117" s="79">
        <v>3.5000000000000003E-2</v>
      </c>
      <c r="K117" s="80">
        <v>1.4999999999999999E-2</v>
      </c>
      <c r="L117" s="81">
        <v>7.4999999999999997E-2</v>
      </c>
      <c r="M117" s="88">
        <v>0.17499999999999999</v>
      </c>
      <c r="N117" s="114">
        <v>7.4999999999999997E-2</v>
      </c>
      <c r="O117" s="88">
        <v>3.5000000000000003E-2</v>
      </c>
      <c r="P117" s="30"/>
      <c r="Q117" s="1"/>
      <c r="R117" s="1"/>
      <c r="S117" s="1"/>
      <c r="T117" s="1"/>
      <c r="U117" s="1"/>
      <c r="V117" s="1"/>
      <c r="W117" s="1"/>
    </row>
    <row r="118" spans="1:26" ht="15.75" customHeight="1" x14ac:dyDescent="0.25">
      <c r="A118" s="21"/>
      <c r="B118" s="105" t="s">
        <v>106</v>
      </c>
      <c r="C118" s="77" t="s">
        <v>19</v>
      </c>
      <c r="D118" s="78" t="s">
        <v>20</v>
      </c>
      <c r="E118" s="80">
        <v>5.0000000000000001E-3</v>
      </c>
      <c r="F118" s="87"/>
      <c r="G118" s="84"/>
      <c r="H118" s="84"/>
      <c r="I118" s="87"/>
      <c r="J118" s="79">
        <v>3.5000000000000003E-2</v>
      </c>
      <c r="K118" s="84"/>
      <c r="L118" s="81"/>
      <c r="M118" s="88">
        <v>7.4999999999999997E-2</v>
      </c>
      <c r="N118" s="114"/>
      <c r="O118" s="88">
        <v>1.4999999999999999E-2</v>
      </c>
      <c r="P118" s="30"/>
      <c r="Q118" s="1"/>
      <c r="R118" s="1"/>
      <c r="S118" s="1"/>
      <c r="T118" s="1"/>
      <c r="U118" s="1"/>
      <c r="V118" s="1"/>
      <c r="W118" s="1"/>
    </row>
    <row r="119" spans="1:26" ht="15.75" customHeight="1" x14ac:dyDescent="0.25">
      <c r="A119" s="21"/>
      <c r="B119" s="105" t="s">
        <v>107</v>
      </c>
      <c r="C119" s="77">
        <v>2</v>
      </c>
      <c r="D119" s="78" t="s">
        <v>13</v>
      </c>
      <c r="E119" s="79">
        <v>3.5000000000000003E-2</v>
      </c>
      <c r="F119" s="79">
        <v>3.5000000000000003E-2</v>
      </c>
      <c r="G119" s="80">
        <v>3.5000000000000003E-2</v>
      </c>
      <c r="H119" s="80">
        <v>3.5000000000000003E-2</v>
      </c>
      <c r="I119" s="79">
        <v>7.4999999999999997E-2</v>
      </c>
      <c r="J119" s="79">
        <v>7.4999999999999997E-2</v>
      </c>
      <c r="K119" s="80">
        <v>7.4999999999999997E-2</v>
      </c>
      <c r="L119" s="81">
        <v>0.17499999999999999</v>
      </c>
      <c r="M119" s="88">
        <v>0.17499999999999999</v>
      </c>
      <c r="N119" s="114">
        <v>0.17499999999999999</v>
      </c>
      <c r="O119" s="88">
        <v>7.4999999999999997E-2</v>
      </c>
      <c r="P119" s="30"/>
      <c r="Q119" s="1"/>
      <c r="R119" s="1"/>
      <c r="S119" s="1"/>
      <c r="T119" s="1"/>
      <c r="U119" s="1"/>
      <c r="V119" s="1"/>
      <c r="W119" s="1"/>
    </row>
    <row r="120" spans="1:26" ht="15.75" customHeight="1" x14ac:dyDescent="0.25">
      <c r="A120" s="21">
        <v>44</v>
      </c>
      <c r="B120" s="105" t="s">
        <v>28</v>
      </c>
      <c r="C120" s="77">
        <v>6</v>
      </c>
      <c r="D120" s="78" t="s">
        <v>13</v>
      </c>
      <c r="E120" s="79">
        <v>7.4999999999999997E-2</v>
      </c>
      <c r="F120" s="79">
        <v>7.4999999999999997E-2</v>
      </c>
      <c r="G120" s="80">
        <v>7.4999999999999997E-2</v>
      </c>
      <c r="H120" s="80">
        <v>7.4999999999999997E-2</v>
      </c>
      <c r="I120" s="79">
        <v>0.17499999999999999</v>
      </c>
      <c r="J120" s="79">
        <v>7.4999999999999997E-2</v>
      </c>
      <c r="K120" s="80">
        <v>0.17499999999999999</v>
      </c>
      <c r="L120" s="81">
        <v>7.4999999999999997E-2</v>
      </c>
      <c r="M120" s="88">
        <v>0.17499999999999999</v>
      </c>
      <c r="N120" s="114">
        <v>7.4999999999999997E-2</v>
      </c>
      <c r="O120" s="88">
        <v>0.17499999999999999</v>
      </c>
      <c r="P120" s="30"/>
      <c r="Q120" s="1"/>
      <c r="R120" s="1"/>
      <c r="S120" s="1"/>
      <c r="T120" s="1"/>
      <c r="U120" s="1"/>
      <c r="V120" s="1"/>
      <c r="W120" s="1"/>
    </row>
    <row r="121" spans="1:26" ht="15.75" customHeight="1" x14ac:dyDescent="0.25">
      <c r="A121" s="21">
        <v>18</v>
      </c>
      <c r="B121" s="105" t="s">
        <v>108</v>
      </c>
      <c r="C121" s="77">
        <v>2</v>
      </c>
      <c r="D121" s="78" t="s">
        <v>33</v>
      </c>
      <c r="E121" s="79">
        <v>5.0000000000000001E-3</v>
      </c>
      <c r="F121" s="79">
        <v>5.0000000000000001E-3</v>
      </c>
      <c r="G121" s="80">
        <v>5.0000000000000001E-3</v>
      </c>
      <c r="H121" s="80">
        <v>5.0000000000000001E-3</v>
      </c>
      <c r="I121" s="79">
        <v>5.0000000000000001E-3</v>
      </c>
      <c r="J121" s="79">
        <v>5.0000000000000001E-3</v>
      </c>
      <c r="K121" s="80">
        <v>5.0000000000000001E-3</v>
      </c>
      <c r="L121" s="81">
        <v>5.0000000000000001E-3</v>
      </c>
      <c r="M121" s="88">
        <v>5.0000000000000001E-3</v>
      </c>
      <c r="N121" s="114">
        <v>5.0000000000000001E-3</v>
      </c>
      <c r="O121" s="88">
        <v>5.0000000000000001E-3</v>
      </c>
      <c r="P121" s="30"/>
      <c r="Q121" s="1"/>
      <c r="R121" s="1"/>
      <c r="S121" s="1"/>
      <c r="T121" s="1"/>
      <c r="U121" s="1"/>
      <c r="V121" s="1"/>
      <c r="W121" s="1"/>
    </row>
    <row r="122" spans="1:26" ht="15.75" customHeight="1" x14ac:dyDescent="0.25">
      <c r="A122" s="21"/>
      <c r="B122" s="105" t="s">
        <v>109</v>
      </c>
      <c r="C122" s="77">
        <v>2</v>
      </c>
      <c r="D122" s="78" t="s">
        <v>21</v>
      </c>
      <c r="E122" s="87"/>
      <c r="F122" s="87"/>
      <c r="G122" s="84"/>
      <c r="H122" s="80">
        <v>5.0000000000000001E-3</v>
      </c>
      <c r="I122" s="87"/>
      <c r="J122" s="87"/>
      <c r="K122" s="84"/>
      <c r="L122" s="81"/>
      <c r="M122" s="88"/>
      <c r="N122" s="114"/>
      <c r="O122" s="88"/>
      <c r="P122" s="30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21">
        <v>32</v>
      </c>
      <c r="B123" s="105" t="s">
        <v>111</v>
      </c>
      <c r="C123" s="77">
        <v>1</v>
      </c>
      <c r="D123" s="78" t="s">
        <v>70</v>
      </c>
      <c r="E123" s="87"/>
      <c r="F123" s="87"/>
      <c r="G123" s="84"/>
      <c r="H123" s="84"/>
      <c r="I123" s="79">
        <v>5.0000000000000001E-3</v>
      </c>
      <c r="J123" s="87"/>
      <c r="K123" s="84"/>
      <c r="L123" s="81"/>
      <c r="M123" s="88"/>
      <c r="N123" s="114"/>
      <c r="O123" s="88"/>
      <c r="P123" s="30"/>
      <c r="Q123" s="1"/>
      <c r="R123" s="1"/>
      <c r="S123" s="1"/>
      <c r="T123" s="1"/>
      <c r="U123" s="1"/>
      <c r="V123" s="1"/>
      <c r="W123" s="1"/>
    </row>
    <row r="124" spans="1:26" ht="15.75" customHeight="1" x14ac:dyDescent="0.25">
      <c r="A124" s="21"/>
      <c r="B124" s="105" t="s">
        <v>26</v>
      </c>
      <c r="C124" s="77">
        <v>2</v>
      </c>
      <c r="D124" s="78" t="s">
        <v>13</v>
      </c>
      <c r="E124" s="79">
        <v>5.0000000000000001E-3</v>
      </c>
      <c r="F124" s="79">
        <v>3.5000000000000003E-2</v>
      </c>
      <c r="G124" s="80">
        <v>5.0000000000000001E-3</v>
      </c>
      <c r="H124" s="80">
        <v>1.4999999999999999E-2</v>
      </c>
      <c r="I124" s="79">
        <v>3.5000000000000003E-2</v>
      </c>
      <c r="J124" s="79">
        <v>1.4999999999999999E-2</v>
      </c>
      <c r="K124" s="80">
        <v>3.5000000000000003E-2</v>
      </c>
      <c r="L124" s="81">
        <v>7.4999999999999997E-2</v>
      </c>
      <c r="M124" s="88">
        <v>3.5000000000000003E-2</v>
      </c>
      <c r="N124" s="114">
        <v>1.4999999999999999E-2</v>
      </c>
      <c r="O124" s="88">
        <v>3.5000000000000003E-2</v>
      </c>
      <c r="P124" s="30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" customHeight="1" x14ac:dyDescent="0.25">
      <c r="B125" s="105" t="s">
        <v>1</v>
      </c>
      <c r="C125" s="77" t="s">
        <v>19</v>
      </c>
      <c r="D125" s="78" t="s">
        <v>20</v>
      </c>
      <c r="E125" s="87"/>
      <c r="F125" s="87"/>
      <c r="G125" s="84"/>
      <c r="H125" s="84"/>
      <c r="I125" s="79">
        <v>5.0000000000000001E-3</v>
      </c>
      <c r="J125" s="87"/>
      <c r="K125" s="84"/>
      <c r="L125" s="81"/>
      <c r="M125" s="88">
        <v>1.4999999999999999E-2</v>
      </c>
      <c r="N125" s="114"/>
      <c r="O125" s="88">
        <v>5.0000000000000001E-3</v>
      </c>
      <c r="P125" s="30"/>
      <c r="Q125" s="1"/>
      <c r="R125" s="1"/>
      <c r="S125" s="1"/>
      <c r="T125" s="1"/>
      <c r="U125" s="1"/>
      <c r="V125" s="1"/>
      <c r="W125" s="1"/>
    </row>
    <row r="126" spans="1:26" ht="15.75" customHeight="1" x14ac:dyDescent="0.25">
      <c r="A126" s="21"/>
      <c r="B126" s="527" t="s">
        <v>112</v>
      </c>
      <c r="C126" s="77">
        <v>4</v>
      </c>
      <c r="D126" s="78" t="s">
        <v>21</v>
      </c>
      <c r="E126" s="87"/>
      <c r="F126" s="79"/>
      <c r="G126" s="84"/>
      <c r="H126" s="84"/>
      <c r="I126" s="87"/>
      <c r="J126" s="87"/>
      <c r="K126" s="80"/>
      <c r="L126" s="81"/>
      <c r="M126" s="88">
        <v>5.0000000000000001E-3</v>
      </c>
      <c r="N126" s="114">
        <v>5.0000000000000001E-3</v>
      </c>
      <c r="O126" s="88">
        <v>5.0000000000000001E-3</v>
      </c>
      <c r="P126" s="30"/>
      <c r="Q126" s="1"/>
      <c r="R126" s="1"/>
      <c r="S126" s="1"/>
      <c r="T126" s="1"/>
      <c r="U126" s="1"/>
      <c r="V126" s="1"/>
      <c r="W126" s="1"/>
    </row>
    <row r="127" spans="1:26" ht="15.75" customHeight="1" x14ac:dyDescent="0.25">
      <c r="A127" s="21">
        <v>14</v>
      </c>
      <c r="B127" s="104" t="s">
        <v>115</v>
      </c>
      <c r="C127" s="77">
        <v>2</v>
      </c>
      <c r="D127" s="78" t="s">
        <v>21</v>
      </c>
      <c r="E127" s="87"/>
      <c r="F127" s="79">
        <v>1E-4</v>
      </c>
      <c r="G127" s="84"/>
      <c r="H127" s="84"/>
      <c r="I127" s="87"/>
      <c r="J127" s="87"/>
      <c r="K127" s="80">
        <v>5.0000000000000001E-3</v>
      </c>
      <c r="L127" s="81">
        <v>5.0000000000000001E-3</v>
      </c>
      <c r="M127" s="88">
        <v>5.0000000000000001E-3</v>
      </c>
      <c r="N127" s="73"/>
      <c r="O127" s="88"/>
      <c r="P127" s="30"/>
      <c r="Q127" s="1"/>
      <c r="R127" s="1"/>
      <c r="S127" s="1"/>
      <c r="T127" s="1"/>
      <c r="U127" s="1"/>
      <c r="V127" s="1"/>
      <c r="W127" s="1"/>
    </row>
    <row r="128" spans="1:26" ht="15.75" customHeight="1" x14ac:dyDescent="0.25">
      <c r="A128" s="21"/>
      <c r="B128" s="105" t="s">
        <v>43</v>
      </c>
      <c r="C128" s="77">
        <v>3</v>
      </c>
      <c r="D128" s="78" t="s">
        <v>36</v>
      </c>
      <c r="E128" s="79">
        <v>1.4999999999999999E-2</v>
      </c>
      <c r="F128" s="79">
        <v>5.0000000000000001E-3</v>
      </c>
      <c r="G128" s="80">
        <v>5.0000000000000001E-3</v>
      </c>
      <c r="H128" s="80">
        <v>5.0000000000000001E-3</v>
      </c>
      <c r="I128" s="79">
        <v>5.0000000000000001E-3</v>
      </c>
      <c r="J128" s="79">
        <v>5.0000000000000001E-3</v>
      </c>
      <c r="K128" s="80">
        <v>5.0000000000000001E-3</v>
      </c>
      <c r="L128" s="81">
        <v>5.0000000000000001E-3</v>
      </c>
      <c r="M128" s="88">
        <v>5.0000000000000001E-3</v>
      </c>
      <c r="N128" s="114">
        <v>5.0000000000000001E-3</v>
      </c>
      <c r="O128" s="88">
        <v>5.0000000000000001E-3</v>
      </c>
      <c r="P128" s="30"/>
      <c r="Q128" s="1"/>
      <c r="R128" s="1"/>
      <c r="S128" s="1"/>
      <c r="T128" s="1"/>
      <c r="U128" s="1"/>
      <c r="V128" s="1"/>
      <c r="W128" s="1"/>
    </row>
    <row r="129" spans="1:26" ht="15.75" customHeight="1" x14ac:dyDescent="0.25">
      <c r="A129" s="21">
        <v>53</v>
      </c>
      <c r="B129" s="105" t="s">
        <v>74</v>
      </c>
      <c r="C129" s="77">
        <v>3</v>
      </c>
      <c r="D129" s="78" t="s">
        <v>33</v>
      </c>
      <c r="E129" s="79">
        <v>0.17499999999999999</v>
      </c>
      <c r="F129" s="79">
        <v>1.4999999999999999E-2</v>
      </c>
      <c r="G129" s="80">
        <v>5.0000000000000001E-3</v>
      </c>
      <c r="H129" s="84"/>
      <c r="I129" s="87"/>
      <c r="J129" s="87"/>
      <c r="K129" s="80">
        <v>5.0000000000000001E-3</v>
      </c>
      <c r="L129" s="81"/>
      <c r="M129" s="88"/>
      <c r="N129" s="114">
        <v>5.0000000000000001E-3</v>
      </c>
      <c r="O129" s="88">
        <v>5.0000000000000001E-3</v>
      </c>
      <c r="P129" s="30"/>
      <c r="Q129" s="1"/>
      <c r="R129" s="1"/>
      <c r="S129" s="1"/>
      <c r="T129" s="1"/>
      <c r="U129" s="1"/>
      <c r="V129" s="1"/>
      <c r="W129" s="1"/>
    </row>
    <row r="130" spans="1:26" ht="15.75" customHeight="1" x14ac:dyDescent="0.25">
      <c r="A130" s="21">
        <v>54</v>
      </c>
      <c r="B130" s="105" t="s">
        <v>117</v>
      </c>
      <c r="C130" s="77">
        <v>2</v>
      </c>
      <c r="D130" s="78" t="s">
        <v>33</v>
      </c>
      <c r="E130" s="87"/>
      <c r="F130" s="87"/>
      <c r="G130" s="80">
        <v>5.0000000000000001E-3</v>
      </c>
      <c r="H130" s="80">
        <v>5.0000000000000001E-3</v>
      </c>
      <c r="I130" s="87"/>
      <c r="J130" s="87"/>
      <c r="K130" s="84"/>
      <c r="L130" s="81"/>
      <c r="M130" s="88"/>
      <c r="N130" s="114"/>
      <c r="O130" s="88"/>
      <c r="P130" s="30"/>
      <c r="Q130" s="1"/>
      <c r="R130" s="1"/>
      <c r="S130" s="1"/>
      <c r="T130" s="1"/>
      <c r="U130" s="1"/>
      <c r="V130" s="1"/>
      <c r="W130" s="1"/>
    </row>
    <row r="131" spans="1:26" ht="15.75" customHeight="1" x14ac:dyDescent="0.25">
      <c r="A131" s="21">
        <v>55</v>
      </c>
      <c r="B131" s="105" t="s">
        <v>25</v>
      </c>
      <c r="C131" s="77">
        <v>3</v>
      </c>
      <c r="D131" s="78" t="s">
        <v>40</v>
      </c>
      <c r="E131" s="79">
        <v>0.625</v>
      </c>
      <c r="F131" s="79">
        <v>0.625</v>
      </c>
      <c r="G131" s="80">
        <v>0.85</v>
      </c>
      <c r="H131" s="80">
        <v>0.85</v>
      </c>
      <c r="I131" s="79">
        <v>0.625</v>
      </c>
      <c r="J131" s="79">
        <v>0.85</v>
      </c>
      <c r="K131" s="80">
        <v>0.625</v>
      </c>
      <c r="L131" s="81">
        <v>0.85</v>
      </c>
      <c r="M131" s="88">
        <v>0.375</v>
      </c>
      <c r="N131" s="114">
        <v>0.17499999999999999</v>
      </c>
      <c r="O131" s="88">
        <v>0.17499999999999999</v>
      </c>
      <c r="P131" s="30"/>
      <c r="Q131" s="1"/>
      <c r="R131" s="1"/>
      <c r="S131" s="1"/>
      <c r="T131" s="1"/>
      <c r="U131" s="1"/>
      <c r="V131" s="1"/>
      <c r="W131" s="1"/>
    </row>
    <row r="132" spans="1:26" ht="15.75" customHeight="1" x14ac:dyDescent="0.25">
      <c r="A132" s="21">
        <v>56</v>
      </c>
      <c r="B132" s="104" t="s">
        <v>120</v>
      </c>
      <c r="C132" s="77">
        <v>6</v>
      </c>
      <c r="D132" s="78" t="s">
        <v>15</v>
      </c>
      <c r="E132" s="87"/>
      <c r="F132" s="87"/>
      <c r="G132" s="80">
        <v>1E-4</v>
      </c>
      <c r="H132" s="84"/>
      <c r="I132" s="87"/>
      <c r="J132" s="79">
        <v>5.0000000000000001E-3</v>
      </c>
      <c r="K132" s="84"/>
      <c r="L132" s="81"/>
      <c r="M132" s="88"/>
      <c r="N132" s="114"/>
      <c r="O132" s="88">
        <v>5.0000000000000001E-3</v>
      </c>
      <c r="P132" s="30"/>
      <c r="Q132" s="1"/>
      <c r="R132" s="1"/>
      <c r="S132" s="1"/>
      <c r="T132" s="1"/>
      <c r="U132" s="1"/>
      <c r="V132" s="1"/>
      <c r="W132" s="1"/>
    </row>
    <row r="133" spans="1:26" ht="15.75" customHeight="1" x14ac:dyDescent="0.25">
      <c r="A133" s="21">
        <v>57</v>
      </c>
      <c r="B133" s="524" t="s">
        <v>403</v>
      </c>
      <c r="C133" s="77">
        <v>3</v>
      </c>
      <c r="D133" s="487" t="s">
        <v>95</v>
      </c>
      <c r="E133" s="87"/>
      <c r="F133" s="79">
        <v>5.0000000000000001E-3</v>
      </c>
      <c r="G133" s="84"/>
      <c r="H133" s="80">
        <v>5.0000000000000001E-3</v>
      </c>
      <c r="I133" s="79">
        <v>5.0000000000000001E-3</v>
      </c>
      <c r="J133" s="87"/>
      <c r="K133" s="84"/>
      <c r="L133" s="81"/>
      <c r="M133" s="88"/>
      <c r="N133" s="114"/>
      <c r="O133" s="88">
        <v>5.0000000000000001E-3</v>
      </c>
      <c r="P133" s="30"/>
      <c r="Q133" s="1"/>
      <c r="R133" s="1"/>
      <c r="S133" s="1"/>
      <c r="T133" s="1"/>
      <c r="U133" s="1"/>
      <c r="V133" s="1"/>
      <c r="W133" s="1"/>
    </row>
    <row r="134" spans="1:26" ht="15.75" customHeight="1" x14ac:dyDescent="0.25">
      <c r="A134" s="21">
        <v>58</v>
      </c>
      <c r="B134" s="105" t="s">
        <v>35</v>
      </c>
      <c r="C134" s="77">
        <v>0</v>
      </c>
      <c r="D134" s="78" t="s">
        <v>36</v>
      </c>
      <c r="E134" s="79">
        <v>5.0000000000000001E-3</v>
      </c>
      <c r="F134" s="79">
        <v>5.0000000000000001E-3</v>
      </c>
      <c r="G134" s="80">
        <v>5.0000000000000001E-3</v>
      </c>
      <c r="H134" s="80">
        <v>5.0000000000000001E-3</v>
      </c>
      <c r="I134" s="79">
        <v>5.0000000000000001E-3</v>
      </c>
      <c r="J134" s="79">
        <v>3.5000000000000003E-2</v>
      </c>
      <c r="K134" s="80">
        <v>5.0000000000000001E-3</v>
      </c>
      <c r="L134" s="81">
        <v>3.5000000000000003E-2</v>
      </c>
      <c r="M134" s="88">
        <v>1.4999999999999999E-2</v>
      </c>
      <c r="N134" s="114">
        <v>3.5000000000000003E-2</v>
      </c>
      <c r="O134" s="88">
        <v>3.5000000000000003E-2</v>
      </c>
      <c r="P134" s="30"/>
      <c r="Q134" s="1"/>
      <c r="R134" s="1"/>
      <c r="S134" s="1"/>
      <c r="T134" s="1"/>
      <c r="U134" s="1"/>
      <c r="V134" s="1"/>
      <c r="W134" s="1"/>
    </row>
    <row r="135" spans="1:26" ht="15.75" customHeight="1" x14ac:dyDescent="0.25">
      <c r="A135" s="21">
        <v>62</v>
      </c>
      <c r="B135" s="105" t="s">
        <v>187</v>
      </c>
      <c r="C135" s="77">
        <v>4</v>
      </c>
      <c r="D135" s="78" t="s">
        <v>13</v>
      </c>
      <c r="E135" s="79">
        <v>5.0000000000000001E-3</v>
      </c>
      <c r="F135" s="87"/>
      <c r="G135" s="80">
        <v>1E-4</v>
      </c>
      <c r="H135" s="80">
        <v>5.0000000000000001E-3</v>
      </c>
      <c r="I135" s="79">
        <v>5.0000000000000001E-3</v>
      </c>
      <c r="J135" s="87"/>
      <c r="K135" s="84"/>
      <c r="L135" s="81">
        <v>5.0000000000000001E-3</v>
      </c>
      <c r="M135" s="88"/>
      <c r="N135" s="114"/>
      <c r="O135" s="88">
        <v>5.0000000000000001E-3</v>
      </c>
      <c r="P135" s="30"/>
      <c r="Q135" s="1"/>
      <c r="R135" s="1"/>
      <c r="S135" s="1"/>
      <c r="T135" s="1"/>
      <c r="U135" s="1"/>
      <c r="V135" s="1"/>
      <c r="W135" s="1"/>
    </row>
    <row r="136" spans="1:26" ht="15.75" customHeight="1" x14ac:dyDescent="0.25">
      <c r="A136" s="21">
        <v>63</v>
      </c>
      <c r="B136" s="105" t="s">
        <v>67</v>
      </c>
      <c r="C136" s="77">
        <v>0</v>
      </c>
      <c r="D136" s="78" t="s">
        <v>33</v>
      </c>
      <c r="E136" s="79">
        <v>5.0000000000000001E-3</v>
      </c>
      <c r="F136" s="79">
        <v>5.0000000000000001E-3</v>
      </c>
      <c r="G136" s="80">
        <v>5.0000000000000001E-3</v>
      </c>
      <c r="H136" s="80">
        <v>5.0000000000000001E-3</v>
      </c>
      <c r="I136" s="79">
        <v>1.4999999999999999E-2</v>
      </c>
      <c r="J136" s="79">
        <v>1.4999999999999999E-2</v>
      </c>
      <c r="K136" s="80">
        <v>0.17499999999999999</v>
      </c>
      <c r="L136" s="81">
        <v>3.5000000000000003E-2</v>
      </c>
      <c r="M136" s="88">
        <v>7.4999999999999997E-2</v>
      </c>
      <c r="N136" s="523">
        <v>1.4999999999999999E-2</v>
      </c>
      <c r="O136" s="88">
        <v>3.5000000000000003E-2</v>
      </c>
      <c r="P136" s="30"/>
      <c r="Q136" s="1"/>
      <c r="R136" s="1"/>
      <c r="S136" s="1"/>
      <c r="T136" s="1"/>
      <c r="U136" s="1"/>
      <c r="V136" s="1"/>
      <c r="W136" s="1"/>
    </row>
    <row r="137" spans="1:26" ht="15.75" customHeight="1" x14ac:dyDescent="0.25">
      <c r="A137" s="21">
        <v>64</v>
      </c>
      <c r="B137" s="105" t="s">
        <v>45</v>
      </c>
      <c r="C137" s="77">
        <v>5</v>
      </c>
      <c r="D137" s="78" t="s">
        <v>21</v>
      </c>
      <c r="E137" s="79">
        <v>7.4999999999999997E-2</v>
      </c>
      <c r="F137" s="79">
        <v>7.4999999999999997E-2</v>
      </c>
      <c r="G137" s="80">
        <v>3.5000000000000003E-2</v>
      </c>
      <c r="H137" s="80">
        <v>7.4999999999999997E-2</v>
      </c>
      <c r="I137" s="79">
        <v>0.17499999999999999</v>
      </c>
      <c r="J137" s="79">
        <v>7.4999999999999997E-2</v>
      </c>
      <c r="K137" s="80">
        <v>3.5000000000000003E-2</v>
      </c>
      <c r="L137" s="81">
        <v>0.17499999999999999</v>
      </c>
      <c r="M137" s="88">
        <v>7.4999999999999997E-2</v>
      </c>
      <c r="N137" s="114">
        <v>7.4999999999999997E-2</v>
      </c>
      <c r="O137" s="88">
        <v>7.4999999999999997E-2</v>
      </c>
      <c r="P137" s="30"/>
      <c r="Q137" s="1"/>
      <c r="R137" s="1"/>
      <c r="S137" s="1"/>
      <c r="T137" s="1"/>
      <c r="U137" s="1"/>
      <c r="V137" s="1"/>
      <c r="W137" s="1"/>
    </row>
    <row r="138" spans="1:26" ht="15.75" customHeight="1" x14ac:dyDescent="0.25">
      <c r="A138" s="21"/>
      <c r="B138" s="105" t="s">
        <v>121</v>
      </c>
      <c r="C138" s="77">
        <v>1</v>
      </c>
      <c r="D138" s="78" t="s">
        <v>15</v>
      </c>
      <c r="E138" s="87"/>
      <c r="F138" s="87"/>
      <c r="G138" s="84"/>
      <c r="H138" s="84"/>
      <c r="I138" s="87"/>
      <c r="J138" s="87"/>
      <c r="K138" s="80">
        <v>5.0000000000000001E-3</v>
      </c>
      <c r="L138" s="81">
        <v>5.0000000000000001E-3</v>
      </c>
      <c r="M138" s="88">
        <v>5.0000000000000001E-3</v>
      </c>
      <c r="N138" s="114">
        <v>5.0000000000000001E-3</v>
      </c>
      <c r="O138" s="88">
        <v>5.0000000000000001E-3</v>
      </c>
      <c r="P138" s="30"/>
      <c r="Q138" s="1"/>
      <c r="R138" s="1"/>
      <c r="S138" s="1"/>
      <c r="T138" s="1"/>
      <c r="U138" s="1"/>
      <c r="V138" s="1"/>
      <c r="W138" s="1"/>
    </row>
    <row r="139" spans="1:26" ht="15.75" customHeight="1" x14ac:dyDescent="0.25">
      <c r="A139" s="21"/>
      <c r="B139" s="105" t="s">
        <v>122</v>
      </c>
      <c r="C139" s="77">
        <v>1</v>
      </c>
      <c r="D139" s="78" t="s">
        <v>33</v>
      </c>
      <c r="E139" s="79">
        <v>1E-4</v>
      </c>
      <c r="F139" s="79">
        <v>1.4999999999999999E-2</v>
      </c>
      <c r="G139" s="80"/>
      <c r="H139" s="84"/>
      <c r="I139" s="79">
        <v>5.0000000000000001E-3</v>
      </c>
      <c r="J139" s="87"/>
      <c r="K139" s="84"/>
      <c r="L139" s="81"/>
      <c r="M139" s="88"/>
      <c r="N139" s="114"/>
      <c r="O139" s="88">
        <v>5.0000000000000001E-3</v>
      </c>
      <c r="P139" s="30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21"/>
      <c r="B140" s="105" t="s">
        <v>49</v>
      </c>
      <c r="C140" s="77">
        <v>5</v>
      </c>
      <c r="D140" s="78" t="s">
        <v>13</v>
      </c>
      <c r="E140" s="87"/>
      <c r="F140" s="87"/>
      <c r="G140" s="84"/>
      <c r="H140" s="80">
        <v>5.0000000000000001E-3</v>
      </c>
      <c r="I140" s="87"/>
      <c r="J140" s="87"/>
      <c r="K140" s="84"/>
      <c r="L140" s="81"/>
      <c r="M140" s="88"/>
      <c r="N140" s="114"/>
      <c r="O140" s="88"/>
      <c r="P140" s="30"/>
      <c r="Q140" s="1"/>
      <c r="R140" s="1"/>
      <c r="S140" s="1"/>
      <c r="T140" s="1"/>
      <c r="U140" s="1"/>
      <c r="V140" s="1"/>
      <c r="W140" s="1"/>
    </row>
    <row r="141" spans="1:26" ht="15.75" customHeight="1" x14ac:dyDescent="0.25">
      <c r="A141" s="21"/>
      <c r="B141" s="524" t="s">
        <v>167</v>
      </c>
      <c r="C141" s="77">
        <v>5</v>
      </c>
      <c r="D141" s="78" t="s">
        <v>21</v>
      </c>
      <c r="E141" s="87"/>
      <c r="F141" s="87"/>
      <c r="G141" s="84"/>
      <c r="H141" s="80"/>
      <c r="I141" s="87"/>
      <c r="J141" s="87"/>
      <c r="K141" s="84"/>
      <c r="L141" s="81"/>
      <c r="M141" s="88"/>
      <c r="N141" s="114">
        <v>5.0000000000000001E-3</v>
      </c>
      <c r="O141" s="88">
        <v>5.0000000000000001E-3</v>
      </c>
      <c r="P141" s="30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21"/>
      <c r="B142" s="105" t="s">
        <v>168</v>
      </c>
      <c r="C142" s="77">
        <v>3</v>
      </c>
      <c r="D142" s="78" t="s">
        <v>13</v>
      </c>
      <c r="E142" s="87"/>
      <c r="F142" s="87"/>
      <c r="G142" s="84"/>
      <c r="H142" s="84"/>
      <c r="I142" s="87"/>
      <c r="J142" s="87"/>
      <c r="K142" s="80">
        <v>5.0000000000000001E-3</v>
      </c>
      <c r="L142" s="81">
        <v>5.0000000000000001E-3</v>
      </c>
      <c r="M142" s="88">
        <v>3.5000000000000003E-2</v>
      </c>
      <c r="N142" s="114">
        <v>1.4999999999999999E-2</v>
      </c>
      <c r="O142" s="88">
        <v>3.5000000000000003E-2</v>
      </c>
      <c r="P142" s="30"/>
      <c r="Q142" s="1"/>
      <c r="R142" s="1"/>
      <c r="S142" s="1"/>
      <c r="T142" s="1"/>
      <c r="U142" s="1"/>
      <c r="V142" s="1"/>
      <c r="W142" s="1"/>
    </row>
    <row r="143" spans="1:26" ht="15.75" customHeight="1" x14ac:dyDescent="0.25">
      <c r="A143" s="21"/>
      <c r="B143" s="525" t="s">
        <v>407</v>
      </c>
      <c r="C143" s="77">
        <v>2</v>
      </c>
      <c r="D143" s="530" t="s">
        <v>23</v>
      </c>
      <c r="E143" s="87"/>
      <c r="F143" s="87"/>
      <c r="G143" s="84"/>
      <c r="H143" s="84"/>
      <c r="I143" s="87"/>
      <c r="J143" s="87"/>
      <c r="K143" s="80"/>
      <c r="L143" s="81"/>
      <c r="M143" s="88">
        <v>1.4999999999999999E-2</v>
      </c>
      <c r="N143" s="114">
        <v>1.4999999999999999E-2</v>
      </c>
      <c r="O143" s="114"/>
      <c r="P143" s="30"/>
      <c r="Q143" s="1"/>
      <c r="R143" s="1"/>
      <c r="S143" s="1"/>
      <c r="T143" s="1"/>
      <c r="U143" s="1"/>
      <c r="V143" s="1"/>
      <c r="W143" s="1"/>
    </row>
    <row r="144" spans="1:26" ht="15.75" customHeight="1" x14ac:dyDescent="0.25">
      <c r="A144" s="21"/>
      <c r="B144" s="104" t="s">
        <v>177</v>
      </c>
      <c r="C144" s="77">
        <v>3</v>
      </c>
      <c r="D144" s="78" t="s">
        <v>39</v>
      </c>
      <c r="E144" s="79">
        <v>3.5000000000000003E-2</v>
      </c>
      <c r="F144" s="87"/>
      <c r="G144" s="80">
        <v>5.0000000000000001E-3</v>
      </c>
      <c r="H144" s="84"/>
      <c r="I144" s="79">
        <v>5.0000000000000001E-3</v>
      </c>
      <c r="J144" s="79">
        <v>5.0000000000000001E-3</v>
      </c>
      <c r="K144" s="80">
        <v>5.0000000000000001E-3</v>
      </c>
      <c r="L144" s="81">
        <v>5.0000000000000001E-3</v>
      </c>
      <c r="M144" s="88">
        <v>5.0000000000000001E-3</v>
      </c>
      <c r="N144" s="114">
        <v>5.0000000000000001E-3</v>
      </c>
      <c r="O144" s="88">
        <v>1.4999999999999999E-2</v>
      </c>
      <c r="P144" s="30"/>
      <c r="Q144" s="1"/>
      <c r="R144" s="1"/>
      <c r="S144" s="1"/>
      <c r="T144" s="1"/>
      <c r="U144" s="1"/>
      <c r="V144" s="1"/>
      <c r="W144" s="1"/>
    </row>
    <row r="145" spans="1:26" ht="15.75" customHeight="1" x14ac:dyDescent="0.25">
      <c r="A145" s="21"/>
      <c r="B145" s="104" t="s">
        <v>126</v>
      </c>
      <c r="C145" s="77">
        <v>3</v>
      </c>
      <c r="D145" s="78" t="s">
        <v>23</v>
      </c>
      <c r="E145" s="79">
        <v>5.0000000000000001E-3</v>
      </c>
      <c r="F145" s="79">
        <v>5.0000000000000001E-3</v>
      </c>
      <c r="G145" s="79">
        <v>5.0000000000000001E-3</v>
      </c>
      <c r="H145" s="80">
        <v>1.4999999999999999E-2</v>
      </c>
      <c r="I145" s="79">
        <v>5.0000000000000001E-3</v>
      </c>
      <c r="J145" s="79">
        <v>5.0000000000000001E-3</v>
      </c>
      <c r="K145" s="80">
        <v>5.0000000000000001E-3</v>
      </c>
      <c r="L145" s="81">
        <v>1.4999999999999999E-2</v>
      </c>
      <c r="M145" s="88">
        <v>5.0000000000000001E-3</v>
      </c>
      <c r="N145" s="114">
        <v>5.0000000000000001E-3</v>
      </c>
      <c r="O145" s="114">
        <v>5.0000000000000001E-3</v>
      </c>
      <c r="P145" s="30"/>
      <c r="Q145" s="1"/>
      <c r="R145" s="1"/>
      <c r="S145" s="1"/>
      <c r="T145" s="1"/>
      <c r="U145" s="1"/>
      <c r="V145" s="1"/>
      <c r="W145" s="1"/>
    </row>
    <row r="146" spans="1:26" ht="15.75" customHeight="1" x14ac:dyDescent="0.25">
      <c r="A146" s="21"/>
      <c r="B146" s="105" t="s">
        <v>156</v>
      </c>
      <c r="C146" s="77">
        <v>6</v>
      </c>
      <c r="D146" s="78" t="s">
        <v>21</v>
      </c>
      <c r="E146" s="87"/>
      <c r="F146" s="87"/>
      <c r="G146" s="84"/>
      <c r="H146" s="84"/>
      <c r="I146" s="79">
        <v>5.0000000000000001E-3</v>
      </c>
      <c r="J146" s="79">
        <v>5.0000000000000001E-3</v>
      </c>
      <c r="K146" s="84"/>
      <c r="L146" s="81">
        <v>5.0000000000000001E-3</v>
      </c>
      <c r="M146" s="88"/>
      <c r="N146" s="114"/>
      <c r="O146" s="88"/>
      <c r="P146" s="30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21"/>
      <c r="B147" s="105" t="s">
        <v>157</v>
      </c>
      <c r="C147" s="77">
        <v>0</v>
      </c>
      <c r="D147" s="78" t="s">
        <v>82</v>
      </c>
      <c r="E147" s="87"/>
      <c r="F147" s="79">
        <v>1E-4</v>
      </c>
      <c r="G147" s="80">
        <v>1E-4</v>
      </c>
      <c r="H147" s="84"/>
      <c r="I147" s="87"/>
      <c r="J147" s="87"/>
      <c r="K147" s="84"/>
      <c r="L147" s="81"/>
      <c r="M147" s="88">
        <v>1E-4</v>
      </c>
      <c r="N147" s="114">
        <v>5.0000000000000001E-3</v>
      </c>
      <c r="O147" s="88">
        <v>5.0000000000000001E-3</v>
      </c>
      <c r="P147" s="30"/>
      <c r="Q147" s="1"/>
      <c r="R147" s="1"/>
      <c r="S147" s="1"/>
      <c r="T147" s="1"/>
      <c r="U147" s="1"/>
      <c r="V147" s="1"/>
      <c r="W147" s="1"/>
    </row>
    <row r="148" spans="1:26" ht="15.75" customHeight="1" x14ac:dyDescent="0.25">
      <c r="A148" s="21"/>
      <c r="B148" s="105" t="s">
        <v>128</v>
      </c>
      <c r="C148" s="77">
        <v>6</v>
      </c>
      <c r="D148" s="78" t="s">
        <v>21</v>
      </c>
      <c r="E148" s="79">
        <v>3.5000000000000003E-2</v>
      </c>
      <c r="F148" s="79">
        <v>1.4999999999999999E-2</v>
      </c>
      <c r="G148" s="80">
        <v>5.0000000000000001E-3</v>
      </c>
      <c r="H148" s="80">
        <v>1.4999999999999999E-2</v>
      </c>
      <c r="I148" s="79">
        <v>1.4999999999999999E-2</v>
      </c>
      <c r="J148" s="79">
        <v>5.0000000000000001E-3</v>
      </c>
      <c r="K148" s="80">
        <v>5.0000000000000001E-3</v>
      </c>
      <c r="L148" s="81">
        <v>5.0000000000000001E-3</v>
      </c>
      <c r="M148" s="88">
        <v>1.4999999999999999E-2</v>
      </c>
      <c r="N148" s="114">
        <v>5.0000000000000001E-3</v>
      </c>
      <c r="O148" s="88">
        <v>1.4999999999999999E-2</v>
      </c>
      <c r="P148" s="30"/>
      <c r="Q148" s="1"/>
      <c r="R148" s="1"/>
      <c r="S148" s="1"/>
      <c r="T148" s="1"/>
      <c r="U148" s="1"/>
      <c r="V148" s="1"/>
      <c r="W148" s="1"/>
    </row>
    <row r="149" spans="1:26" ht="15.75" customHeight="1" x14ac:dyDescent="0.25">
      <c r="A149" s="21"/>
      <c r="B149" s="104" t="s">
        <v>129</v>
      </c>
      <c r="C149" s="77">
        <v>2</v>
      </c>
      <c r="D149" s="78" t="s">
        <v>36</v>
      </c>
      <c r="E149" s="87"/>
      <c r="F149" s="87"/>
      <c r="G149" s="84"/>
      <c r="H149" s="80">
        <v>5.0000000000000001E-3</v>
      </c>
      <c r="I149" s="79">
        <v>1.4999999999999999E-2</v>
      </c>
      <c r="J149" s="79">
        <v>5.0000000000000001E-3</v>
      </c>
      <c r="K149" s="80">
        <v>5.0000000000000001E-3</v>
      </c>
      <c r="L149" s="81">
        <v>5.0000000000000001E-3</v>
      </c>
      <c r="M149" s="88">
        <v>5.0000000000000001E-3</v>
      </c>
      <c r="N149" s="114">
        <v>5.0000000000000001E-3</v>
      </c>
      <c r="O149" s="88">
        <v>5.0000000000000001E-3</v>
      </c>
      <c r="P149" s="30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21"/>
      <c r="B150" s="105" t="s">
        <v>29</v>
      </c>
      <c r="C150" s="77">
        <v>7</v>
      </c>
      <c r="D150" s="78" t="s">
        <v>21</v>
      </c>
      <c r="E150" s="79">
        <v>3.5000000000000003E-2</v>
      </c>
      <c r="F150" s="79">
        <v>0.17499999999999999</v>
      </c>
      <c r="G150" s="80">
        <v>0.375</v>
      </c>
      <c r="H150" s="80">
        <v>0.17499999999999999</v>
      </c>
      <c r="I150" s="79">
        <v>0.375</v>
      </c>
      <c r="J150" s="79">
        <v>0.375</v>
      </c>
      <c r="K150" s="80">
        <v>0.625</v>
      </c>
      <c r="L150" s="81">
        <v>0.375</v>
      </c>
      <c r="M150" s="88">
        <v>0.17499999999999999</v>
      </c>
      <c r="N150" s="114">
        <v>0.375</v>
      </c>
      <c r="O150" s="88">
        <v>0.375</v>
      </c>
      <c r="P150" s="30"/>
      <c r="Q150" s="1"/>
      <c r="R150" s="1"/>
      <c r="S150" s="1"/>
      <c r="T150" s="1"/>
      <c r="U150" s="1"/>
      <c r="V150" s="1"/>
      <c r="W150" s="1"/>
    </row>
    <row r="151" spans="1:26" ht="15.75" customHeight="1" x14ac:dyDescent="0.25">
      <c r="A151" s="21"/>
      <c r="B151" s="104" t="s">
        <v>188</v>
      </c>
      <c r="C151" s="77">
        <v>6</v>
      </c>
      <c r="D151" s="78" t="s">
        <v>82</v>
      </c>
      <c r="E151" s="87"/>
      <c r="F151" s="79">
        <v>1E-4</v>
      </c>
      <c r="G151" s="84"/>
      <c r="H151" s="84"/>
      <c r="I151" s="87"/>
      <c r="J151" s="87"/>
      <c r="K151" s="84"/>
      <c r="L151" s="81"/>
      <c r="M151" s="88"/>
      <c r="N151" s="114"/>
      <c r="O151" s="88"/>
      <c r="P151" s="30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21"/>
      <c r="B152" s="104" t="s">
        <v>133</v>
      </c>
      <c r="C152" s="77">
        <v>1</v>
      </c>
      <c r="D152" s="78" t="s">
        <v>36</v>
      </c>
      <c r="E152" s="79">
        <v>1E-4</v>
      </c>
      <c r="F152" s="79">
        <v>1.4999999999999999E-2</v>
      </c>
      <c r="G152" s="80">
        <v>5.0000000000000001E-3</v>
      </c>
      <c r="H152" s="80">
        <v>5.0000000000000001E-3</v>
      </c>
      <c r="I152" s="87"/>
      <c r="J152" s="79">
        <v>5.0000000000000001E-3</v>
      </c>
      <c r="K152" s="80">
        <v>5.0000000000000001E-3</v>
      </c>
      <c r="L152" s="81">
        <v>5.0000000000000001E-3</v>
      </c>
      <c r="M152" s="88">
        <v>5.0000000000000001E-3</v>
      </c>
      <c r="N152" s="114">
        <v>5.0000000000000001E-3</v>
      </c>
      <c r="O152" s="88">
        <v>5.0000000000000001E-3</v>
      </c>
      <c r="P152" s="30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21"/>
      <c r="B153" s="105" t="s">
        <v>34</v>
      </c>
      <c r="C153" s="77">
        <v>7</v>
      </c>
      <c r="D153" s="78" t="s">
        <v>21</v>
      </c>
      <c r="E153" s="87"/>
      <c r="F153" s="87"/>
      <c r="G153" s="84"/>
      <c r="H153" s="84"/>
      <c r="I153" s="79">
        <v>5.0000000000000001E-3</v>
      </c>
      <c r="J153" s="87"/>
      <c r="K153" s="84"/>
      <c r="L153" s="81"/>
      <c r="M153" s="88">
        <v>5.0000000000000001E-3</v>
      </c>
      <c r="N153" s="114">
        <v>5.0000000000000001E-3</v>
      </c>
      <c r="O153" s="88">
        <v>5.0000000000000001E-3</v>
      </c>
      <c r="P153" s="30"/>
      <c r="Q153" s="1"/>
      <c r="R153" s="1"/>
      <c r="S153" s="1"/>
      <c r="T153" s="1"/>
      <c r="U153" s="1"/>
      <c r="V153" s="1"/>
      <c r="W153" s="1"/>
    </row>
    <row r="154" spans="1:26" ht="15.75" customHeight="1" x14ac:dyDescent="0.25">
      <c r="A154" s="21"/>
      <c r="B154" s="525" t="s">
        <v>169</v>
      </c>
      <c r="C154" s="526">
        <v>1</v>
      </c>
      <c r="D154" s="103" t="s">
        <v>21</v>
      </c>
      <c r="E154" s="87"/>
      <c r="F154" s="87"/>
      <c r="G154" s="84"/>
      <c r="H154" s="84"/>
      <c r="I154" s="87"/>
      <c r="J154" s="87"/>
      <c r="K154" s="84"/>
      <c r="L154" s="81">
        <v>5.0000000000000001E-3</v>
      </c>
      <c r="M154" s="88"/>
      <c r="N154" s="114"/>
      <c r="O154" s="88"/>
      <c r="P154" s="30"/>
      <c r="Q154" s="1"/>
      <c r="R154" s="1"/>
      <c r="S154" s="1"/>
      <c r="T154" s="1"/>
      <c r="U154" s="1"/>
      <c r="V154" s="1"/>
      <c r="W154" s="1"/>
    </row>
    <row r="155" spans="1:26" ht="15.75" customHeight="1" x14ac:dyDescent="0.25">
      <c r="A155" s="21"/>
      <c r="B155" s="105" t="s">
        <v>87</v>
      </c>
      <c r="C155" s="77">
        <v>2</v>
      </c>
      <c r="D155" s="78" t="s">
        <v>39</v>
      </c>
      <c r="E155" s="79">
        <v>7.4999999999999997E-2</v>
      </c>
      <c r="F155" s="79">
        <v>3.5000000000000003E-2</v>
      </c>
      <c r="G155" s="80">
        <v>1.4999999999999999E-2</v>
      </c>
      <c r="H155" s="80">
        <v>1.4999999999999999E-2</v>
      </c>
      <c r="I155" s="79">
        <v>1.4999999999999999E-2</v>
      </c>
      <c r="J155" s="79">
        <v>5.0000000000000001E-3</v>
      </c>
      <c r="K155" s="80">
        <v>7.4999999999999997E-2</v>
      </c>
      <c r="L155" s="81">
        <v>7.4999999999999997E-2</v>
      </c>
      <c r="M155" s="88">
        <v>3.5000000000000003E-2</v>
      </c>
      <c r="N155" s="114">
        <v>3.5000000000000003E-2</v>
      </c>
      <c r="O155" s="88">
        <v>1.4999999999999999E-2</v>
      </c>
      <c r="P155" s="30"/>
      <c r="Q155" s="1"/>
      <c r="R155" s="1"/>
      <c r="S155" s="1"/>
      <c r="T155" s="1"/>
      <c r="U155" s="1"/>
      <c r="V155" s="1"/>
      <c r="W155" s="1"/>
    </row>
    <row r="156" spans="1:26" ht="15.75" customHeight="1" x14ac:dyDescent="0.25">
      <c r="A156" s="21"/>
      <c r="B156" s="105" t="s">
        <v>48</v>
      </c>
      <c r="C156" s="77">
        <v>6</v>
      </c>
      <c r="D156" s="78" t="s">
        <v>39</v>
      </c>
      <c r="E156" s="87"/>
      <c r="F156" s="87"/>
      <c r="G156" s="84"/>
      <c r="H156" s="84"/>
      <c r="I156" s="79">
        <v>1.4999999999999999E-2</v>
      </c>
      <c r="J156" s="79">
        <v>5.0000000000000001E-3</v>
      </c>
      <c r="K156" s="80">
        <v>5.0000000000000001E-3</v>
      </c>
      <c r="L156" s="81">
        <v>5.0000000000000001E-3</v>
      </c>
      <c r="M156" s="88">
        <v>5.0000000000000001E-3</v>
      </c>
      <c r="N156" s="114">
        <v>5.0000000000000001E-3</v>
      </c>
      <c r="O156" s="88">
        <v>5.0000000000000001E-3</v>
      </c>
      <c r="P156" s="30"/>
      <c r="Q156" s="1"/>
      <c r="R156" s="1"/>
      <c r="S156" s="1"/>
      <c r="T156" s="1"/>
      <c r="U156" s="1"/>
      <c r="V156" s="1"/>
      <c r="W156" s="1"/>
    </row>
    <row r="157" spans="1:26" ht="15.75" customHeight="1" x14ac:dyDescent="0.25">
      <c r="A157" s="21"/>
      <c r="B157" s="525" t="s">
        <v>197</v>
      </c>
      <c r="C157" s="77">
        <v>3</v>
      </c>
      <c r="D157" s="530" t="s">
        <v>33</v>
      </c>
      <c r="E157" s="87"/>
      <c r="F157" s="87"/>
      <c r="G157" s="84"/>
      <c r="H157" s="84"/>
      <c r="I157" s="79"/>
      <c r="J157" s="79"/>
      <c r="K157" s="80"/>
      <c r="L157" s="81"/>
      <c r="M157" s="88">
        <v>1E-4</v>
      </c>
      <c r="N157" s="114"/>
      <c r="O157" s="88"/>
      <c r="P157" s="30"/>
      <c r="Q157" s="1"/>
      <c r="R157" s="1"/>
      <c r="S157" s="1"/>
      <c r="T157" s="1"/>
      <c r="U157" s="1"/>
      <c r="V157" s="1"/>
      <c r="W157" s="1"/>
    </row>
    <row r="158" spans="1:26" ht="15.75" customHeight="1" x14ac:dyDescent="0.25">
      <c r="A158" s="21"/>
      <c r="B158" s="105" t="s">
        <v>189</v>
      </c>
      <c r="C158" s="77">
        <v>5</v>
      </c>
      <c r="D158" s="78" t="s">
        <v>36</v>
      </c>
      <c r="E158" s="87"/>
      <c r="F158" s="87"/>
      <c r="G158" s="84"/>
      <c r="H158" s="84"/>
      <c r="I158" s="87"/>
      <c r="J158" s="79">
        <v>1E-4</v>
      </c>
      <c r="K158" s="84"/>
      <c r="L158" s="81"/>
      <c r="M158" s="88"/>
      <c r="N158" s="114"/>
      <c r="O158" s="88"/>
      <c r="P158" s="30"/>
      <c r="Q158" s="1"/>
      <c r="R158" s="1"/>
      <c r="S158" s="1"/>
      <c r="T158" s="1"/>
      <c r="U158" s="1"/>
      <c r="V158" s="1"/>
      <c r="W158" s="1"/>
    </row>
    <row r="159" spans="1:26" ht="15.75" customHeight="1" x14ac:dyDescent="0.25">
      <c r="A159" s="21">
        <v>13</v>
      </c>
      <c r="B159" s="105" t="s">
        <v>159</v>
      </c>
      <c r="C159" s="77">
        <v>5</v>
      </c>
      <c r="D159" s="78" t="s">
        <v>13</v>
      </c>
      <c r="E159" s="79">
        <v>3.5000000000000003E-2</v>
      </c>
      <c r="F159" s="79">
        <v>3.5000000000000003E-2</v>
      </c>
      <c r="G159" s="80">
        <v>3.5000000000000003E-2</v>
      </c>
      <c r="H159" s="80">
        <v>0.17499999999999999</v>
      </c>
      <c r="I159" s="79">
        <v>7.4999999999999997E-2</v>
      </c>
      <c r="J159" s="79">
        <v>5.0000000000000001E-3</v>
      </c>
      <c r="K159" s="80">
        <v>5.0000000000000001E-3</v>
      </c>
      <c r="L159" s="81">
        <v>5.0000000000000001E-3</v>
      </c>
      <c r="M159" s="88">
        <v>3.5000000000000003E-2</v>
      </c>
      <c r="N159" s="114">
        <v>3.5000000000000003E-2</v>
      </c>
      <c r="O159" s="88">
        <v>5.0000000000000001E-3</v>
      </c>
      <c r="P159" s="30"/>
      <c r="Q159" s="1"/>
      <c r="R159" s="1"/>
      <c r="S159" s="1"/>
      <c r="T159" s="1"/>
      <c r="U159" s="1"/>
      <c r="V159" s="1"/>
      <c r="W159" s="1"/>
    </row>
    <row r="160" spans="1:26" ht="15.75" customHeight="1" x14ac:dyDescent="0.25">
      <c r="A160" s="21"/>
      <c r="B160" s="105" t="s">
        <v>190</v>
      </c>
      <c r="C160" s="77">
        <v>5</v>
      </c>
      <c r="D160" s="78" t="s">
        <v>36</v>
      </c>
      <c r="E160" s="87"/>
      <c r="F160" s="87"/>
      <c r="G160" s="84"/>
      <c r="H160" s="84"/>
      <c r="I160" s="87"/>
      <c r="J160" s="87"/>
      <c r="K160" s="80">
        <v>3.5000000000000003E-2</v>
      </c>
      <c r="L160" s="81">
        <v>1.4999999999999999E-2</v>
      </c>
      <c r="M160" s="88">
        <v>5.0000000000000001E-3</v>
      </c>
      <c r="N160" s="114">
        <v>1.4999999999999999E-2</v>
      </c>
      <c r="O160" s="88">
        <v>3.5000000000000003E-2</v>
      </c>
      <c r="P160" s="30"/>
      <c r="Q160" s="1"/>
      <c r="R160" s="1"/>
      <c r="S160" s="1"/>
      <c r="T160" s="1"/>
      <c r="U160" s="1"/>
      <c r="V160" s="1"/>
      <c r="W160" s="1"/>
    </row>
    <row r="161" spans="1:23" ht="15.75" customHeight="1" x14ac:dyDescent="0.25">
      <c r="A161" s="21"/>
      <c r="B161" s="525" t="s">
        <v>412</v>
      </c>
      <c r="C161" s="526">
        <v>7</v>
      </c>
      <c r="D161" s="103" t="s">
        <v>13</v>
      </c>
      <c r="E161" s="79">
        <v>5.0000000000000001E-3</v>
      </c>
      <c r="F161" s="79">
        <v>5.0000000000000001E-3</v>
      </c>
      <c r="G161" s="80">
        <v>5.0000000000000001E-3</v>
      </c>
      <c r="H161" s="80">
        <v>3.5000000000000003E-2</v>
      </c>
      <c r="I161" s="87"/>
      <c r="J161" s="87"/>
      <c r="K161" s="80">
        <v>5.0000000000000001E-3</v>
      </c>
      <c r="L161" s="81"/>
      <c r="M161" s="85"/>
      <c r="N161" s="153"/>
      <c r="O161" s="85"/>
      <c r="P161" s="30"/>
      <c r="Q161" s="1"/>
      <c r="R161" s="1"/>
      <c r="S161" s="1"/>
      <c r="T161" s="1"/>
      <c r="U161" s="1"/>
      <c r="V161" s="1"/>
      <c r="W161" s="1"/>
    </row>
    <row r="162" spans="1:23" ht="15.75" customHeight="1" x14ac:dyDescent="0.25">
      <c r="A162" s="21"/>
      <c r="B162" s="524" t="s">
        <v>179</v>
      </c>
      <c r="C162" s="77">
        <v>1</v>
      </c>
      <c r="D162" s="78" t="s">
        <v>82</v>
      </c>
      <c r="E162" s="87"/>
      <c r="F162" s="79">
        <v>1E-4</v>
      </c>
      <c r="G162" s="80">
        <v>5.0000000000000001E-3</v>
      </c>
      <c r="H162" s="80">
        <v>3.5000000000000003E-2</v>
      </c>
      <c r="I162" s="79">
        <v>7.4999999999999997E-2</v>
      </c>
      <c r="J162" s="79">
        <v>5.0000000000000001E-3</v>
      </c>
      <c r="K162" s="80">
        <v>5.0000000000000001E-3</v>
      </c>
      <c r="L162" s="81"/>
      <c r="M162" s="85">
        <v>5.0000000000000001E-3</v>
      </c>
      <c r="N162" s="114">
        <v>5.0000000000000001E-3</v>
      </c>
      <c r="O162" s="85">
        <v>5.0000000000000001E-3</v>
      </c>
      <c r="P162" s="30"/>
      <c r="Q162" s="1"/>
      <c r="R162" s="1"/>
      <c r="S162" s="1"/>
      <c r="T162" s="1"/>
      <c r="U162" s="1"/>
      <c r="V162" s="1"/>
      <c r="W162" s="1"/>
    </row>
    <row r="163" spans="1:23" ht="15.75" customHeight="1" x14ac:dyDescent="0.25">
      <c r="A163" s="21"/>
      <c r="B163" s="525" t="s">
        <v>414</v>
      </c>
      <c r="C163" s="526">
        <v>3</v>
      </c>
      <c r="D163" s="103" t="s">
        <v>13</v>
      </c>
      <c r="E163" s="79">
        <v>1E-4</v>
      </c>
      <c r="F163" s="79">
        <v>1E-4</v>
      </c>
      <c r="G163" s="80">
        <v>5.0000000000000001E-3</v>
      </c>
      <c r="H163" s="80">
        <v>5.0000000000000001E-3</v>
      </c>
      <c r="I163" s="79">
        <v>5.0000000000000001E-3</v>
      </c>
      <c r="J163" s="79">
        <v>1E-4</v>
      </c>
      <c r="K163" s="84"/>
      <c r="L163" s="81"/>
      <c r="M163" s="85"/>
      <c r="N163" s="153"/>
      <c r="O163" s="85"/>
      <c r="P163" s="30"/>
      <c r="Q163" s="1"/>
      <c r="R163" s="1"/>
      <c r="S163" s="1"/>
      <c r="T163" s="1"/>
      <c r="U163" s="1"/>
      <c r="V163" s="1"/>
      <c r="W163" s="1"/>
    </row>
    <row r="164" spans="1:23" ht="15.75" customHeight="1" x14ac:dyDescent="0.3">
      <c r="A164" s="21"/>
      <c r="B164" s="28"/>
      <c r="C164" s="28"/>
      <c r="D164" s="28"/>
      <c r="E164" s="28"/>
      <c r="F164" s="30"/>
      <c r="G164" s="54"/>
      <c r="H164" s="55"/>
      <c r="I164" s="30"/>
      <c r="J164" s="30"/>
      <c r="K164" s="30"/>
      <c r="L164" s="30"/>
      <c r="M164" s="30"/>
      <c r="N164" s="30"/>
      <c r="O164" s="30"/>
      <c r="P164" s="30"/>
      <c r="Q164" s="1"/>
      <c r="R164" s="1"/>
      <c r="S164" s="1"/>
      <c r="T164" s="1"/>
      <c r="U164" s="1"/>
      <c r="V164" s="1"/>
      <c r="W164" s="1"/>
    </row>
    <row r="165" spans="1:23" ht="15.75" customHeight="1" x14ac:dyDescent="0.3">
      <c r="A165" s="21"/>
      <c r="B165" s="28"/>
      <c r="C165" s="28"/>
      <c r="D165" s="28"/>
      <c r="E165" s="28"/>
      <c r="F165" s="30"/>
      <c r="G165" s="54"/>
      <c r="H165" s="55"/>
      <c r="I165" s="30"/>
      <c r="J165" s="30"/>
      <c r="K165" s="30"/>
      <c r="L165" s="30"/>
      <c r="M165" s="30"/>
      <c r="N165" s="30"/>
      <c r="O165" s="30"/>
      <c r="P165" s="30"/>
      <c r="Q165" s="1"/>
      <c r="R165" s="1"/>
      <c r="S165" s="1"/>
      <c r="T165" s="1"/>
      <c r="U165" s="1"/>
      <c r="V165" s="1"/>
      <c r="W165" s="1"/>
    </row>
    <row r="166" spans="1:23" ht="15.75" customHeight="1" x14ac:dyDescent="0.3">
      <c r="A166" s="21"/>
      <c r="B166" s="28"/>
      <c r="C166" s="28"/>
      <c r="D166" s="28"/>
      <c r="E166" s="28"/>
      <c r="F166" s="30"/>
      <c r="G166" s="54"/>
      <c r="H166" s="55"/>
      <c r="I166" s="30"/>
      <c r="J166" s="30"/>
      <c r="K166" s="30"/>
      <c r="L166" s="30"/>
      <c r="M166" s="30"/>
      <c r="N166" s="30"/>
      <c r="O166" s="30"/>
      <c r="P166" s="30"/>
      <c r="Q166" s="1"/>
      <c r="R166" s="1"/>
      <c r="S166" s="1"/>
      <c r="T166" s="1"/>
      <c r="U166" s="1"/>
      <c r="V166" s="1"/>
      <c r="W166" s="1"/>
    </row>
    <row r="167" spans="1:23" ht="15.75" customHeight="1" x14ac:dyDescent="0.3">
      <c r="A167" s="21"/>
      <c r="B167" s="28"/>
      <c r="C167" s="28"/>
      <c r="D167" s="28"/>
      <c r="E167" s="28"/>
      <c r="F167" s="30"/>
      <c r="G167" s="54"/>
      <c r="H167" s="55"/>
      <c r="I167" s="30"/>
      <c r="J167" s="30"/>
      <c r="K167" s="30"/>
      <c r="L167" s="30"/>
      <c r="M167" s="30"/>
      <c r="N167" s="30"/>
      <c r="O167" s="30"/>
      <c r="P167" s="30"/>
      <c r="Q167" s="1"/>
      <c r="R167" s="1"/>
      <c r="S167" s="1"/>
      <c r="T167" s="1"/>
      <c r="U167" s="1"/>
      <c r="V167" s="1"/>
      <c r="W167" s="1"/>
    </row>
    <row r="168" spans="1:23" ht="15.75" customHeight="1" x14ac:dyDescent="0.3">
      <c r="A168" s="21"/>
      <c r="B168" s="28"/>
      <c r="C168" s="28"/>
      <c r="D168" s="28"/>
      <c r="E168" s="28"/>
      <c r="F168" s="30"/>
      <c r="G168" s="54"/>
      <c r="H168" s="55"/>
      <c r="I168" s="30"/>
      <c r="J168" s="30"/>
      <c r="K168" s="30"/>
      <c r="L168" s="30"/>
      <c r="M168" s="30"/>
      <c r="N168" s="30"/>
      <c r="O168" s="30"/>
      <c r="P168" s="30"/>
      <c r="Q168" s="1"/>
      <c r="R168" s="1"/>
      <c r="S168" s="1"/>
      <c r="T168" s="1"/>
      <c r="U168" s="1"/>
      <c r="V168" s="1"/>
      <c r="W168" s="1"/>
    </row>
    <row r="169" spans="1:23" ht="15.75" customHeight="1" x14ac:dyDescent="0.3">
      <c r="A169" s="21"/>
      <c r="B169" s="28"/>
      <c r="C169" s="28"/>
      <c r="D169" s="28"/>
      <c r="E169" s="28"/>
      <c r="F169" s="30"/>
      <c r="G169" s="54"/>
      <c r="H169" s="55"/>
      <c r="I169" s="30"/>
      <c r="J169" s="30"/>
      <c r="K169" s="30"/>
      <c r="L169" s="30"/>
      <c r="M169" s="30"/>
      <c r="N169" s="30"/>
      <c r="O169" s="30"/>
      <c r="P169" s="30"/>
      <c r="Q169" s="1"/>
      <c r="R169" s="1"/>
      <c r="S169" s="1"/>
      <c r="T169" s="1"/>
      <c r="U169" s="1"/>
      <c r="V169" s="1"/>
      <c r="W169" s="1"/>
    </row>
    <row r="170" spans="1:23" ht="15.75" customHeight="1" x14ac:dyDescent="0.3">
      <c r="A170" s="21"/>
      <c r="B170" s="28"/>
      <c r="C170" s="28"/>
      <c r="D170" s="28"/>
      <c r="E170" s="28"/>
      <c r="F170" s="30"/>
      <c r="G170" s="54"/>
      <c r="H170" s="55"/>
      <c r="I170" s="30"/>
      <c r="J170" s="30"/>
      <c r="K170" s="30"/>
      <c r="L170" s="30"/>
      <c r="M170" s="30"/>
      <c r="N170" s="30"/>
      <c r="O170" s="30"/>
      <c r="P170" s="30"/>
      <c r="Q170" s="1"/>
      <c r="R170" s="1"/>
      <c r="S170" s="1"/>
      <c r="T170" s="1"/>
      <c r="U170" s="1"/>
      <c r="V170" s="1"/>
      <c r="W170" s="1"/>
    </row>
    <row r="171" spans="1:23" ht="15.75" customHeight="1" x14ac:dyDescent="0.3">
      <c r="A171" s="21"/>
      <c r="B171" s="28"/>
      <c r="C171" s="28"/>
      <c r="D171" s="28"/>
      <c r="E171" s="28"/>
      <c r="F171" s="30"/>
      <c r="G171" s="54"/>
      <c r="H171" s="55"/>
      <c r="I171" s="30"/>
      <c r="J171" s="30"/>
      <c r="K171" s="30"/>
      <c r="L171" s="30"/>
      <c r="M171" s="30"/>
      <c r="N171" s="30"/>
      <c r="O171" s="30"/>
      <c r="P171" s="30"/>
      <c r="Q171" s="1"/>
      <c r="R171" s="1"/>
      <c r="S171" s="1"/>
      <c r="T171" s="1"/>
      <c r="U171" s="1"/>
      <c r="V171" s="1"/>
      <c r="W171" s="1"/>
    </row>
    <row r="172" spans="1:23" ht="15.75" customHeight="1" x14ac:dyDescent="0.3">
      <c r="A172" s="21"/>
      <c r="B172" s="28"/>
      <c r="C172" s="28"/>
      <c r="D172" s="28"/>
      <c r="E172" s="28"/>
      <c r="F172" s="30"/>
      <c r="G172" s="54"/>
      <c r="H172" s="55"/>
      <c r="I172" s="30"/>
      <c r="J172" s="30"/>
      <c r="K172" s="30"/>
      <c r="L172" s="30"/>
      <c r="M172" s="30"/>
      <c r="N172" s="30"/>
      <c r="O172" s="30"/>
      <c r="P172" s="30"/>
      <c r="Q172" s="1"/>
      <c r="R172" s="1"/>
      <c r="S172" s="1"/>
      <c r="T172" s="1"/>
      <c r="U172" s="1"/>
      <c r="V172" s="1"/>
      <c r="W172" s="1"/>
    </row>
    <row r="173" spans="1:23" ht="15.75" customHeight="1" x14ac:dyDescent="0.3">
      <c r="A173" s="21"/>
      <c r="B173" s="28"/>
      <c r="C173" s="28"/>
      <c r="D173" s="28"/>
      <c r="E173" s="28"/>
      <c r="F173" s="30"/>
      <c r="G173" s="54"/>
      <c r="H173" s="55"/>
      <c r="I173" s="30"/>
      <c r="J173" s="30"/>
      <c r="K173" s="30"/>
      <c r="L173" s="30"/>
      <c r="M173" s="30"/>
      <c r="N173" s="30"/>
      <c r="O173" s="30"/>
      <c r="P173" s="30"/>
      <c r="Q173" s="1"/>
      <c r="R173" s="1"/>
      <c r="S173" s="1"/>
      <c r="T173" s="1"/>
      <c r="U173" s="1"/>
      <c r="V173" s="1"/>
      <c r="W173" s="1"/>
    </row>
    <row r="174" spans="1:23" ht="15.75" customHeight="1" x14ac:dyDescent="0.3">
      <c r="A174" s="21"/>
      <c r="B174" s="28"/>
      <c r="C174" s="28"/>
      <c r="D174" s="28"/>
      <c r="E174" s="28"/>
      <c r="F174" s="30"/>
      <c r="G174" s="54"/>
      <c r="H174" s="55"/>
      <c r="I174" s="30"/>
      <c r="J174" s="30"/>
      <c r="K174" s="30"/>
      <c r="L174" s="30"/>
      <c r="M174" s="30"/>
      <c r="N174" s="30"/>
      <c r="O174" s="30"/>
      <c r="P174" s="30"/>
      <c r="Q174" s="1"/>
      <c r="R174" s="1"/>
      <c r="S174" s="1"/>
      <c r="T174" s="1"/>
      <c r="U174" s="1"/>
      <c r="V174" s="1"/>
      <c r="W174" s="1"/>
    </row>
    <row r="175" spans="1:23" ht="15.75" customHeight="1" x14ac:dyDescent="0.3">
      <c r="A175" s="21"/>
      <c r="B175" s="28"/>
      <c r="C175" s="28"/>
      <c r="D175" s="28"/>
      <c r="E175" s="28"/>
      <c r="F175" s="30"/>
      <c r="G175" s="54"/>
      <c r="H175" s="55"/>
      <c r="I175" s="30"/>
      <c r="J175" s="30"/>
      <c r="K175" s="30"/>
      <c r="L175" s="30"/>
      <c r="M175" s="30"/>
      <c r="N175" s="30"/>
      <c r="O175" s="30"/>
      <c r="P175" s="30"/>
      <c r="Q175" s="1"/>
      <c r="R175" s="1"/>
      <c r="S175" s="1"/>
      <c r="T175" s="1"/>
      <c r="U175" s="1"/>
      <c r="V175" s="1"/>
      <c r="W175" s="1"/>
    </row>
    <row r="176" spans="1:23" ht="15.75" customHeight="1" x14ac:dyDescent="0.3">
      <c r="A176" s="21"/>
      <c r="B176" s="28"/>
      <c r="C176" s="28"/>
      <c r="D176" s="28"/>
      <c r="E176" s="28"/>
      <c r="F176" s="30"/>
      <c r="G176" s="54"/>
      <c r="H176" s="55"/>
      <c r="I176" s="30"/>
      <c r="J176" s="30"/>
      <c r="K176" s="30"/>
      <c r="L176" s="30"/>
      <c r="M176" s="30"/>
      <c r="N176" s="30"/>
      <c r="O176" s="30"/>
      <c r="P176" s="30"/>
      <c r="Q176" s="1"/>
      <c r="R176" s="1"/>
      <c r="S176" s="1"/>
      <c r="T176" s="1"/>
      <c r="U176" s="1"/>
      <c r="V176" s="1"/>
      <c r="W176" s="1"/>
    </row>
    <row r="177" spans="1:23" ht="15.75" customHeight="1" x14ac:dyDescent="0.3">
      <c r="A177" s="21"/>
      <c r="B177" s="28"/>
      <c r="C177" s="28"/>
      <c r="D177" s="28"/>
      <c r="E177" s="28"/>
      <c r="F177" s="30"/>
      <c r="G177" s="54"/>
      <c r="H177" s="55"/>
      <c r="I177" s="30"/>
      <c r="J177" s="30"/>
      <c r="K177" s="30"/>
      <c r="L177" s="30"/>
      <c r="M177" s="30"/>
      <c r="N177" s="30"/>
      <c r="O177" s="30"/>
      <c r="P177" s="30"/>
      <c r="Q177" s="1"/>
      <c r="R177" s="1"/>
      <c r="S177" s="1"/>
      <c r="T177" s="1"/>
      <c r="U177" s="1"/>
      <c r="V177" s="1"/>
      <c r="W177" s="1"/>
    </row>
    <row r="178" spans="1:23" ht="15.75" customHeight="1" x14ac:dyDescent="0.3">
      <c r="A178" s="21"/>
      <c r="B178" s="28"/>
      <c r="C178" s="28"/>
      <c r="D178" s="28"/>
      <c r="E178" s="28"/>
      <c r="F178" s="30"/>
      <c r="G178" s="54"/>
      <c r="H178" s="55"/>
      <c r="I178" s="30"/>
      <c r="J178" s="30"/>
      <c r="K178" s="30"/>
      <c r="L178" s="30"/>
      <c r="M178" s="30"/>
      <c r="N178" s="30"/>
      <c r="O178" s="30"/>
      <c r="P178" s="30"/>
      <c r="Q178" s="1"/>
      <c r="R178" s="1"/>
      <c r="S178" s="1"/>
      <c r="T178" s="1"/>
      <c r="U178" s="1"/>
      <c r="V178" s="1"/>
      <c r="W178" s="1"/>
    </row>
    <row r="179" spans="1:23" ht="15.75" customHeight="1" x14ac:dyDescent="0.25">
      <c r="A179" s="21"/>
      <c r="G179" s="11"/>
    </row>
    <row r="180" spans="1:23" ht="15.75" customHeight="1" x14ac:dyDescent="0.25">
      <c r="A180" s="21"/>
      <c r="G180" s="11"/>
    </row>
    <row r="181" spans="1:23" ht="15.75" customHeight="1" x14ac:dyDescent="0.25">
      <c r="A181" s="21"/>
      <c r="G181" s="11"/>
    </row>
    <row r="182" spans="1:23" ht="15.75" customHeight="1" x14ac:dyDescent="0.25">
      <c r="A182" s="21"/>
      <c r="G182" s="11"/>
      <c r="S182" s="1"/>
      <c r="T182" s="1"/>
      <c r="U182" s="1"/>
    </row>
    <row r="183" spans="1:23" ht="15.75" customHeight="1" x14ac:dyDescent="0.25">
      <c r="A183" s="21"/>
      <c r="G183" s="11"/>
    </row>
    <row r="184" spans="1:23" ht="15.75" customHeight="1" x14ac:dyDescent="0.25">
      <c r="A184" s="21"/>
      <c r="G184" s="11"/>
      <c r="S184" s="1"/>
      <c r="T184" s="1"/>
      <c r="U184" s="1"/>
    </row>
    <row r="185" spans="1:23" ht="15.75" customHeight="1" x14ac:dyDescent="0.25">
      <c r="A185" s="21"/>
      <c r="G185" s="11"/>
    </row>
    <row r="186" spans="1:23" ht="15.75" customHeight="1" x14ac:dyDescent="0.25">
      <c r="A186" s="21"/>
      <c r="G186" s="11"/>
    </row>
    <row r="187" spans="1:23" ht="15.75" customHeight="1" x14ac:dyDescent="0.25">
      <c r="A187" s="21"/>
      <c r="G187" s="11"/>
    </row>
    <row r="188" spans="1:23" ht="15.75" customHeight="1" x14ac:dyDescent="0.25">
      <c r="A188" s="21"/>
      <c r="G188" s="11"/>
    </row>
    <row r="189" spans="1:23" ht="15.75" customHeight="1" x14ac:dyDescent="0.25">
      <c r="A189" s="21"/>
      <c r="G189" s="11"/>
    </row>
    <row r="190" spans="1:23" ht="15.75" customHeight="1" x14ac:dyDescent="0.25">
      <c r="A190" s="21"/>
      <c r="G190" s="11"/>
    </row>
    <row r="191" spans="1:23" ht="15.75" customHeight="1" x14ac:dyDescent="0.25">
      <c r="A191" s="21"/>
      <c r="G191" s="11"/>
      <c r="S191" s="1"/>
      <c r="T191" s="1"/>
      <c r="U191" s="1"/>
    </row>
    <row r="192" spans="1:23" ht="15.75" customHeight="1" x14ac:dyDescent="0.25">
      <c r="A192" s="21"/>
      <c r="G192" s="11"/>
    </row>
    <row r="193" spans="1:21" ht="15.75" customHeight="1" x14ac:dyDescent="0.25">
      <c r="A193" s="21"/>
      <c r="G193" s="11"/>
      <c r="S193" s="1"/>
      <c r="T193" s="1"/>
      <c r="U193" s="1"/>
    </row>
    <row r="194" spans="1:21" ht="15.75" customHeight="1" x14ac:dyDescent="0.25">
      <c r="A194" s="21"/>
      <c r="G194" s="11"/>
    </row>
    <row r="195" spans="1:21" ht="15.75" customHeight="1" x14ac:dyDescent="0.25">
      <c r="A195" s="21"/>
      <c r="G195" s="11"/>
    </row>
    <row r="196" spans="1:21" ht="15.75" customHeight="1" x14ac:dyDescent="0.25">
      <c r="A196" s="21"/>
      <c r="G196" s="11"/>
    </row>
    <row r="197" spans="1:21" ht="15.75" customHeight="1" x14ac:dyDescent="0.25">
      <c r="A197" s="21"/>
      <c r="G197" s="11"/>
    </row>
    <row r="198" spans="1:21" ht="15.75" customHeight="1" x14ac:dyDescent="0.25">
      <c r="A198" s="21"/>
      <c r="G198" s="11"/>
    </row>
    <row r="199" spans="1:21" ht="15.75" customHeight="1" x14ac:dyDescent="0.25">
      <c r="A199" s="21"/>
      <c r="G199" s="11"/>
    </row>
    <row r="200" spans="1:21" ht="15.75" customHeight="1" x14ac:dyDescent="0.25">
      <c r="A200" s="21"/>
      <c r="G200" s="11"/>
    </row>
    <row r="201" spans="1:21" ht="15.75" customHeight="1" x14ac:dyDescent="0.25">
      <c r="A201" s="21"/>
      <c r="G201" s="11"/>
    </row>
    <row r="202" spans="1:21" ht="15.75" customHeight="1" x14ac:dyDescent="0.25">
      <c r="A202" s="21"/>
      <c r="G202" s="11"/>
    </row>
    <row r="203" spans="1:21" ht="15.75" customHeight="1" x14ac:dyDescent="0.25">
      <c r="A203" s="21"/>
      <c r="G203" s="11"/>
    </row>
    <row r="204" spans="1:21" ht="15.75" customHeight="1" x14ac:dyDescent="0.25">
      <c r="A204" s="21"/>
      <c r="G204" s="11"/>
    </row>
    <row r="205" spans="1:21" ht="15.75" customHeight="1" x14ac:dyDescent="0.25">
      <c r="A205" s="21"/>
      <c r="G205" s="11"/>
    </row>
    <row r="206" spans="1:21" ht="15.75" customHeight="1" x14ac:dyDescent="0.25">
      <c r="A206" s="21"/>
      <c r="G206" s="11"/>
    </row>
    <row r="207" spans="1:21" ht="15.75" customHeight="1" x14ac:dyDescent="0.25">
      <c r="A207" s="21"/>
      <c r="G207" s="11"/>
    </row>
    <row r="208" spans="1:21" ht="15.75" customHeight="1" x14ac:dyDescent="0.25">
      <c r="A208" s="21"/>
      <c r="G208" s="11"/>
    </row>
    <row r="209" spans="1:7" ht="15.75" customHeight="1" x14ac:dyDescent="0.25">
      <c r="A209" s="21"/>
      <c r="G209" s="11"/>
    </row>
    <row r="210" spans="1:7" ht="15.75" customHeight="1" x14ac:dyDescent="0.25">
      <c r="A210" s="21"/>
      <c r="G210" s="11"/>
    </row>
    <row r="211" spans="1:7" ht="15.75" customHeight="1" x14ac:dyDescent="0.25">
      <c r="A211" s="21"/>
      <c r="G211" s="11"/>
    </row>
    <row r="212" spans="1:7" ht="15.75" customHeight="1" x14ac:dyDescent="0.25">
      <c r="A212" s="21"/>
      <c r="G212" s="11"/>
    </row>
    <row r="213" spans="1:7" ht="15.75" customHeight="1" x14ac:dyDescent="0.25">
      <c r="A213" s="21"/>
      <c r="G213" s="11"/>
    </row>
    <row r="214" spans="1:7" ht="15.75" customHeight="1" x14ac:dyDescent="0.25">
      <c r="A214" s="21"/>
      <c r="G214" s="11"/>
    </row>
    <row r="215" spans="1:7" ht="15.75" customHeight="1" x14ac:dyDescent="0.25">
      <c r="A215" s="21"/>
      <c r="G215" s="11"/>
    </row>
    <row r="216" spans="1:7" ht="15.75" customHeight="1" x14ac:dyDescent="0.25">
      <c r="A216" s="21"/>
      <c r="G216" s="11"/>
    </row>
    <row r="217" spans="1:7" ht="15.75" customHeight="1" x14ac:dyDescent="0.25">
      <c r="A217" s="21"/>
      <c r="G217" s="11"/>
    </row>
    <row r="218" spans="1:7" ht="15.75" customHeight="1" x14ac:dyDescent="0.25">
      <c r="A218" s="21"/>
      <c r="G218" s="11"/>
    </row>
    <row r="219" spans="1:7" ht="15.75" customHeight="1" x14ac:dyDescent="0.25">
      <c r="A219" s="21"/>
      <c r="G219" s="11"/>
    </row>
    <row r="220" spans="1:7" ht="15.75" customHeight="1" x14ac:dyDescent="0.25">
      <c r="A220" s="21"/>
      <c r="G220" s="11"/>
    </row>
    <row r="221" spans="1:7" ht="15.75" customHeight="1" x14ac:dyDescent="0.25">
      <c r="A221" s="21"/>
      <c r="G221" s="11"/>
    </row>
    <row r="222" spans="1:7" ht="15.75" customHeight="1" x14ac:dyDescent="0.25">
      <c r="A222" s="21"/>
      <c r="G222" s="11"/>
    </row>
    <row r="223" spans="1:7" ht="15.75" customHeight="1" x14ac:dyDescent="0.25">
      <c r="A223" s="21"/>
      <c r="G223" s="11"/>
    </row>
    <row r="224" spans="1:7" ht="15.75" customHeight="1" x14ac:dyDescent="0.25">
      <c r="A224" s="21"/>
      <c r="G224" s="11"/>
    </row>
    <row r="225" spans="1:7" ht="15.75" customHeight="1" x14ac:dyDescent="0.25">
      <c r="A225" s="21"/>
      <c r="G225" s="11"/>
    </row>
    <row r="226" spans="1:7" ht="15.75" customHeight="1" x14ac:dyDescent="0.25">
      <c r="A226" s="21"/>
      <c r="G226" s="11"/>
    </row>
    <row r="227" spans="1:7" ht="15.75" customHeight="1" x14ac:dyDescent="0.25">
      <c r="A227" s="21"/>
      <c r="G227" s="11"/>
    </row>
    <row r="228" spans="1:7" ht="15.75" customHeight="1" x14ac:dyDescent="0.25">
      <c r="A228" s="21"/>
      <c r="G228" s="11"/>
    </row>
    <row r="229" spans="1:7" ht="15.75" customHeight="1" x14ac:dyDescent="0.25">
      <c r="A229" s="21"/>
      <c r="G229" s="11"/>
    </row>
    <row r="230" spans="1:7" ht="15.75" customHeight="1" x14ac:dyDescent="0.25">
      <c r="A230" s="21"/>
      <c r="G230" s="11"/>
    </row>
    <row r="231" spans="1:7" ht="15.75" customHeight="1" x14ac:dyDescent="0.25">
      <c r="A231" s="21"/>
      <c r="G231" s="11"/>
    </row>
    <row r="232" spans="1:7" ht="15.75" customHeight="1" x14ac:dyDescent="0.25">
      <c r="A232" s="21"/>
      <c r="G232" s="11"/>
    </row>
    <row r="233" spans="1:7" ht="15.75" customHeight="1" x14ac:dyDescent="0.25">
      <c r="A233" s="21"/>
      <c r="G233" s="11"/>
    </row>
    <row r="234" spans="1:7" ht="15.75" customHeight="1" x14ac:dyDescent="0.25">
      <c r="A234" s="21"/>
      <c r="G234" s="11"/>
    </row>
    <row r="235" spans="1:7" ht="15.75" customHeight="1" x14ac:dyDescent="0.25">
      <c r="A235" s="21"/>
      <c r="G235" s="11"/>
    </row>
    <row r="236" spans="1:7" ht="15.75" customHeight="1" x14ac:dyDescent="0.25">
      <c r="A236" s="21"/>
      <c r="G236" s="11"/>
    </row>
    <row r="237" spans="1:7" ht="15.75" customHeight="1" x14ac:dyDescent="0.25">
      <c r="A237" s="21"/>
      <c r="G237" s="11"/>
    </row>
    <row r="238" spans="1:7" ht="15.75" customHeight="1" x14ac:dyDescent="0.25">
      <c r="A238" s="21"/>
      <c r="G238" s="11"/>
    </row>
    <row r="239" spans="1:7" ht="15.75" customHeight="1" x14ac:dyDescent="0.25">
      <c r="A239" s="21"/>
      <c r="G239" s="11"/>
    </row>
    <row r="240" spans="1:7" ht="15.75" customHeight="1" x14ac:dyDescent="0.25">
      <c r="A240" s="21"/>
      <c r="G240" s="11"/>
    </row>
    <row r="241" spans="1:7" ht="15.75" customHeight="1" x14ac:dyDescent="0.25">
      <c r="A241" s="21"/>
      <c r="G241" s="11"/>
    </row>
    <row r="242" spans="1:7" ht="15.75" customHeight="1" x14ac:dyDescent="0.25">
      <c r="A242" s="21"/>
      <c r="G242" s="11"/>
    </row>
    <row r="243" spans="1:7" ht="15.75" customHeight="1" x14ac:dyDescent="0.25">
      <c r="A243" s="21"/>
      <c r="G243" s="11"/>
    </row>
    <row r="244" spans="1:7" ht="15.75" customHeight="1" x14ac:dyDescent="0.25">
      <c r="A244" s="21"/>
      <c r="G244" s="11"/>
    </row>
    <row r="245" spans="1:7" ht="15.75" customHeight="1" x14ac:dyDescent="0.25">
      <c r="A245" s="21"/>
      <c r="G245" s="11"/>
    </row>
    <row r="246" spans="1:7" ht="15.75" customHeight="1" x14ac:dyDescent="0.25">
      <c r="A246" s="21"/>
      <c r="G246" s="11"/>
    </row>
    <row r="247" spans="1:7" ht="15.75" customHeight="1" x14ac:dyDescent="0.25">
      <c r="A247" s="21"/>
      <c r="G247" s="11"/>
    </row>
    <row r="248" spans="1:7" ht="15.75" customHeight="1" x14ac:dyDescent="0.25">
      <c r="A248" s="21"/>
      <c r="G248" s="11"/>
    </row>
    <row r="249" spans="1:7" ht="15.75" customHeight="1" x14ac:dyDescent="0.25">
      <c r="A249" s="21"/>
      <c r="G249" s="11"/>
    </row>
    <row r="250" spans="1:7" ht="15.75" customHeight="1" x14ac:dyDescent="0.25">
      <c r="A250" s="21"/>
      <c r="G250" s="11"/>
    </row>
    <row r="251" spans="1:7" ht="15.75" customHeight="1" x14ac:dyDescent="0.25">
      <c r="A251" s="21"/>
      <c r="G251" s="11"/>
    </row>
    <row r="252" spans="1:7" ht="15.75" customHeight="1" x14ac:dyDescent="0.25">
      <c r="A252" s="21"/>
      <c r="G252" s="11"/>
    </row>
    <row r="253" spans="1:7" ht="15.75" customHeight="1" x14ac:dyDescent="0.25">
      <c r="A253" s="21"/>
      <c r="G253" s="11"/>
    </row>
    <row r="254" spans="1:7" ht="15.75" customHeight="1" x14ac:dyDescent="0.25">
      <c r="A254" s="21"/>
      <c r="G254" s="11"/>
    </row>
    <row r="255" spans="1:7" ht="15.75" customHeight="1" x14ac:dyDescent="0.25">
      <c r="A255" s="21"/>
      <c r="G255" s="11"/>
    </row>
    <row r="256" spans="1:7" ht="15.75" customHeight="1" x14ac:dyDescent="0.25">
      <c r="A256" s="21"/>
      <c r="G256" s="11"/>
    </row>
    <row r="257" spans="1:7" ht="15.75" customHeight="1" x14ac:dyDescent="0.25">
      <c r="A257" s="21"/>
      <c r="G257" s="11"/>
    </row>
    <row r="258" spans="1:7" ht="15.75" customHeight="1" x14ac:dyDescent="0.25">
      <c r="A258" s="21"/>
      <c r="G258" s="11"/>
    </row>
    <row r="259" spans="1:7" ht="15.75" customHeight="1" x14ac:dyDescent="0.25">
      <c r="A259" s="21"/>
      <c r="G259" s="11"/>
    </row>
    <row r="260" spans="1:7" ht="15.75" customHeight="1" x14ac:dyDescent="0.25">
      <c r="A260" s="21"/>
      <c r="G260" s="11"/>
    </row>
    <row r="261" spans="1:7" ht="15.75" customHeight="1" x14ac:dyDescent="0.25">
      <c r="A261" s="21"/>
      <c r="G261" s="11"/>
    </row>
    <row r="262" spans="1:7" ht="15.75" customHeight="1" x14ac:dyDescent="0.25">
      <c r="A262" s="21"/>
      <c r="G262" s="11"/>
    </row>
    <row r="263" spans="1:7" ht="15.75" customHeight="1" x14ac:dyDescent="0.25">
      <c r="A263" s="21"/>
      <c r="G263" s="11"/>
    </row>
    <row r="264" spans="1:7" ht="15.75" customHeight="1" x14ac:dyDescent="0.25">
      <c r="A264" s="21"/>
      <c r="G264" s="11"/>
    </row>
    <row r="265" spans="1:7" ht="15.75" customHeight="1" x14ac:dyDescent="0.25">
      <c r="A265" s="21"/>
      <c r="G265" s="11"/>
    </row>
    <row r="266" spans="1:7" ht="15.75" customHeight="1" x14ac:dyDescent="0.25">
      <c r="A266" s="21"/>
      <c r="G266" s="11"/>
    </row>
    <row r="267" spans="1:7" ht="15.75" customHeight="1" x14ac:dyDescent="0.25">
      <c r="A267" s="21"/>
      <c r="G267" s="11"/>
    </row>
    <row r="268" spans="1:7" ht="15.75" customHeight="1" x14ac:dyDescent="0.25">
      <c r="A268" s="21"/>
      <c r="G268" s="11"/>
    </row>
    <row r="269" spans="1:7" ht="15.75" customHeight="1" x14ac:dyDescent="0.25">
      <c r="A269" s="21"/>
      <c r="G269" s="11"/>
    </row>
    <row r="270" spans="1:7" ht="15.75" customHeight="1" x14ac:dyDescent="0.25">
      <c r="A270" s="21"/>
      <c r="G270" s="11"/>
    </row>
    <row r="271" spans="1:7" ht="15.75" customHeight="1" x14ac:dyDescent="0.25">
      <c r="A271" s="21"/>
      <c r="G271" s="11"/>
    </row>
    <row r="272" spans="1:7" ht="15.75" customHeight="1" x14ac:dyDescent="0.25">
      <c r="A272" s="21"/>
      <c r="G272" s="11"/>
    </row>
    <row r="273" spans="1:7" ht="15.75" customHeight="1" x14ac:dyDescent="0.25">
      <c r="A273" s="21"/>
      <c r="G273" s="11"/>
    </row>
    <row r="274" spans="1:7" ht="15.75" customHeight="1" x14ac:dyDescent="0.25">
      <c r="A274" s="21"/>
      <c r="G274" s="11"/>
    </row>
    <row r="275" spans="1:7" ht="15.75" customHeight="1" x14ac:dyDescent="0.25">
      <c r="A275" s="21"/>
      <c r="G275" s="11"/>
    </row>
    <row r="276" spans="1:7" ht="15.75" customHeight="1" x14ac:dyDescent="0.25">
      <c r="A276" s="21"/>
      <c r="G276" s="11"/>
    </row>
    <row r="277" spans="1:7" ht="15.75" customHeight="1" x14ac:dyDescent="0.25">
      <c r="A277" s="21"/>
      <c r="G277" s="11"/>
    </row>
    <row r="278" spans="1:7" ht="15.75" customHeight="1" x14ac:dyDescent="0.25">
      <c r="A278" s="21"/>
      <c r="G278" s="11"/>
    </row>
    <row r="279" spans="1:7" ht="15.75" customHeight="1" x14ac:dyDescent="0.25">
      <c r="A279" s="21"/>
      <c r="G279" s="11"/>
    </row>
    <row r="280" spans="1:7" ht="15.75" customHeight="1" x14ac:dyDescent="0.25">
      <c r="A280" s="21"/>
      <c r="G280" s="11"/>
    </row>
    <row r="281" spans="1:7" ht="15.75" customHeight="1" x14ac:dyDescent="0.25">
      <c r="A281" s="21"/>
      <c r="G281" s="11"/>
    </row>
    <row r="282" spans="1:7" ht="15.75" customHeight="1" x14ac:dyDescent="0.25">
      <c r="A282" s="21"/>
      <c r="G282" s="11"/>
    </row>
    <row r="283" spans="1:7" ht="15.75" customHeight="1" x14ac:dyDescent="0.25">
      <c r="A283" s="21"/>
      <c r="G283" s="11"/>
    </row>
    <row r="284" spans="1:7" ht="15.75" customHeight="1" x14ac:dyDescent="0.25">
      <c r="A284" s="21"/>
      <c r="G284" s="11"/>
    </row>
    <row r="285" spans="1:7" ht="15.75" customHeight="1" x14ac:dyDescent="0.25">
      <c r="A285" s="21"/>
      <c r="G285" s="11"/>
    </row>
    <row r="286" spans="1:7" ht="15.75" customHeight="1" x14ac:dyDescent="0.25">
      <c r="A286" s="21"/>
      <c r="G286" s="11"/>
    </row>
    <row r="287" spans="1:7" ht="15.75" customHeight="1" x14ac:dyDescent="0.25">
      <c r="A287" s="21"/>
      <c r="G287" s="11"/>
    </row>
    <row r="288" spans="1:7" ht="15.75" customHeight="1" x14ac:dyDescent="0.25">
      <c r="A288" s="21"/>
      <c r="G288" s="11"/>
    </row>
    <row r="289" spans="1:7" ht="15.75" customHeight="1" x14ac:dyDescent="0.25">
      <c r="A289" s="21"/>
      <c r="G289" s="11"/>
    </row>
    <row r="290" spans="1:7" ht="15.75" customHeight="1" x14ac:dyDescent="0.25">
      <c r="A290" s="21"/>
      <c r="G290" s="11"/>
    </row>
    <row r="291" spans="1:7" ht="15.75" customHeight="1" x14ac:dyDescent="0.25">
      <c r="A291" s="21"/>
      <c r="G291" s="11"/>
    </row>
    <row r="292" spans="1:7" ht="15.75" customHeight="1" x14ac:dyDescent="0.25">
      <c r="A292" s="21"/>
      <c r="G292" s="11"/>
    </row>
    <row r="293" spans="1:7" ht="15.75" customHeight="1" x14ac:dyDescent="0.25">
      <c r="A293" s="21"/>
      <c r="G293" s="11"/>
    </row>
    <row r="294" spans="1:7" ht="15.75" customHeight="1" x14ac:dyDescent="0.25">
      <c r="A294" s="21"/>
      <c r="G294" s="11"/>
    </row>
    <row r="295" spans="1:7" ht="15.75" customHeight="1" x14ac:dyDescent="0.25">
      <c r="A295" s="21"/>
      <c r="G295" s="11"/>
    </row>
    <row r="296" spans="1:7" ht="15.75" customHeight="1" x14ac:dyDescent="0.25">
      <c r="A296" s="21"/>
      <c r="G296" s="11"/>
    </row>
    <row r="297" spans="1:7" ht="15.75" customHeight="1" x14ac:dyDescent="0.25">
      <c r="A297" s="21"/>
      <c r="G297" s="11"/>
    </row>
    <row r="298" spans="1:7" ht="15.75" customHeight="1" x14ac:dyDescent="0.25">
      <c r="A298" s="21"/>
      <c r="G298" s="11"/>
    </row>
    <row r="299" spans="1:7" ht="15.75" customHeight="1" x14ac:dyDescent="0.25">
      <c r="A299" s="21"/>
      <c r="G299" s="11"/>
    </row>
    <row r="300" spans="1:7" ht="15.75" customHeight="1" x14ac:dyDescent="0.25">
      <c r="A300" s="21"/>
      <c r="G300" s="11"/>
    </row>
    <row r="301" spans="1:7" ht="15.75" customHeight="1" x14ac:dyDescent="0.25">
      <c r="A301" s="21"/>
      <c r="G301" s="11"/>
    </row>
    <row r="302" spans="1:7" ht="15.75" customHeight="1" x14ac:dyDescent="0.25">
      <c r="A302" s="21"/>
      <c r="G302" s="11"/>
    </row>
    <row r="303" spans="1:7" ht="15.75" customHeight="1" x14ac:dyDescent="0.25">
      <c r="A303" s="21"/>
      <c r="G303" s="11"/>
    </row>
    <row r="304" spans="1:7" ht="15.75" customHeight="1" x14ac:dyDescent="0.25">
      <c r="A304" s="21"/>
      <c r="G304" s="11"/>
    </row>
    <row r="305" spans="1:7" ht="15.75" customHeight="1" x14ac:dyDescent="0.25">
      <c r="A305" s="21"/>
      <c r="G305" s="11"/>
    </row>
    <row r="306" spans="1:7" ht="15.75" customHeight="1" x14ac:dyDescent="0.25">
      <c r="A306" s="21"/>
      <c r="G306" s="11"/>
    </row>
    <row r="307" spans="1:7" ht="15.75" customHeight="1" x14ac:dyDescent="0.25">
      <c r="A307" s="21"/>
      <c r="G307" s="11"/>
    </row>
    <row r="308" spans="1:7" ht="15.75" customHeight="1" x14ac:dyDescent="0.25">
      <c r="A308" s="21"/>
      <c r="G308" s="11"/>
    </row>
    <row r="309" spans="1:7" ht="15.75" customHeight="1" x14ac:dyDescent="0.25">
      <c r="A309" s="21"/>
      <c r="G309" s="11"/>
    </row>
    <row r="310" spans="1:7" ht="15.75" customHeight="1" x14ac:dyDescent="0.25">
      <c r="A310" s="21"/>
      <c r="G310" s="11"/>
    </row>
    <row r="311" spans="1:7" ht="15.75" customHeight="1" x14ac:dyDescent="0.25">
      <c r="A311" s="21"/>
      <c r="G311" s="11"/>
    </row>
    <row r="312" spans="1:7" ht="15.75" customHeight="1" x14ac:dyDescent="0.25">
      <c r="A312" s="21"/>
      <c r="G312" s="11"/>
    </row>
    <row r="313" spans="1:7" ht="15.75" customHeight="1" x14ac:dyDescent="0.25">
      <c r="A313" s="21"/>
      <c r="G313" s="11"/>
    </row>
    <row r="314" spans="1:7" ht="15.75" customHeight="1" x14ac:dyDescent="0.25">
      <c r="A314" s="21"/>
      <c r="G314" s="11"/>
    </row>
    <row r="315" spans="1:7" ht="15.75" customHeight="1" x14ac:dyDescent="0.25">
      <c r="A315" s="21"/>
      <c r="G315" s="11"/>
    </row>
    <row r="316" spans="1:7" ht="15.75" customHeight="1" x14ac:dyDescent="0.25">
      <c r="A316" s="21"/>
      <c r="G316" s="11"/>
    </row>
    <row r="317" spans="1:7" ht="15.75" customHeight="1" x14ac:dyDescent="0.25">
      <c r="A317" s="21"/>
      <c r="G317" s="11"/>
    </row>
    <row r="318" spans="1:7" ht="15.75" customHeight="1" x14ac:dyDescent="0.25">
      <c r="A318" s="21"/>
      <c r="G318" s="11"/>
    </row>
    <row r="319" spans="1:7" ht="15.75" customHeight="1" x14ac:dyDescent="0.25">
      <c r="A319" s="21"/>
      <c r="G319" s="11"/>
    </row>
    <row r="320" spans="1:7" ht="15.75" customHeight="1" x14ac:dyDescent="0.25">
      <c r="A320" s="21"/>
      <c r="G320" s="11"/>
    </row>
    <row r="321" spans="1:7" ht="15.75" customHeight="1" x14ac:dyDescent="0.25">
      <c r="A321" s="21"/>
      <c r="G321" s="11"/>
    </row>
    <row r="322" spans="1:7" ht="15.75" customHeight="1" x14ac:dyDescent="0.25">
      <c r="A322" s="21"/>
      <c r="G322" s="11"/>
    </row>
    <row r="323" spans="1:7" ht="15.75" customHeight="1" x14ac:dyDescent="0.25">
      <c r="A323" s="21"/>
      <c r="G323" s="11"/>
    </row>
    <row r="324" spans="1:7" ht="15.75" customHeight="1" x14ac:dyDescent="0.25">
      <c r="A324" s="21"/>
      <c r="G324" s="11"/>
    </row>
    <row r="325" spans="1:7" ht="15.75" customHeight="1" x14ac:dyDescent="0.25">
      <c r="A325" s="21"/>
      <c r="G325" s="11"/>
    </row>
    <row r="326" spans="1:7" ht="15.75" customHeight="1" x14ac:dyDescent="0.25">
      <c r="A326" s="21"/>
      <c r="G326" s="11"/>
    </row>
    <row r="327" spans="1:7" ht="15.75" customHeight="1" x14ac:dyDescent="0.25">
      <c r="A327" s="21"/>
      <c r="G327" s="11"/>
    </row>
    <row r="328" spans="1:7" ht="15.75" customHeight="1" x14ac:dyDescent="0.25">
      <c r="A328" s="21"/>
      <c r="G328" s="11"/>
    </row>
    <row r="329" spans="1:7" ht="15.75" customHeight="1" x14ac:dyDescent="0.25">
      <c r="A329" s="21"/>
      <c r="G329" s="11"/>
    </row>
    <row r="330" spans="1:7" ht="15.75" customHeight="1" x14ac:dyDescent="0.25">
      <c r="A330" s="21"/>
      <c r="G330" s="11"/>
    </row>
    <row r="331" spans="1:7" ht="15.75" customHeight="1" x14ac:dyDescent="0.25">
      <c r="A331" s="21"/>
      <c r="G331" s="11"/>
    </row>
    <row r="332" spans="1:7" ht="15.75" customHeight="1" x14ac:dyDescent="0.25">
      <c r="A332" s="21"/>
      <c r="G332" s="11"/>
    </row>
    <row r="333" spans="1:7" ht="15.75" customHeight="1" x14ac:dyDescent="0.25">
      <c r="A333" s="21"/>
      <c r="G333" s="11"/>
    </row>
    <row r="334" spans="1:7" ht="15.75" customHeight="1" x14ac:dyDescent="0.25">
      <c r="A334" s="21"/>
      <c r="G334" s="11"/>
    </row>
    <row r="335" spans="1:7" ht="15.75" customHeight="1" x14ac:dyDescent="0.25">
      <c r="A335" s="21"/>
      <c r="G335" s="11"/>
    </row>
    <row r="336" spans="1:7" ht="15.75" customHeight="1" x14ac:dyDescent="0.25">
      <c r="A336" s="21"/>
      <c r="G336" s="11"/>
    </row>
    <row r="337" spans="1:7" ht="15.75" customHeight="1" x14ac:dyDescent="0.25">
      <c r="A337" s="21"/>
      <c r="G337" s="11"/>
    </row>
    <row r="338" spans="1:7" ht="15.75" customHeight="1" x14ac:dyDescent="0.25">
      <c r="A338" s="21"/>
      <c r="G338" s="11"/>
    </row>
    <row r="339" spans="1:7" ht="15.75" customHeight="1" x14ac:dyDescent="0.25">
      <c r="A339" s="21"/>
      <c r="G339" s="11"/>
    </row>
    <row r="340" spans="1:7" ht="15.75" customHeight="1" x14ac:dyDescent="0.25">
      <c r="A340" s="21"/>
      <c r="G340" s="11"/>
    </row>
    <row r="341" spans="1:7" ht="15.75" customHeight="1" x14ac:dyDescent="0.25">
      <c r="A341" s="21"/>
      <c r="G341" s="11"/>
    </row>
    <row r="342" spans="1:7" ht="15.75" customHeight="1" x14ac:dyDescent="0.25">
      <c r="A342" s="21"/>
      <c r="G342" s="11"/>
    </row>
    <row r="343" spans="1:7" ht="15.75" customHeight="1" x14ac:dyDescent="0.25">
      <c r="A343" s="21"/>
      <c r="G343" s="11"/>
    </row>
    <row r="344" spans="1:7" ht="15.75" customHeight="1" x14ac:dyDescent="0.25">
      <c r="A344" s="21"/>
      <c r="G344" s="11"/>
    </row>
    <row r="345" spans="1:7" ht="15.75" customHeight="1" x14ac:dyDescent="0.25">
      <c r="A345" s="21"/>
      <c r="G345" s="11"/>
    </row>
    <row r="346" spans="1:7" ht="15.75" customHeight="1" x14ac:dyDescent="0.25">
      <c r="A346" s="21"/>
      <c r="G346" s="11"/>
    </row>
    <row r="347" spans="1:7" ht="15.75" customHeight="1" x14ac:dyDescent="0.25">
      <c r="A347" s="21"/>
      <c r="G347" s="11"/>
    </row>
    <row r="348" spans="1:7" ht="15.75" customHeight="1" x14ac:dyDescent="0.25">
      <c r="A348" s="21"/>
      <c r="G348" s="11"/>
    </row>
    <row r="349" spans="1:7" ht="15.75" customHeight="1" x14ac:dyDescent="0.25">
      <c r="A349" s="21"/>
      <c r="G349" s="11"/>
    </row>
    <row r="350" spans="1:7" ht="15.75" customHeight="1" x14ac:dyDescent="0.25">
      <c r="A350" s="21"/>
      <c r="G350" s="11"/>
    </row>
    <row r="351" spans="1:7" ht="15.75" customHeight="1" x14ac:dyDescent="0.25">
      <c r="A351" s="21"/>
      <c r="G351" s="11"/>
    </row>
    <row r="352" spans="1:7" ht="15.75" customHeight="1" x14ac:dyDescent="0.25">
      <c r="A352" s="21"/>
      <c r="G352" s="11"/>
    </row>
    <row r="353" spans="1:7" ht="15.75" customHeight="1" x14ac:dyDescent="0.25">
      <c r="A353" s="21"/>
      <c r="G353" s="11"/>
    </row>
    <row r="354" spans="1:7" ht="15.75" customHeight="1" x14ac:dyDescent="0.25">
      <c r="A354" s="21"/>
      <c r="G354" s="11"/>
    </row>
    <row r="355" spans="1:7" ht="15.75" customHeight="1" x14ac:dyDescent="0.25">
      <c r="A355" s="21"/>
      <c r="G355" s="11"/>
    </row>
    <row r="356" spans="1:7" ht="15.75" customHeight="1" x14ac:dyDescent="0.25">
      <c r="A356" s="21"/>
      <c r="G356" s="11"/>
    </row>
    <row r="357" spans="1:7" ht="15.75" customHeight="1" x14ac:dyDescent="0.25">
      <c r="A357" s="21"/>
      <c r="G357" s="11"/>
    </row>
    <row r="358" spans="1:7" ht="15.75" customHeight="1" x14ac:dyDescent="0.25">
      <c r="A358" s="21"/>
      <c r="G358" s="11"/>
    </row>
    <row r="359" spans="1:7" ht="15.75" customHeight="1" x14ac:dyDescent="0.25">
      <c r="A359" s="21"/>
      <c r="G359" s="11"/>
    </row>
    <row r="360" spans="1:7" ht="15.75" customHeight="1" x14ac:dyDescent="0.25">
      <c r="A360" s="21"/>
      <c r="G360" s="11"/>
    </row>
    <row r="361" spans="1:7" ht="15.75" customHeight="1" x14ac:dyDescent="0.25">
      <c r="A361" s="21"/>
      <c r="G361" s="11"/>
    </row>
    <row r="362" spans="1:7" ht="15.75" customHeight="1" x14ac:dyDescent="0.25">
      <c r="A362" s="21"/>
      <c r="G362" s="11"/>
    </row>
    <row r="363" spans="1:7" ht="15.75" customHeight="1" x14ac:dyDescent="0.25">
      <c r="A363" s="21"/>
      <c r="G363" s="11"/>
    </row>
    <row r="364" spans="1:7" ht="15.75" customHeight="1" x14ac:dyDescent="0.25">
      <c r="A364" s="21"/>
      <c r="G364" s="11"/>
    </row>
    <row r="365" spans="1:7" ht="15.75" customHeight="1" x14ac:dyDescent="0.25">
      <c r="A365" s="21"/>
      <c r="G365" s="11"/>
    </row>
    <row r="366" spans="1:7" ht="15.75" customHeight="1" x14ac:dyDescent="0.25">
      <c r="A366" s="21"/>
      <c r="G366" s="11"/>
    </row>
    <row r="367" spans="1:7" ht="15.75" customHeight="1" x14ac:dyDescent="0.25">
      <c r="A367" s="21"/>
      <c r="G367" s="11"/>
    </row>
    <row r="368" spans="1:7" ht="15.75" customHeight="1" x14ac:dyDescent="0.25">
      <c r="A368" s="21"/>
      <c r="G368" s="11"/>
    </row>
    <row r="369" spans="1:7" ht="15.75" customHeight="1" x14ac:dyDescent="0.25">
      <c r="A369" s="21"/>
      <c r="G369" s="11"/>
    </row>
    <row r="370" spans="1:7" ht="15.75" customHeight="1" x14ac:dyDescent="0.25">
      <c r="A370" s="21"/>
      <c r="G370" s="11"/>
    </row>
    <row r="371" spans="1:7" ht="15.75" customHeight="1" x14ac:dyDescent="0.25">
      <c r="A371" s="21"/>
      <c r="G371" s="11"/>
    </row>
    <row r="372" spans="1:7" ht="15.75" customHeight="1" x14ac:dyDescent="0.25">
      <c r="A372" s="21"/>
      <c r="G372" s="11"/>
    </row>
    <row r="373" spans="1:7" ht="15.75" customHeight="1" x14ac:dyDescent="0.25">
      <c r="A373" s="21"/>
      <c r="G373" s="11"/>
    </row>
    <row r="374" spans="1:7" ht="15.75" customHeight="1" x14ac:dyDescent="0.25">
      <c r="A374" s="21"/>
      <c r="G374" s="11"/>
    </row>
    <row r="375" spans="1:7" ht="15.75" customHeight="1" x14ac:dyDescent="0.25">
      <c r="A375" s="21"/>
      <c r="G375" s="11"/>
    </row>
    <row r="376" spans="1:7" ht="15.75" customHeight="1" x14ac:dyDescent="0.25">
      <c r="A376" s="21"/>
      <c r="G376" s="11"/>
    </row>
    <row r="377" spans="1:7" ht="15.75" customHeight="1" x14ac:dyDescent="0.25">
      <c r="A377" s="21"/>
      <c r="G377" s="11"/>
    </row>
    <row r="378" spans="1:7" ht="15.75" customHeight="1" x14ac:dyDescent="0.25">
      <c r="A378" s="21"/>
      <c r="G378" s="11"/>
    </row>
    <row r="379" spans="1:7" ht="15.75" customHeight="1" x14ac:dyDescent="0.25">
      <c r="A379" s="21"/>
      <c r="G379" s="11"/>
    </row>
    <row r="380" spans="1:7" ht="15.75" customHeight="1" x14ac:dyDescent="0.25">
      <c r="A380" s="21"/>
      <c r="G380" s="11"/>
    </row>
    <row r="381" spans="1:7" ht="15.75" customHeight="1" x14ac:dyDescent="0.25">
      <c r="A381" s="21"/>
      <c r="G381" s="11"/>
    </row>
    <row r="382" spans="1:7" ht="15.75" customHeight="1" x14ac:dyDescent="0.25">
      <c r="A382" s="21"/>
      <c r="G382" s="11"/>
    </row>
    <row r="383" spans="1:7" ht="15.75" customHeight="1" x14ac:dyDescent="0.25">
      <c r="A383" s="21"/>
      <c r="G383" s="11"/>
    </row>
    <row r="384" spans="1:7" ht="15.75" customHeight="1" x14ac:dyDescent="0.25">
      <c r="A384" s="21"/>
      <c r="G384" s="11"/>
    </row>
    <row r="385" spans="1:7" ht="15.75" customHeight="1" x14ac:dyDescent="0.25">
      <c r="A385" s="21"/>
      <c r="G385" s="11"/>
    </row>
    <row r="386" spans="1:7" ht="15.75" customHeight="1" x14ac:dyDescent="0.25">
      <c r="A386" s="21"/>
      <c r="G386" s="11"/>
    </row>
    <row r="387" spans="1:7" ht="15.75" customHeight="1" x14ac:dyDescent="0.25">
      <c r="A387" s="21"/>
      <c r="G387" s="11"/>
    </row>
    <row r="388" spans="1:7" ht="15.75" customHeight="1" x14ac:dyDescent="0.25">
      <c r="A388" s="21"/>
      <c r="G388" s="11"/>
    </row>
    <row r="389" spans="1:7" ht="15.75" customHeight="1" x14ac:dyDescent="0.25">
      <c r="A389" s="21"/>
      <c r="G389" s="11"/>
    </row>
    <row r="390" spans="1:7" ht="15.75" customHeight="1" x14ac:dyDescent="0.25">
      <c r="A390" s="21"/>
      <c r="G390" s="11"/>
    </row>
    <row r="391" spans="1:7" ht="15.75" customHeight="1" x14ac:dyDescent="0.25">
      <c r="A391" s="21"/>
      <c r="G391" s="11"/>
    </row>
    <row r="392" spans="1:7" ht="15.75" customHeight="1" x14ac:dyDescent="0.25">
      <c r="A392" s="21"/>
      <c r="G392" s="11"/>
    </row>
    <row r="393" spans="1:7" ht="15.75" customHeight="1" x14ac:dyDescent="0.25">
      <c r="A393" s="21"/>
      <c r="G393" s="11"/>
    </row>
    <row r="394" spans="1:7" ht="15.75" customHeight="1" x14ac:dyDescent="0.25">
      <c r="A394" s="21"/>
      <c r="G394" s="11"/>
    </row>
    <row r="395" spans="1:7" ht="15.75" customHeight="1" x14ac:dyDescent="0.25">
      <c r="A395" s="21"/>
      <c r="G395" s="11"/>
    </row>
    <row r="396" spans="1:7" ht="15.75" customHeight="1" x14ac:dyDescent="0.25">
      <c r="A396" s="21"/>
      <c r="G396" s="11"/>
    </row>
    <row r="397" spans="1:7" ht="15.75" customHeight="1" x14ac:dyDescent="0.25">
      <c r="A397" s="21"/>
      <c r="G397" s="11"/>
    </row>
    <row r="398" spans="1:7" ht="15.75" customHeight="1" x14ac:dyDescent="0.25">
      <c r="A398" s="21"/>
      <c r="G398" s="11"/>
    </row>
    <row r="399" spans="1:7" ht="15.75" customHeight="1" x14ac:dyDescent="0.25">
      <c r="A399" s="21"/>
      <c r="G399" s="11"/>
    </row>
    <row r="400" spans="1:7" ht="15.75" customHeight="1" x14ac:dyDescent="0.25">
      <c r="A400" s="21"/>
      <c r="G400" s="11"/>
    </row>
    <row r="401" spans="1:7" ht="15.75" customHeight="1" x14ac:dyDescent="0.25">
      <c r="A401" s="21"/>
      <c r="G401" s="11"/>
    </row>
    <row r="402" spans="1:7" ht="15.75" customHeight="1" x14ac:dyDescent="0.25">
      <c r="A402" s="21"/>
      <c r="G402" s="11"/>
    </row>
    <row r="403" spans="1:7" ht="15.75" customHeight="1" x14ac:dyDescent="0.25">
      <c r="A403" s="21"/>
      <c r="G403" s="11"/>
    </row>
    <row r="404" spans="1:7" ht="15.75" customHeight="1" x14ac:dyDescent="0.25">
      <c r="A404" s="21"/>
      <c r="G404" s="11"/>
    </row>
    <row r="405" spans="1:7" ht="15.75" customHeight="1" x14ac:dyDescent="0.25">
      <c r="A405" s="21"/>
      <c r="G405" s="11"/>
    </row>
    <row r="406" spans="1:7" ht="15.75" customHeight="1" x14ac:dyDescent="0.25">
      <c r="A406" s="21"/>
      <c r="G406" s="11"/>
    </row>
    <row r="407" spans="1:7" ht="15.75" customHeight="1" x14ac:dyDescent="0.25">
      <c r="A407" s="21"/>
      <c r="G407" s="11"/>
    </row>
    <row r="408" spans="1:7" ht="15.75" customHeight="1" x14ac:dyDescent="0.25">
      <c r="A408" s="21"/>
      <c r="G408" s="11"/>
    </row>
    <row r="409" spans="1:7" ht="15.75" customHeight="1" x14ac:dyDescent="0.25">
      <c r="A409" s="21"/>
      <c r="G409" s="11"/>
    </row>
    <row r="410" spans="1:7" ht="15.75" customHeight="1" x14ac:dyDescent="0.25">
      <c r="A410" s="21"/>
      <c r="G410" s="11"/>
    </row>
    <row r="411" spans="1:7" ht="15.75" customHeight="1" x14ac:dyDescent="0.25">
      <c r="A411" s="21"/>
      <c r="G411" s="11"/>
    </row>
    <row r="412" spans="1:7" ht="15.75" customHeight="1" x14ac:dyDescent="0.25">
      <c r="A412" s="21"/>
      <c r="G412" s="11"/>
    </row>
    <row r="413" spans="1:7" ht="15.75" customHeight="1" x14ac:dyDescent="0.25">
      <c r="A413" s="21"/>
      <c r="G413" s="11"/>
    </row>
    <row r="414" spans="1:7" ht="15.75" customHeight="1" x14ac:dyDescent="0.25">
      <c r="A414" s="21"/>
      <c r="G414" s="11"/>
    </row>
    <row r="415" spans="1:7" ht="15.75" customHeight="1" x14ac:dyDescent="0.25">
      <c r="A415" s="21"/>
      <c r="G415" s="11"/>
    </row>
    <row r="416" spans="1:7" ht="15.75" customHeight="1" x14ac:dyDescent="0.25">
      <c r="A416" s="21"/>
      <c r="G416" s="11"/>
    </row>
    <row r="417" spans="1:7" ht="15.75" customHeight="1" x14ac:dyDescent="0.25">
      <c r="A417" s="21"/>
      <c r="G417" s="11"/>
    </row>
    <row r="418" spans="1:7" ht="15.75" customHeight="1" x14ac:dyDescent="0.25">
      <c r="A418" s="21"/>
      <c r="G418" s="11"/>
    </row>
    <row r="419" spans="1:7" ht="15.75" customHeight="1" x14ac:dyDescent="0.25">
      <c r="A419" s="21"/>
      <c r="G419" s="11"/>
    </row>
    <row r="420" spans="1:7" ht="15.75" customHeight="1" x14ac:dyDescent="0.25">
      <c r="A420" s="21"/>
      <c r="G420" s="11"/>
    </row>
    <row r="421" spans="1:7" ht="15.75" customHeight="1" x14ac:dyDescent="0.25">
      <c r="A421" s="21"/>
      <c r="G421" s="11"/>
    </row>
    <row r="422" spans="1:7" ht="15.75" customHeight="1" x14ac:dyDescent="0.25">
      <c r="A422" s="21"/>
      <c r="G422" s="11"/>
    </row>
    <row r="423" spans="1:7" ht="15.75" customHeight="1" x14ac:dyDescent="0.25">
      <c r="A423" s="21"/>
      <c r="G423" s="11"/>
    </row>
    <row r="424" spans="1:7" ht="15.75" customHeight="1" x14ac:dyDescent="0.25">
      <c r="A424" s="21"/>
      <c r="G424" s="11"/>
    </row>
    <row r="425" spans="1:7" ht="15.75" customHeight="1" x14ac:dyDescent="0.25">
      <c r="A425" s="21"/>
      <c r="G425" s="11"/>
    </row>
    <row r="426" spans="1:7" ht="15.75" customHeight="1" x14ac:dyDescent="0.25">
      <c r="A426" s="21"/>
      <c r="G426" s="11"/>
    </row>
    <row r="427" spans="1:7" ht="15.75" customHeight="1" x14ac:dyDescent="0.25">
      <c r="A427" s="21"/>
      <c r="G427" s="11"/>
    </row>
    <row r="428" spans="1:7" ht="15.75" customHeight="1" x14ac:dyDescent="0.25">
      <c r="A428" s="21"/>
      <c r="G428" s="11"/>
    </row>
    <row r="429" spans="1:7" ht="15.75" customHeight="1" x14ac:dyDescent="0.25">
      <c r="A429" s="21"/>
      <c r="G429" s="11"/>
    </row>
    <row r="430" spans="1:7" ht="15.75" customHeight="1" x14ac:dyDescent="0.25">
      <c r="A430" s="21"/>
      <c r="G430" s="11"/>
    </row>
    <row r="431" spans="1:7" ht="15.75" customHeight="1" x14ac:dyDescent="0.25">
      <c r="A431" s="21"/>
      <c r="G431" s="11"/>
    </row>
    <row r="432" spans="1:7" ht="15.75" customHeight="1" x14ac:dyDescent="0.25">
      <c r="A432" s="21"/>
      <c r="G432" s="11"/>
    </row>
    <row r="433" spans="1:7" ht="15.75" customHeight="1" x14ac:dyDescent="0.25">
      <c r="A433" s="21"/>
      <c r="G433" s="11"/>
    </row>
    <row r="434" spans="1:7" ht="15.75" customHeight="1" x14ac:dyDescent="0.25">
      <c r="A434" s="21"/>
      <c r="G434" s="11"/>
    </row>
    <row r="435" spans="1:7" ht="15.75" customHeight="1" x14ac:dyDescent="0.25">
      <c r="A435" s="21"/>
      <c r="G435" s="11"/>
    </row>
    <row r="436" spans="1:7" ht="15.75" customHeight="1" x14ac:dyDescent="0.25">
      <c r="A436" s="21"/>
      <c r="G436" s="11"/>
    </row>
    <row r="437" spans="1:7" ht="15.75" customHeight="1" x14ac:dyDescent="0.25">
      <c r="A437" s="21"/>
      <c r="G437" s="11"/>
    </row>
    <row r="438" spans="1:7" ht="15.75" customHeight="1" x14ac:dyDescent="0.25">
      <c r="A438" s="21"/>
      <c r="G438" s="11"/>
    </row>
    <row r="439" spans="1:7" ht="15.75" customHeight="1" x14ac:dyDescent="0.25">
      <c r="A439" s="21"/>
      <c r="G439" s="11"/>
    </row>
    <row r="440" spans="1:7" ht="15.75" customHeight="1" x14ac:dyDescent="0.25">
      <c r="A440" s="21"/>
      <c r="G440" s="11"/>
    </row>
    <row r="441" spans="1:7" ht="15.75" customHeight="1" x14ac:dyDescent="0.25">
      <c r="A441" s="21"/>
      <c r="G441" s="11"/>
    </row>
    <row r="442" spans="1:7" ht="15.75" customHeight="1" x14ac:dyDescent="0.25">
      <c r="A442" s="21"/>
      <c r="G442" s="11"/>
    </row>
    <row r="443" spans="1:7" ht="15.75" customHeight="1" x14ac:dyDescent="0.25">
      <c r="A443" s="21"/>
      <c r="G443" s="11"/>
    </row>
    <row r="444" spans="1:7" ht="15.75" customHeight="1" x14ac:dyDescent="0.25">
      <c r="A444" s="21"/>
      <c r="G444" s="11"/>
    </row>
    <row r="445" spans="1:7" ht="15.75" customHeight="1" x14ac:dyDescent="0.25">
      <c r="A445" s="21"/>
      <c r="G445" s="11"/>
    </row>
    <row r="446" spans="1:7" ht="15.75" customHeight="1" x14ac:dyDescent="0.25">
      <c r="A446" s="21"/>
      <c r="G446" s="11"/>
    </row>
    <row r="447" spans="1:7" ht="15.75" customHeight="1" x14ac:dyDescent="0.25">
      <c r="A447" s="21"/>
      <c r="G447" s="11"/>
    </row>
    <row r="448" spans="1:7" ht="15.75" customHeight="1" x14ac:dyDescent="0.25">
      <c r="A448" s="21"/>
      <c r="G448" s="11"/>
    </row>
    <row r="449" spans="1:7" ht="15.75" customHeight="1" x14ac:dyDescent="0.25">
      <c r="A449" s="21"/>
      <c r="G449" s="11"/>
    </row>
    <row r="450" spans="1:7" ht="15.75" customHeight="1" x14ac:dyDescent="0.25">
      <c r="A450" s="21"/>
      <c r="G450" s="11"/>
    </row>
    <row r="451" spans="1:7" ht="15.75" customHeight="1" x14ac:dyDescent="0.25">
      <c r="A451" s="21"/>
      <c r="G451" s="11"/>
    </row>
    <row r="452" spans="1:7" ht="15.75" customHeight="1" x14ac:dyDescent="0.25">
      <c r="A452" s="21"/>
      <c r="G452" s="11"/>
    </row>
    <row r="453" spans="1:7" ht="15.75" customHeight="1" x14ac:dyDescent="0.25">
      <c r="A453" s="21"/>
      <c r="G453" s="11"/>
    </row>
    <row r="454" spans="1:7" ht="15.75" customHeight="1" x14ac:dyDescent="0.25">
      <c r="A454" s="21"/>
      <c r="G454" s="11"/>
    </row>
    <row r="455" spans="1:7" ht="15.75" customHeight="1" x14ac:dyDescent="0.25">
      <c r="A455" s="21"/>
      <c r="G455" s="11"/>
    </row>
    <row r="456" spans="1:7" ht="15.75" customHeight="1" x14ac:dyDescent="0.25">
      <c r="A456" s="21"/>
      <c r="G456" s="11"/>
    </row>
    <row r="457" spans="1:7" ht="15.75" customHeight="1" x14ac:dyDescent="0.25">
      <c r="A457" s="21"/>
      <c r="G457" s="11"/>
    </row>
    <row r="458" spans="1:7" ht="15.75" customHeight="1" x14ac:dyDescent="0.25">
      <c r="A458" s="21"/>
      <c r="G458" s="11"/>
    </row>
    <row r="459" spans="1:7" ht="15.75" customHeight="1" x14ac:dyDescent="0.25">
      <c r="A459" s="21"/>
      <c r="G459" s="11"/>
    </row>
    <row r="460" spans="1:7" ht="15.75" customHeight="1" x14ac:dyDescent="0.25">
      <c r="A460" s="21"/>
      <c r="G460" s="11"/>
    </row>
    <row r="461" spans="1:7" ht="15.75" customHeight="1" x14ac:dyDescent="0.25">
      <c r="A461" s="21"/>
      <c r="G461" s="11"/>
    </row>
    <row r="462" spans="1:7" ht="15.75" customHeight="1" x14ac:dyDescent="0.25">
      <c r="A462" s="21"/>
      <c r="G462" s="11"/>
    </row>
    <row r="463" spans="1:7" ht="15.75" customHeight="1" x14ac:dyDescent="0.25">
      <c r="A463" s="21"/>
      <c r="G463" s="11"/>
    </row>
    <row r="464" spans="1:7" ht="15.75" customHeight="1" x14ac:dyDescent="0.25">
      <c r="A464" s="21"/>
      <c r="G464" s="11"/>
    </row>
    <row r="465" spans="1:7" ht="15.75" customHeight="1" x14ac:dyDescent="0.25">
      <c r="A465" s="21"/>
      <c r="G465" s="11"/>
    </row>
    <row r="466" spans="1:7" ht="15.75" customHeight="1" x14ac:dyDescent="0.25">
      <c r="A466" s="21"/>
      <c r="G466" s="11"/>
    </row>
    <row r="467" spans="1:7" ht="15.75" customHeight="1" x14ac:dyDescent="0.25">
      <c r="A467" s="21"/>
      <c r="G467" s="11"/>
    </row>
    <row r="468" spans="1:7" ht="15.75" customHeight="1" x14ac:dyDescent="0.25">
      <c r="A468" s="21"/>
      <c r="G468" s="11"/>
    </row>
    <row r="469" spans="1:7" ht="15.75" customHeight="1" x14ac:dyDescent="0.25">
      <c r="A469" s="21"/>
      <c r="G469" s="11"/>
    </row>
    <row r="470" spans="1:7" ht="15.75" customHeight="1" x14ac:dyDescent="0.25">
      <c r="A470" s="21"/>
      <c r="G470" s="11"/>
    </row>
    <row r="471" spans="1:7" ht="15.75" customHeight="1" x14ac:dyDescent="0.25">
      <c r="A471" s="21"/>
      <c r="G471" s="11"/>
    </row>
    <row r="472" spans="1:7" ht="15.75" customHeight="1" x14ac:dyDescent="0.25">
      <c r="A472" s="21"/>
      <c r="G472" s="11"/>
    </row>
    <row r="473" spans="1:7" ht="15.75" customHeight="1" x14ac:dyDescent="0.25">
      <c r="A473" s="21"/>
      <c r="G473" s="11"/>
    </row>
    <row r="474" spans="1:7" ht="15.75" customHeight="1" x14ac:dyDescent="0.25">
      <c r="A474" s="21"/>
      <c r="G474" s="11"/>
    </row>
    <row r="475" spans="1:7" ht="15.75" customHeight="1" x14ac:dyDescent="0.25">
      <c r="A475" s="21"/>
      <c r="G475" s="11"/>
    </row>
    <row r="476" spans="1:7" ht="15.75" customHeight="1" x14ac:dyDescent="0.25">
      <c r="A476" s="21"/>
      <c r="G476" s="11"/>
    </row>
    <row r="477" spans="1:7" ht="15.75" customHeight="1" x14ac:dyDescent="0.25">
      <c r="A477" s="21"/>
      <c r="G477" s="11"/>
    </row>
    <row r="478" spans="1:7" ht="15.75" customHeight="1" x14ac:dyDescent="0.25">
      <c r="A478" s="21"/>
      <c r="G478" s="11"/>
    </row>
    <row r="479" spans="1:7" ht="15.75" customHeight="1" x14ac:dyDescent="0.25">
      <c r="A479" s="21"/>
      <c r="G479" s="11"/>
    </row>
    <row r="480" spans="1:7" ht="15.75" customHeight="1" x14ac:dyDescent="0.25">
      <c r="A480" s="21"/>
      <c r="G480" s="11"/>
    </row>
    <row r="481" spans="1:7" ht="15.75" customHeight="1" x14ac:dyDescent="0.25">
      <c r="A481" s="21"/>
      <c r="G481" s="11"/>
    </row>
    <row r="482" spans="1:7" ht="15.75" customHeight="1" x14ac:dyDescent="0.25">
      <c r="A482" s="21"/>
      <c r="G482" s="11"/>
    </row>
    <row r="483" spans="1:7" ht="15.75" customHeight="1" x14ac:dyDescent="0.25">
      <c r="A483" s="21"/>
      <c r="G483" s="11"/>
    </row>
    <row r="484" spans="1:7" ht="15.75" customHeight="1" x14ac:dyDescent="0.25">
      <c r="A484" s="21"/>
      <c r="G484" s="11"/>
    </row>
    <row r="485" spans="1:7" ht="15.75" customHeight="1" x14ac:dyDescent="0.25">
      <c r="A485" s="21"/>
      <c r="G485" s="11"/>
    </row>
    <row r="486" spans="1:7" ht="15.75" customHeight="1" x14ac:dyDescent="0.25">
      <c r="A486" s="21"/>
      <c r="G486" s="11"/>
    </row>
    <row r="487" spans="1:7" ht="15.75" customHeight="1" x14ac:dyDescent="0.25">
      <c r="A487" s="21"/>
      <c r="G487" s="11"/>
    </row>
    <row r="488" spans="1:7" ht="15.75" customHeight="1" x14ac:dyDescent="0.25">
      <c r="A488" s="21"/>
      <c r="G488" s="11"/>
    </row>
    <row r="489" spans="1:7" ht="15.75" customHeight="1" x14ac:dyDescent="0.25">
      <c r="A489" s="21"/>
      <c r="G489" s="11"/>
    </row>
    <row r="490" spans="1:7" ht="15.75" customHeight="1" x14ac:dyDescent="0.25">
      <c r="A490" s="21"/>
      <c r="G490" s="11"/>
    </row>
    <row r="491" spans="1:7" ht="15.75" customHeight="1" x14ac:dyDescent="0.25">
      <c r="A491" s="21"/>
      <c r="G491" s="11"/>
    </row>
    <row r="492" spans="1:7" ht="15.75" customHeight="1" x14ac:dyDescent="0.25">
      <c r="A492" s="21"/>
      <c r="G492" s="11"/>
    </row>
    <row r="493" spans="1:7" ht="15.75" customHeight="1" x14ac:dyDescent="0.25">
      <c r="A493" s="21"/>
      <c r="G493" s="11"/>
    </row>
    <row r="494" spans="1:7" ht="15.75" customHeight="1" x14ac:dyDescent="0.25">
      <c r="A494" s="21"/>
      <c r="G494" s="11"/>
    </row>
    <row r="495" spans="1:7" ht="15.75" customHeight="1" x14ac:dyDescent="0.25">
      <c r="A495" s="21"/>
      <c r="G495" s="11"/>
    </row>
    <row r="496" spans="1:7" ht="15.75" customHeight="1" x14ac:dyDescent="0.25">
      <c r="A496" s="21"/>
      <c r="G496" s="11"/>
    </row>
    <row r="497" spans="1:7" ht="15.75" customHeight="1" x14ac:dyDescent="0.25">
      <c r="A497" s="21"/>
      <c r="G497" s="11"/>
    </row>
    <row r="498" spans="1:7" ht="15.75" customHeight="1" x14ac:dyDescent="0.25">
      <c r="A498" s="21"/>
      <c r="G498" s="11"/>
    </row>
    <row r="499" spans="1:7" ht="15.75" customHeight="1" x14ac:dyDescent="0.25">
      <c r="A499" s="21"/>
      <c r="G499" s="11"/>
    </row>
    <row r="500" spans="1:7" ht="15.75" customHeight="1" x14ac:dyDescent="0.25">
      <c r="A500" s="21"/>
      <c r="G500" s="11"/>
    </row>
    <row r="501" spans="1:7" ht="15.75" customHeight="1" x14ac:dyDescent="0.25">
      <c r="A501" s="21"/>
      <c r="G501" s="11"/>
    </row>
    <row r="502" spans="1:7" ht="15.75" customHeight="1" x14ac:dyDescent="0.25">
      <c r="A502" s="21"/>
      <c r="G502" s="11"/>
    </row>
    <row r="503" spans="1:7" ht="15.75" customHeight="1" x14ac:dyDescent="0.25">
      <c r="A503" s="21"/>
      <c r="G503" s="11"/>
    </row>
    <row r="504" spans="1:7" ht="15.75" customHeight="1" x14ac:dyDescent="0.25">
      <c r="A504" s="21"/>
      <c r="G504" s="11"/>
    </row>
    <row r="505" spans="1:7" ht="15.75" customHeight="1" x14ac:dyDescent="0.25">
      <c r="A505" s="21"/>
      <c r="G505" s="11"/>
    </row>
    <row r="506" spans="1:7" ht="15.75" customHeight="1" x14ac:dyDescent="0.25">
      <c r="A506" s="21"/>
      <c r="G506" s="11"/>
    </row>
    <row r="507" spans="1:7" ht="15.75" customHeight="1" x14ac:dyDescent="0.25">
      <c r="A507" s="21"/>
      <c r="G507" s="11"/>
    </row>
    <row r="508" spans="1:7" ht="15.75" customHeight="1" x14ac:dyDescent="0.25">
      <c r="A508" s="21"/>
      <c r="G508" s="11"/>
    </row>
    <row r="509" spans="1:7" ht="15.75" customHeight="1" x14ac:dyDescent="0.25">
      <c r="A509" s="21"/>
      <c r="G509" s="11"/>
    </row>
    <row r="510" spans="1:7" ht="15.75" customHeight="1" x14ac:dyDescent="0.25">
      <c r="A510" s="21"/>
      <c r="G510" s="11"/>
    </row>
    <row r="511" spans="1:7" ht="15.75" customHeight="1" x14ac:dyDescent="0.25">
      <c r="A511" s="21"/>
      <c r="G511" s="11"/>
    </row>
    <row r="512" spans="1:7" ht="15.75" customHeight="1" x14ac:dyDescent="0.25">
      <c r="A512" s="21"/>
      <c r="G512" s="11"/>
    </row>
    <row r="513" spans="1:7" ht="15.75" customHeight="1" x14ac:dyDescent="0.25">
      <c r="A513" s="21"/>
      <c r="G513" s="11"/>
    </row>
    <row r="514" spans="1:7" ht="15.75" customHeight="1" x14ac:dyDescent="0.25">
      <c r="A514" s="21"/>
      <c r="G514" s="11"/>
    </row>
    <row r="515" spans="1:7" ht="15.75" customHeight="1" x14ac:dyDescent="0.25">
      <c r="A515" s="21"/>
      <c r="G515" s="11"/>
    </row>
    <row r="516" spans="1:7" ht="15.75" customHeight="1" x14ac:dyDescent="0.25">
      <c r="A516" s="21"/>
      <c r="G516" s="11"/>
    </row>
    <row r="517" spans="1:7" ht="15.75" customHeight="1" x14ac:dyDescent="0.25">
      <c r="A517" s="21"/>
      <c r="G517" s="11"/>
    </row>
    <row r="518" spans="1:7" ht="15.75" customHeight="1" x14ac:dyDescent="0.25">
      <c r="A518" s="21"/>
      <c r="G518" s="11"/>
    </row>
    <row r="519" spans="1:7" ht="15.75" customHeight="1" x14ac:dyDescent="0.25">
      <c r="A519" s="21"/>
      <c r="G519" s="11"/>
    </row>
    <row r="520" spans="1:7" ht="15.75" customHeight="1" x14ac:dyDescent="0.25">
      <c r="A520" s="21"/>
      <c r="G520" s="11"/>
    </row>
    <row r="521" spans="1:7" ht="15.75" customHeight="1" x14ac:dyDescent="0.25">
      <c r="A521" s="21"/>
      <c r="G521" s="11"/>
    </row>
    <row r="522" spans="1:7" ht="15.75" customHeight="1" x14ac:dyDescent="0.25">
      <c r="A522" s="21"/>
      <c r="G522" s="11"/>
    </row>
    <row r="523" spans="1:7" ht="15.75" customHeight="1" x14ac:dyDescent="0.25">
      <c r="A523" s="21"/>
      <c r="G523" s="11"/>
    </row>
    <row r="524" spans="1:7" ht="15.75" customHeight="1" x14ac:dyDescent="0.25">
      <c r="A524" s="21"/>
      <c r="G524" s="11"/>
    </row>
    <row r="525" spans="1:7" ht="15.75" customHeight="1" x14ac:dyDescent="0.25">
      <c r="A525" s="21"/>
      <c r="G525" s="11"/>
    </row>
    <row r="526" spans="1:7" ht="15.75" customHeight="1" x14ac:dyDescent="0.25">
      <c r="A526" s="21"/>
      <c r="G526" s="11"/>
    </row>
    <row r="527" spans="1:7" ht="15.75" customHeight="1" x14ac:dyDescent="0.25">
      <c r="A527" s="21"/>
      <c r="G527" s="11"/>
    </row>
    <row r="528" spans="1:7" ht="15.75" customHeight="1" x14ac:dyDescent="0.25">
      <c r="A528" s="21"/>
      <c r="G528" s="11"/>
    </row>
    <row r="529" spans="1:7" ht="15.75" customHeight="1" x14ac:dyDescent="0.25">
      <c r="A529" s="21"/>
      <c r="G529" s="11"/>
    </row>
    <row r="530" spans="1:7" ht="15.75" customHeight="1" x14ac:dyDescent="0.25">
      <c r="A530" s="21"/>
      <c r="G530" s="11"/>
    </row>
    <row r="531" spans="1:7" ht="15.75" customHeight="1" x14ac:dyDescent="0.25">
      <c r="A531" s="21"/>
      <c r="G531" s="11"/>
    </row>
    <row r="532" spans="1:7" ht="15.75" customHeight="1" x14ac:dyDescent="0.25">
      <c r="A532" s="21"/>
      <c r="G532" s="11"/>
    </row>
    <row r="533" spans="1:7" ht="15.75" customHeight="1" x14ac:dyDescent="0.25">
      <c r="A533" s="21"/>
      <c r="G533" s="11"/>
    </row>
    <row r="534" spans="1:7" ht="15.75" customHeight="1" x14ac:dyDescent="0.25">
      <c r="A534" s="21"/>
      <c r="G534" s="11"/>
    </row>
    <row r="535" spans="1:7" ht="15.75" customHeight="1" x14ac:dyDescent="0.25">
      <c r="A535" s="21"/>
      <c r="G535" s="11"/>
    </row>
    <row r="536" spans="1:7" ht="15.75" customHeight="1" x14ac:dyDescent="0.25">
      <c r="A536" s="21"/>
      <c r="G536" s="11"/>
    </row>
    <row r="537" spans="1:7" ht="15.75" customHeight="1" x14ac:dyDescent="0.25">
      <c r="A537" s="21"/>
      <c r="G537" s="11"/>
    </row>
    <row r="538" spans="1:7" ht="15.75" customHeight="1" x14ac:dyDescent="0.25">
      <c r="A538" s="21"/>
      <c r="G538" s="11"/>
    </row>
    <row r="539" spans="1:7" ht="15.75" customHeight="1" x14ac:dyDescent="0.25">
      <c r="A539" s="21"/>
      <c r="G539" s="11"/>
    </row>
    <row r="540" spans="1:7" ht="15.75" customHeight="1" x14ac:dyDescent="0.25">
      <c r="A540" s="21"/>
      <c r="G540" s="11"/>
    </row>
    <row r="541" spans="1:7" ht="15.75" customHeight="1" x14ac:dyDescent="0.25">
      <c r="A541" s="21"/>
      <c r="G541" s="11"/>
    </row>
    <row r="542" spans="1:7" ht="15.75" customHeight="1" x14ac:dyDescent="0.25">
      <c r="A542" s="21"/>
      <c r="G542" s="11"/>
    </row>
    <row r="543" spans="1:7" ht="15.75" customHeight="1" x14ac:dyDescent="0.25">
      <c r="A543" s="21"/>
      <c r="G543" s="11"/>
    </row>
    <row r="544" spans="1:7" ht="15.75" customHeight="1" x14ac:dyDescent="0.25">
      <c r="A544" s="21"/>
      <c r="G544" s="11"/>
    </row>
    <row r="545" spans="1:7" ht="15.75" customHeight="1" x14ac:dyDescent="0.25">
      <c r="A545" s="21"/>
      <c r="G545" s="11"/>
    </row>
    <row r="546" spans="1:7" ht="15.75" customHeight="1" x14ac:dyDescent="0.25">
      <c r="A546" s="21"/>
      <c r="G546" s="11"/>
    </row>
    <row r="547" spans="1:7" ht="15.75" customHeight="1" x14ac:dyDescent="0.25">
      <c r="A547" s="21"/>
      <c r="G547" s="11"/>
    </row>
    <row r="548" spans="1:7" ht="15.75" customHeight="1" x14ac:dyDescent="0.25">
      <c r="A548" s="21"/>
      <c r="G548" s="11"/>
    </row>
    <row r="549" spans="1:7" ht="15.75" customHeight="1" x14ac:dyDescent="0.25">
      <c r="A549" s="21"/>
      <c r="G549" s="11"/>
    </row>
    <row r="550" spans="1:7" ht="15.75" customHeight="1" x14ac:dyDescent="0.25">
      <c r="A550" s="21"/>
      <c r="G550" s="11"/>
    </row>
    <row r="551" spans="1:7" ht="15.75" customHeight="1" x14ac:dyDescent="0.25">
      <c r="A551" s="21"/>
      <c r="G551" s="11"/>
    </row>
    <row r="552" spans="1:7" ht="15.75" customHeight="1" x14ac:dyDescent="0.25">
      <c r="A552" s="21"/>
      <c r="G552" s="11"/>
    </row>
    <row r="553" spans="1:7" ht="15.75" customHeight="1" x14ac:dyDescent="0.25">
      <c r="A553" s="21"/>
      <c r="G553" s="11"/>
    </row>
    <row r="554" spans="1:7" ht="15.75" customHeight="1" x14ac:dyDescent="0.25">
      <c r="A554" s="21"/>
      <c r="G554" s="11"/>
    </row>
    <row r="555" spans="1:7" ht="15.75" customHeight="1" x14ac:dyDescent="0.25">
      <c r="A555" s="21"/>
      <c r="G555" s="11"/>
    </row>
    <row r="556" spans="1:7" ht="15.75" customHeight="1" x14ac:dyDescent="0.25">
      <c r="A556" s="21"/>
      <c r="G556" s="11"/>
    </row>
    <row r="557" spans="1:7" ht="15.75" customHeight="1" x14ac:dyDescent="0.25">
      <c r="A557" s="21"/>
      <c r="G557" s="11"/>
    </row>
    <row r="558" spans="1:7" ht="15.75" customHeight="1" x14ac:dyDescent="0.25">
      <c r="A558" s="21"/>
      <c r="G558" s="11"/>
    </row>
    <row r="559" spans="1:7" ht="15.75" customHeight="1" x14ac:dyDescent="0.25">
      <c r="A559" s="21"/>
      <c r="G559" s="11"/>
    </row>
    <row r="560" spans="1:7" ht="15.75" customHeight="1" x14ac:dyDescent="0.25">
      <c r="A560" s="21"/>
      <c r="G560" s="11"/>
    </row>
    <row r="561" spans="1:7" ht="15.75" customHeight="1" x14ac:dyDescent="0.25">
      <c r="A561" s="21"/>
      <c r="G561" s="11"/>
    </row>
    <row r="562" spans="1:7" ht="15.75" customHeight="1" x14ac:dyDescent="0.25">
      <c r="A562" s="21"/>
      <c r="G562" s="11"/>
    </row>
    <row r="563" spans="1:7" ht="15.75" customHeight="1" x14ac:dyDescent="0.25">
      <c r="A563" s="21"/>
      <c r="G563" s="11"/>
    </row>
    <row r="564" spans="1:7" ht="15.75" customHeight="1" x14ac:dyDescent="0.25">
      <c r="A564" s="21"/>
      <c r="G564" s="11"/>
    </row>
    <row r="565" spans="1:7" ht="15.75" customHeight="1" x14ac:dyDescent="0.25">
      <c r="A565" s="21"/>
      <c r="G565" s="11"/>
    </row>
    <row r="566" spans="1:7" ht="15.75" customHeight="1" x14ac:dyDescent="0.25">
      <c r="A566" s="21"/>
      <c r="G566" s="11"/>
    </row>
    <row r="567" spans="1:7" ht="15.75" customHeight="1" x14ac:dyDescent="0.25">
      <c r="A567" s="21"/>
      <c r="G567" s="11"/>
    </row>
    <row r="568" spans="1:7" ht="15.75" customHeight="1" x14ac:dyDescent="0.25">
      <c r="A568" s="21"/>
      <c r="G568" s="11"/>
    </row>
    <row r="569" spans="1:7" ht="15.75" customHeight="1" x14ac:dyDescent="0.25">
      <c r="A569" s="21"/>
      <c r="G569" s="11"/>
    </row>
    <row r="570" spans="1:7" ht="15.75" customHeight="1" x14ac:dyDescent="0.25">
      <c r="A570" s="21"/>
      <c r="G570" s="11"/>
    </row>
    <row r="571" spans="1:7" ht="15.75" customHeight="1" x14ac:dyDescent="0.25">
      <c r="A571" s="21"/>
      <c r="G571" s="11"/>
    </row>
    <row r="572" spans="1:7" ht="15.75" customHeight="1" x14ac:dyDescent="0.25">
      <c r="A572" s="21"/>
      <c r="G572" s="11"/>
    </row>
    <row r="573" spans="1:7" ht="15.75" customHeight="1" x14ac:dyDescent="0.25">
      <c r="A573" s="21"/>
      <c r="G573" s="11"/>
    </row>
    <row r="574" spans="1:7" ht="15.75" customHeight="1" x14ac:dyDescent="0.25">
      <c r="A574" s="21"/>
      <c r="G574" s="11"/>
    </row>
    <row r="575" spans="1:7" ht="15.75" customHeight="1" x14ac:dyDescent="0.25">
      <c r="A575" s="21"/>
      <c r="G575" s="11"/>
    </row>
    <row r="576" spans="1:7" ht="15.75" customHeight="1" x14ac:dyDescent="0.25">
      <c r="A576" s="21"/>
      <c r="G576" s="11"/>
    </row>
    <row r="577" spans="1:7" ht="15.75" customHeight="1" x14ac:dyDescent="0.25">
      <c r="A577" s="21"/>
      <c r="G577" s="11"/>
    </row>
    <row r="578" spans="1:7" ht="15.75" customHeight="1" x14ac:dyDescent="0.25">
      <c r="A578" s="21"/>
      <c r="G578" s="11"/>
    </row>
    <row r="579" spans="1:7" ht="15.75" customHeight="1" x14ac:dyDescent="0.25">
      <c r="A579" s="21"/>
      <c r="G579" s="11"/>
    </row>
    <row r="580" spans="1:7" ht="15.75" customHeight="1" x14ac:dyDescent="0.25">
      <c r="A580" s="21"/>
      <c r="G580" s="11"/>
    </row>
    <row r="581" spans="1:7" ht="15.75" customHeight="1" x14ac:dyDescent="0.25">
      <c r="A581" s="21"/>
      <c r="G581" s="11"/>
    </row>
    <row r="582" spans="1:7" ht="15.75" customHeight="1" x14ac:dyDescent="0.25">
      <c r="A582" s="21"/>
      <c r="G582" s="11"/>
    </row>
    <row r="583" spans="1:7" ht="15.75" customHeight="1" x14ac:dyDescent="0.25">
      <c r="A583" s="21"/>
      <c r="G583" s="11"/>
    </row>
    <row r="584" spans="1:7" ht="15.75" customHeight="1" x14ac:dyDescent="0.25">
      <c r="A584" s="21"/>
      <c r="G584" s="11"/>
    </row>
    <row r="585" spans="1:7" ht="15.75" customHeight="1" x14ac:dyDescent="0.25">
      <c r="A585" s="21"/>
      <c r="G585" s="11"/>
    </row>
    <row r="586" spans="1:7" ht="15.75" customHeight="1" x14ac:dyDescent="0.25">
      <c r="A586" s="21"/>
      <c r="G586" s="11"/>
    </row>
    <row r="587" spans="1:7" ht="15.75" customHeight="1" x14ac:dyDescent="0.25">
      <c r="A587" s="21"/>
      <c r="G587" s="11"/>
    </row>
    <row r="588" spans="1:7" ht="15.75" customHeight="1" x14ac:dyDescent="0.25">
      <c r="A588" s="21"/>
      <c r="G588" s="11"/>
    </row>
    <row r="589" spans="1:7" ht="15.75" customHeight="1" x14ac:dyDescent="0.25">
      <c r="A589" s="21"/>
      <c r="G589" s="11"/>
    </row>
    <row r="590" spans="1:7" ht="15.75" customHeight="1" x14ac:dyDescent="0.25">
      <c r="A590" s="21"/>
      <c r="G590" s="11"/>
    </row>
    <row r="591" spans="1:7" ht="15.75" customHeight="1" x14ac:dyDescent="0.25">
      <c r="A591" s="21"/>
      <c r="G591" s="11"/>
    </row>
    <row r="592" spans="1:7" ht="15.75" customHeight="1" x14ac:dyDescent="0.25">
      <c r="A592" s="21"/>
      <c r="G592" s="11"/>
    </row>
    <row r="593" spans="1:7" ht="15.75" customHeight="1" x14ac:dyDescent="0.25">
      <c r="A593" s="21"/>
      <c r="G593" s="11"/>
    </row>
    <row r="594" spans="1:7" ht="15.75" customHeight="1" x14ac:dyDescent="0.25">
      <c r="A594" s="21"/>
      <c r="G594" s="11"/>
    </row>
    <row r="595" spans="1:7" ht="15.75" customHeight="1" x14ac:dyDescent="0.25">
      <c r="A595" s="21"/>
      <c r="G595" s="11"/>
    </row>
    <row r="596" spans="1:7" ht="15.75" customHeight="1" x14ac:dyDescent="0.25">
      <c r="A596" s="21"/>
      <c r="G596" s="11"/>
    </row>
    <row r="597" spans="1:7" ht="15.75" customHeight="1" x14ac:dyDescent="0.25">
      <c r="A597" s="21"/>
      <c r="G597" s="11"/>
    </row>
    <row r="598" spans="1:7" ht="15.75" customHeight="1" x14ac:dyDescent="0.25">
      <c r="A598" s="21"/>
      <c r="G598" s="11"/>
    </row>
    <row r="599" spans="1:7" ht="15.75" customHeight="1" x14ac:dyDescent="0.25">
      <c r="A599" s="21"/>
      <c r="G599" s="11"/>
    </row>
    <row r="600" spans="1:7" ht="15.75" customHeight="1" x14ac:dyDescent="0.25">
      <c r="A600" s="21"/>
      <c r="G600" s="11"/>
    </row>
    <row r="601" spans="1:7" ht="15.75" customHeight="1" x14ac:dyDescent="0.25">
      <c r="A601" s="21"/>
      <c r="G601" s="11"/>
    </row>
    <row r="602" spans="1:7" ht="15.75" customHeight="1" x14ac:dyDescent="0.25">
      <c r="A602" s="21"/>
      <c r="G602" s="11"/>
    </row>
    <row r="603" spans="1:7" ht="15.75" customHeight="1" x14ac:dyDescent="0.25">
      <c r="A603" s="21"/>
      <c r="G603" s="11"/>
    </row>
    <row r="604" spans="1:7" ht="15.75" customHeight="1" x14ac:dyDescent="0.25">
      <c r="A604" s="21"/>
      <c r="G604" s="11"/>
    </row>
    <row r="605" spans="1:7" ht="15.75" customHeight="1" x14ac:dyDescent="0.25">
      <c r="A605" s="21"/>
      <c r="G605" s="11"/>
    </row>
    <row r="606" spans="1:7" ht="15.75" customHeight="1" x14ac:dyDescent="0.25">
      <c r="A606" s="21"/>
      <c r="G606" s="11"/>
    </row>
    <row r="607" spans="1:7" ht="15.75" customHeight="1" x14ac:dyDescent="0.25">
      <c r="A607" s="21"/>
      <c r="G607" s="11"/>
    </row>
    <row r="608" spans="1:7" ht="15.75" customHeight="1" x14ac:dyDescent="0.25">
      <c r="A608" s="21"/>
      <c r="G608" s="11"/>
    </row>
    <row r="609" spans="1:7" ht="15.75" customHeight="1" x14ac:dyDescent="0.25">
      <c r="A609" s="21"/>
      <c r="G609" s="11"/>
    </row>
    <row r="610" spans="1:7" ht="15.75" customHeight="1" x14ac:dyDescent="0.25">
      <c r="A610" s="21"/>
      <c r="G610" s="11"/>
    </row>
    <row r="611" spans="1:7" ht="15.75" customHeight="1" x14ac:dyDescent="0.25">
      <c r="A611" s="21"/>
      <c r="G611" s="11"/>
    </row>
    <row r="612" spans="1:7" ht="15.75" customHeight="1" x14ac:dyDescent="0.25">
      <c r="A612" s="21"/>
      <c r="G612" s="11"/>
    </row>
    <row r="613" spans="1:7" ht="15.75" customHeight="1" x14ac:dyDescent="0.25">
      <c r="A613" s="21"/>
      <c r="G613" s="11"/>
    </row>
    <row r="614" spans="1:7" ht="15.75" customHeight="1" x14ac:dyDescent="0.25">
      <c r="A614" s="21"/>
      <c r="G614" s="11"/>
    </row>
    <row r="615" spans="1:7" ht="15.75" customHeight="1" x14ac:dyDescent="0.25">
      <c r="A615" s="21"/>
      <c r="G615" s="11"/>
    </row>
    <row r="616" spans="1:7" ht="15.75" customHeight="1" x14ac:dyDescent="0.25">
      <c r="A616" s="21"/>
      <c r="G616" s="11"/>
    </row>
    <row r="617" spans="1:7" ht="15.75" customHeight="1" x14ac:dyDescent="0.25">
      <c r="A617" s="21"/>
      <c r="G617" s="11"/>
    </row>
    <row r="618" spans="1:7" ht="15.75" customHeight="1" x14ac:dyDescent="0.25">
      <c r="A618" s="21"/>
      <c r="G618" s="11"/>
    </row>
    <row r="619" spans="1:7" ht="15.75" customHeight="1" x14ac:dyDescent="0.25">
      <c r="A619" s="21"/>
      <c r="G619" s="11"/>
    </row>
    <row r="620" spans="1:7" ht="15.75" customHeight="1" x14ac:dyDescent="0.25">
      <c r="A620" s="21"/>
      <c r="G620" s="11"/>
    </row>
    <row r="621" spans="1:7" ht="15.75" customHeight="1" x14ac:dyDescent="0.25">
      <c r="A621" s="21"/>
      <c r="G621" s="11"/>
    </row>
    <row r="622" spans="1:7" ht="15.75" customHeight="1" x14ac:dyDescent="0.25">
      <c r="A622" s="21"/>
      <c r="G622" s="11"/>
    </row>
    <row r="623" spans="1:7" ht="15.75" customHeight="1" x14ac:dyDescent="0.25">
      <c r="A623" s="21"/>
      <c r="G623" s="11"/>
    </row>
    <row r="624" spans="1:7" ht="15.75" customHeight="1" x14ac:dyDescent="0.25">
      <c r="A624" s="21"/>
      <c r="G624" s="11"/>
    </row>
    <row r="625" spans="1:7" ht="15.75" customHeight="1" x14ac:dyDescent="0.25">
      <c r="A625" s="21"/>
      <c r="G625" s="11"/>
    </row>
    <row r="626" spans="1:7" ht="15.75" customHeight="1" x14ac:dyDescent="0.25">
      <c r="A626" s="21"/>
      <c r="G626" s="11"/>
    </row>
    <row r="627" spans="1:7" ht="15.75" customHeight="1" x14ac:dyDescent="0.25">
      <c r="A627" s="21"/>
      <c r="G627" s="11"/>
    </row>
    <row r="628" spans="1:7" ht="15.75" customHeight="1" x14ac:dyDescent="0.25">
      <c r="A628" s="21"/>
      <c r="G628" s="11"/>
    </row>
    <row r="629" spans="1:7" ht="15.75" customHeight="1" x14ac:dyDescent="0.25">
      <c r="A629" s="21"/>
      <c r="G629" s="11"/>
    </row>
    <row r="630" spans="1:7" ht="15.75" customHeight="1" x14ac:dyDescent="0.25">
      <c r="A630" s="21"/>
      <c r="G630" s="11"/>
    </row>
    <row r="631" spans="1:7" ht="15.75" customHeight="1" x14ac:dyDescent="0.25">
      <c r="A631" s="21"/>
      <c r="G631" s="11"/>
    </row>
    <row r="632" spans="1:7" ht="15.75" customHeight="1" x14ac:dyDescent="0.25">
      <c r="A632" s="21"/>
      <c r="G632" s="11"/>
    </row>
    <row r="633" spans="1:7" ht="15.75" customHeight="1" x14ac:dyDescent="0.25">
      <c r="A633" s="21"/>
      <c r="G633" s="11"/>
    </row>
    <row r="634" spans="1:7" ht="15.75" customHeight="1" x14ac:dyDescent="0.25">
      <c r="A634" s="21"/>
      <c r="G634" s="11"/>
    </row>
    <row r="635" spans="1:7" ht="15.75" customHeight="1" x14ac:dyDescent="0.25">
      <c r="A635" s="21"/>
      <c r="G635" s="11"/>
    </row>
    <row r="636" spans="1:7" ht="15.75" customHeight="1" x14ac:dyDescent="0.25">
      <c r="A636" s="21"/>
      <c r="G636" s="11"/>
    </row>
    <row r="637" spans="1:7" ht="15.75" customHeight="1" x14ac:dyDescent="0.25">
      <c r="A637" s="21"/>
      <c r="G637" s="11"/>
    </row>
    <row r="638" spans="1:7" ht="15.75" customHeight="1" x14ac:dyDescent="0.25">
      <c r="A638" s="21"/>
      <c r="G638" s="11"/>
    </row>
    <row r="639" spans="1:7" ht="15.75" customHeight="1" x14ac:dyDescent="0.25">
      <c r="A639" s="21"/>
      <c r="G639" s="11"/>
    </row>
    <row r="640" spans="1:7" ht="15.75" customHeight="1" x14ac:dyDescent="0.25">
      <c r="A640" s="21"/>
      <c r="G640" s="11"/>
    </row>
    <row r="641" spans="1:7" ht="15.75" customHeight="1" x14ac:dyDescent="0.25">
      <c r="A641" s="21"/>
      <c r="G641" s="11"/>
    </row>
    <row r="642" spans="1:7" ht="15.75" customHeight="1" x14ac:dyDescent="0.25">
      <c r="A642" s="21"/>
      <c r="G642" s="11"/>
    </row>
    <row r="643" spans="1:7" ht="15.75" customHeight="1" x14ac:dyDescent="0.25">
      <c r="A643" s="21"/>
      <c r="G643" s="11"/>
    </row>
    <row r="644" spans="1:7" ht="15.75" customHeight="1" x14ac:dyDescent="0.25">
      <c r="A644" s="21"/>
      <c r="G644" s="11"/>
    </row>
    <row r="645" spans="1:7" ht="15.75" customHeight="1" x14ac:dyDescent="0.25">
      <c r="A645" s="21"/>
      <c r="G645" s="11"/>
    </row>
    <row r="646" spans="1:7" ht="15.75" customHeight="1" x14ac:dyDescent="0.25">
      <c r="A646" s="21"/>
      <c r="G646" s="11"/>
    </row>
    <row r="647" spans="1:7" ht="15.75" customHeight="1" x14ac:dyDescent="0.25">
      <c r="A647" s="21"/>
      <c r="G647" s="11"/>
    </row>
    <row r="648" spans="1:7" ht="15.75" customHeight="1" x14ac:dyDescent="0.25">
      <c r="A648" s="21"/>
      <c r="G648" s="11"/>
    </row>
    <row r="649" spans="1:7" ht="15.75" customHeight="1" x14ac:dyDescent="0.25">
      <c r="A649" s="21"/>
      <c r="G649" s="11"/>
    </row>
    <row r="650" spans="1:7" ht="15.75" customHeight="1" x14ac:dyDescent="0.25">
      <c r="A650" s="21"/>
      <c r="G650" s="11"/>
    </row>
    <row r="651" spans="1:7" ht="15.75" customHeight="1" x14ac:dyDescent="0.25">
      <c r="A651" s="21"/>
      <c r="G651" s="11"/>
    </row>
    <row r="652" spans="1:7" ht="15.75" customHeight="1" x14ac:dyDescent="0.25">
      <c r="A652" s="21"/>
      <c r="G652" s="11"/>
    </row>
    <row r="653" spans="1:7" ht="15.75" customHeight="1" x14ac:dyDescent="0.25">
      <c r="A653" s="21"/>
      <c r="G653" s="11"/>
    </row>
    <row r="654" spans="1:7" ht="15.75" customHeight="1" x14ac:dyDescent="0.25">
      <c r="A654" s="21"/>
      <c r="G654" s="11"/>
    </row>
    <row r="655" spans="1:7" ht="15.75" customHeight="1" x14ac:dyDescent="0.25">
      <c r="A655" s="21"/>
      <c r="G655" s="11"/>
    </row>
    <row r="656" spans="1:7" ht="15.75" customHeight="1" x14ac:dyDescent="0.25">
      <c r="A656" s="21"/>
      <c r="G656" s="11"/>
    </row>
    <row r="657" spans="1:7" ht="15.75" customHeight="1" x14ac:dyDescent="0.25">
      <c r="A657" s="21"/>
      <c r="G657" s="11"/>
    </row>
    <row r="658" spans="1:7" ht="15.75" customHeight="1" x14ac:dyDescent="0.25">
      <c r="A658" s="21"/>
      <c r="G658" s="11"/>
    </row>
    <row r="659" spans="1:7" ht="15.75" customHeight="1" x14ac:dyDescent="0.25">
      <c r="A659" s="21"/>
      <c r="G659" s="11"/>
    </row>
    <row r="660" spans="1:7" ht="15.75" customHeight="1" x14ac:dyDescent="0.25">
      <c r="A660" s="21"/>
      <c r="G660" s="11"/>
    </row>
    <row r="661" spans="1:7" ht="15.75" customHeight="1" x14ac:dyDescent="0.25">
      <c r="A661" s="21"/>
      <c r="G661" s="11"/>
    </row>
    <row r="662" spans="1:7" ht="15.75" customHeight="1" x14ac:dyDescent="0.25">
      <c r="A662" s="21"/>
      <c r="G662" s="11"/>
    </row>
    <row r="663" spans="1:7" ht="15.75" customHeight="1" x14ac:dyDescent="0.25">
      <c r="A663" s="21"/>
      <c r="G663" s="11"/>
    </row>
    <row r="664" spans="1:7" ht="15.75" customHeight="1" x14ac:dyDescent="0.25">
      <c r="A664" s="21"/>
      <c r="G664" s="11"/>
    </row>
    <row r="665" spans="1:7" ht="15.75" customHeight="1" x14ac:dyDescent="0.25">
      <c r="A665" s="21"/>
      <c r="G665" s="11"/>
    </row>
    <row r="666" spans="1:7" ht="15.75" customHeight="1" x14ac:dyDescent="0.25">
      <c r="A666" s="21"/>
      <c r="G666" s="11"/>
    </row>
    <row r="667" spans="1:7" ht="15.75" customHeight="1" x14ac:dyDescent="0.25">
      <c r="A667" s="21"/>
      <c r="G667" s="11"/>
    </row>
    <row r="668" spans="1:7" ht="15.75" customHeight="1" x14ac:dyDescent="0.25">
      <c r="A668" s="21"/>
      <c r="G668" s="11"/>
    </row>
    <row r="669" spans="1:7" ht="15.75" customHeight="1" x14ac:dyDescent="0.25">
      <c r="A669" s="21"/>
      <c r="G669" s="11"/>
    </row>
    <row r="670" spans="1:7" ht="15.75" customHeight="1" x14ac:dyDescent="0.25">
      <c r="A670" s="21"/>
      <c r="G670" s="11"/>
    </row>
    <row r="671" spans="1:7" ht="15.75" customHeight="1" x14ac:dyDescent="0.25">
      <c r="A671" s="21"/>
      <c r="G671" s="11"/>
    </row>
    <row r="672" spans="1:7" ht="15.75" customHeight="1" x14ac:dyDescent="0.25">
      <c r="A672" s="21"/>
      <c r="G672" s="11"/>
    </row>
    <row r="673" spans="1:7" ht="15.75" customHeight="1" x14ac:dyDescent="0.25">
      <c r="A673" s="21"/>
      <c r="G673" s="11"/>
    </row>
    <row r="674" spans="1:7" ht="15.75" customHeight="1" x14ac:dyDescent="0.25">
      <c r="A674" s="21"/>
      <c r="G674" s="11"/>
    </row>
    <row r="675" spans="1:7" ht="15.75" customHeight="1" x14ac:dyDescent="0.25">
      <c r="A675" s="21"/>
      <c r="G675" s="11"/>
    </row>
    <row r="676" spans="1:7" ht="15.75" customHeight="1" x14ac:dyDescent="0.25">
      <c r="A676" s="21"/>
      <c r="G676" s="11"/>
    </row>
    <row r="677" spans="1:7" ht="15.75" customHeight="1" x14ac:dyDescent="0.25">
      <c r="A677" s="21"/>
      <c r="G677" s="11"/>
    </row>
    <row r="678" spans="1:7" ht="15.75" customHeight="1" x14ac:dyDescent="0.25">
      <c r="A678" s="21"/>
      <c r="G678" s="11"/>
    </row>
    <row r="679" spans="1:7" ht="15.75" customHeight="1" x14ac:dyDescent="0.25">
      <c r="A679" s="21"/>
      <c r="G679" s="11"/>
    </row>
    <row r="680" spans="1:7" ht="15.75" customHeight="1" x14ac:dyDescent="0.25">
      <c r="A680" s="21"/>
      <c r="G680" s="11"/>
    </row>
    <row r="681" spans="1:7" ht="15.75" customHeight="1" x14ac:dyDescent="0.25">
      <c r="A681" s="21"/>
      <c r="G681" s="11"/>
    </row>
    <row r="682" spans="1:7" ht="15.75" customHeight="1" x14ac:dyDescent="0.25">
      <c r="A682" s="21"/>
      <c r="G682" s="11"/>
    </row>
    <row r="683" spans="1:7" ht="15.75" customHeight="1" x14ac:dyDescent="0.25">
      <c r="A683" s="21"/>
      <c r="G683" s="11"/>
    </row>
    <row r="684" spans="1:7" ht="15.75" customHeight="1" x14ac:dyDescent="0.25">
      <c r="A684" s="21"/>
      <c r="G684" s="11"/>
    </row>
    <row r="685" spans="1:7" ht="15.75" customHeight="1" x14ac:dyDescent="0.25">
      <c r="A685" s="21"/>
      <c r="G685" s="11"/>
    </row>
    <row r="686" spans="1:7" ht="15.75" customHeight="1" x14ac:dyDescent="0.25">
      <c r="A686" s="21"/>
      <c r="G686" s="11"/>
    </row>
    <row r="687" spans="1:7" ht="15.75" customHeight="1" x14ac:dyDescent="0.25">
      <c r="A687" s="21"/>
      <c r="G687" s="11"/>
    </row>
    <row r="688" spans="1:7" ht="15.75" customHeight="1" x14ac:dyDescent="0.25">
      <c r="A688" s="21"/>
      <c r="G688" s="11"/>
    </row>
    <row r="689" spans="1:7" ht="15.75" customHeight="1" x14ac:dyDescent="0.25">
      <c r="A689" s="21"/>
      <c r="G689" s="11"/>
    </row>
    <row r="690" spans="1:7" ht="15.75" customHeight="1" x14ac:dyDescent="0.25">
      <c r="A690" s="21"/>
      <c r="G690" s="11"/>
    </row>
    <row r="691" spans="1:7" ht="15.75" customHeight="1" x14ac:dyDescent="0.25">
      <c r="A691" s="21"/>
      <c r="G691" s="11"/>
    </row>
    <row r="692" spans="1:7" ht="15.75" customHeight="1" x14ac:dyDescent="0.25">
      <c r="A692" s="21"/>
      <c r="G692" s="11"/>
    </row>
    <row r="693" spans="1:7" ht="15.75" customHeight="1" x14ac:dyDescent="0.25">
      <c r="A693" s="21"/>
      <c r="G693" s="11"/>
    </row>
    <row r="694" spans="1:7" ht="15.75" customHeight="1" x14ac:dyDescent="0.25">
      <c r="A694" s="21"/>
      <c r="G694" s="11"/>
    </row>
    <row r="695" spans="1:7" ht="15.75" customHeight="1" x14ac:dyDescent="0.25">
      <c r="A695" s="21"/>
      <c r="G695" s="11"/>
    </row>
    <row r="696" spans="1:7" ht="15.75" customHeight="1" x14ac:dyDescent="0.25">
      <c r="A696" s="21"/>
      <c r="G696" s="11"/>
    </row>
    <row r="697" spans="1:7" ht="15.75" customHeight="1" x14ac:dyDescent="0.25">
      <c r="A697" s="21"/>
      <c r="G697" s="11"/>
    </row>
    <row r="698" spans="1:7" ht="15.75" customHeight="1" x14ac:dyDescent="0.25">
      <c r="A698" s="21"/>
      <c r="G698" s="11"/>
    </row>
    <row r="699" spans="1:7" ht="15.75" customHeight="1" x14ac:dyDescent="0.25">
      <c r="A699" s="21"/>
      <c r="G699" s="11"/>
    </row>
    <row r="700" spans="1:7" ht="15.75" customHeight="1" x14ac:dyDescent="0.25">
      <c r="A700" s="21"/>
      <c r="G700" s="11"/>
    </row>
    <row r="701" spans="1:7" ht="15.75" customHeight="1" x14ac:dyDescent="0.25">
      <c r="A701" s="21"/>
      <c r="G701" s="11"/>
    </row>
    <row r="702" spans="1:7" ht="15.75" customHeight="1" x14ac:dyDescent="0.25">
      <c r="A702" s="21"/>
      <c r="G702" s="11"/>
    </row>
    <row r="703" spans="1:7" ht="15.75" customHeight="1" x14ac:dyDescent="0.25">
      <c r="A703" s="21"/>
      <c r="G703" s="11"/>
    </row>
    <row r="704" spans="1:7" ht="15.75" customHeight="1" x14ac:dyDescent="0.25">
      <c r="A704" s="21"/>
      <c r="G704" s="11"/>
    </row>
    <row r="705" spans="1:7" ht="15.75" customHeight="1" x14ac:dyDescent="0.25">
      <c r="A705" s="21"/>
      <c r="G705" s="11"/>
    </row>
    <row r="706" spans="1:7" ht="15.75" customHeight="1" x14ac:dyDescent="0.25">
      <c r="A706" s="21"/>
      <c r="G706" s="11"/>
    </row>
    <row r="707" spans="1:7" ht="15.75" customHeight="1" x14ac:dyDescent="0.25">
      <c r="A707" s="21"/>
      <c r="G707" s="11"/>
    </row>
    <row r="708" spans="1:7" ht="15.75" customHeight="1" x14ac:dyDescent="0.25">
      <c r="A708" s="21"/>
      <c r="G708" s="11"/>
    </row>
    <row r="709" spans="1:7" ht="15.75" customHeight="1" x14ac:dyDescent="0.25">
      <c r="A709" s="21"/>
      <c r="G709" s="11"/>
    </row>
    <row r="710" spans="1:7" ht="15.75" customHeight="1" x14ac:dyDescent="0.25">
      <c r="A710" s="21"/>
      <c r="G710" s="11"/>
    </row>
    <row r="711" spans="1:7" ht="15.75" customHeight="1" x14ac:dyDescent="0.25">
      <c r="A711" s="21"/>
      <c r="G711" s="11"/>
    </row>
    <row r="712" spans="1:7" ht="15.75" customHeight="1" x14ac:dyDescent="0.25">
      <c r="A712" s="21"/>
      <c r="G712" s="11"/>
    </row>
    <row r="713" spans="1:7" ht="15.75" customHeight="1" x14ac:dyDescent="0.25">
      <c r="A713" s="21"/>
      <c r="G713" s="11"/>
    </row>
    <row r="714" spans="1:7" ht="15.75" customHeight="1" x14ac:dyDescent="0.25">
      <c r="A714" s="21"/>
      <c r="G714" s="11"/>
    </row>
    <row r="715" spans="1:7" ht="15.75" customHeight="1" x14ac:dyDescent="0.25">
      <c r="A715" s="21"/>
      <c r="G715" s="11"/>
    </row>
    <row r="716" spans="1:7" ht="15.75" customHeight="1" x14ac:dyDescent="0.25">
      <c r="A716" s="21"/>
      <c r="G716" s="11"/>
    </row>
    <row r="717" spans="1:7" ht="15.75" customHeight="1" x14ac:dyDescent="0.25">
      <c r="A717" s="21"/>
      <c r="G717" s="11"/>
    </row>
    <row r="718" spans="1:7" ht="15.75" customHeight="1" x14ac:dyDescent="0.25">
      <c r="A718" s="21"/>
      <c r="G718" s="11"/>
    </row>
    <row r="719" spans="1:7" ht="15.75" customHeight="1" x14ac:dyDescent="0.25">
      <c r="A719" s="21"/>
      <c r="G719" s="11"/>
    </row>
    <row r="720" spans="1:7" ht="15.75" customHeight="1" x14ac:dyDescent="0.25">
      <c r="A720" s="21"/>
      <c r="G720" s="11"/>
    </row>
    <row r="721" spans="1:7" ht="15.75" customHeight="1" x14ac:dyDescent="0.25">
      <c r="A721" s="21"/>
      <c r="G721" s="11"/>
    </row>
    <row r="722" spans="1:7" ht="15.75" customHeight="1" x14ac:dyDescent="0.25">
      <c r="A722" s="21"/>
      <c r="G722" s="11"/>
    </row>
    <row r="723" spans="1:7" ht="15.75" customHeight="1" x14ac:dyDescent="0.25">
      <c r="A723" s="21"/>
      <c r="G723" s="11"/>
    </row>
    <row r="724" spans="1:7" ht="15.75" customHeight="1" x14ac:dyDescent="0.25">
      <c r="A724" s="21"/>
      <c r="G724" s="11"/>
    </row>
    <row r="725" spans="1:7" ht="15.75" customHeight="1" x14ac:dyDescent="0.25">
      <c r="A725" s="21"/>
      <c r="G725" s="11"/>
    </row>
    <row r="726" spans="1:7" ht="15.75" customHeight="1" x14ac:dyDescent="0.25">
      <c r="A726" s="21"/>
      <c r="G726" s="11"/>
    </row>
    <row r="727" spans="1:7" ht="15.75" customHeight="1" x14ac:dyDescent="0.25">
      <c r="A727" s="21"/>
      <c r="G727" s="11"/>
    </row>
    <row r="728" spans="1:7" ht="15.75" customHeight="1" x14ac:dyDescent="0.25">
      <c r="A728" s="21"/>
      <c r="G728" s="11"/>
    </row>
    <row r="729" spans="1:7" ht="15.75" customHeight="1" x14ac:dyDescent="0.25">
      <c r="A729" s="21"/>
      <c r="G729" s="11"/>
    </row>
    <row r="730" spans="1:7" ht="15.75" customHeight="1" x14ac:dyDescent="0.25">
      <c r="A730" s="21"/>
      <c r="G730" s="11"/>
    </row>
    <row r="731" spans="1:7" ht="15.75" customHeight="1" x14ac:dyDescent="0.25">
      <c r="A731" s="21"/>
      <c r="G731" s="11"/>
    </row>
    <row r="732" spans="1:7" ht="15.75" customHeight="1" x14ac:dyDescent="0.25">
      <c r="A732" s="21"/>
      <c r="G732" s="11"/>
    </row>
    <row r="733" spans="1:7" ht="15.75" customHeight="1" x14ac:dyDescent="0.25">
      <c r="A733" s="21"/>
      <c r="G733" s="11"/>
    </row>
    <row r="734" spans="1:7" ht="15.75" customHeight="1" x14ac:dyDescent="0.25">
      <c r="A734" s="21"/>
      <c r="G734" s="11"/>
    </row>
    <row r="735" spans="1:7" ht="15.75" customHeight="1" x14ac:dyDescent="0.25">
      <c r="A735" s="21"/>
      <c r="G735" s="11"/>
    </row>
    <row r="736" spans="1:7" ht="15.75" customHeight="1" x14ac:dyDescent="0.25">
      <c r="A736" s="21"/>
      <c r="G736" s="11"/>
    </row>
    <row r="737" spans="1:7" ht="15.75" customHeight="1" x14ac:dyDescent="0.25">
      <c r="A737" s="21"/>
      <c r="G737" s="11"/>
    </row>
    <row r="738" spans="1:7" ht="15.75" customHeight="1" x14ac:dyDescent="0.25">
      <c r="A738" s="21"/>
      <c r="G738" s="11"/>
    </row>
    <row r="739" spans="1:7" ht="15.75" customHeight="1" x14ac:dyDescent="0.25">
      <c r="A739" s="21"/>
      <c r="G739" s="11"/>
    </row>
    <row r="740" spans="1:7" ht="15.75" customHeight="1" x14ac:dyDescent="0.25">
      <c r="A740" s="21"/>
      <c r="G740" s="11"/>
    </row>
    <row r="741" spans="1:7" ht="15.75" customHeight="1" x14ac:dyDescent="0.25">
      <c r="A741" s="21"/>
      <c r="G741" s="11"/>
    </row>
    <row r="742" spans="1:7" ht="15.75" customHeight="1" x14ac:dyDescent="0.25">
      <c r="A742" s="21"/>
      <c r="G742" s="11"/>
    </row>
    <row r="743" spans="1:7" ht="15.75" customHeight="1" x14ac:dyDescent="0.25">
      <c r="A743" s="21"/>
      <c r="G743" s="11"/>
    </row>
    <row r="744" spans="1:7" ht="15.75" customHeight="1" x14ac:dyDescent="0.25">
      <c r="A744" s="21"/>
      <c r="G744" s="11"/>
    </row>
    <row r="745" spans="1:7" ht="15.75" customHeight="1" x14ac:dyDescent="0.25">
      <c r="A745" s="21"/>
      <c r="G745" s="11"/>
    </row>
    <row r="746" spans="1:7" ht="15.75" customHeight="1" x14ac:dyDescent="0.25">
      <c r="A746" s="21"/>
      <c r="G746" s="11"/>
    </row>
    <row r="747" spans="1:7" ht="15.75" customHeight="1" x14ac:dyDescent="0.25">
      <c r="A747" s="21"/>
      <c r="G747" s="11"/>
    </row>
    <row r="748" spans="1:7" ht="15.75" customHeight="1" x14ac:dyDescent="0.25">
      <c r="A748" s="21"/>
      <c r="G748" s="11"/>
    </row>
    <row r="749" spans="1:7" ht="15.75" customHeight="1" x14ac:dyDescent="0.25">
      <c r="A749" s="21"/>
      <c r="G749" s="11"/>
    </row>
    <row r="750" spans="1:7" ht="15.75" customHeight="1" x14ac:dyDescent="0.25">
      <c r="A750" s="21"/>
      <c r="G750" s="11"/>
    </row>
    <row r="751" spans="1:7" ht="15.75" customHeight="1" x14ac:dyDescent="0.25">
      <c r="A751" s="21"/>
      <c r="G751" s="11"/>
    </row>
    <row r="752" spans="1:7" ht="15.75" customHeight="1" x14ac:dyDescent="0.25">
      <c r="A752" s="21"/>
      <c r="G752" s="11"/>
    </row>
    <row r="753" spans="1:7" ht="15.75" customHeight="1" x14ac:dyDescent="0.25">
      <c r="A753" s="21"/>
      <c r="G753" s="11"/>
    </row>
    <row r="754" spans="1:7" ht="15.75" customHeight="1" x14ac:dyDescent="0.25">
      <c r="A754" s="21"/>
      <c r="G754" s="11"/>
    </row>
    <row r="755" spans="1:7" ht="15.75" customHeight="1" x14ac:dyDescent="0.25">
      <c r="A755" s="21"/>
      <c r="G755" s="11"/>
    </row>
    <row r="756" spans="1:7" ht="15.75" customHeight="1" x14ac:dyDescent="0.25">
      <c r="A756" s="21"/>
      <c r="G756" s="11"/>
    </row>
    <row r="757" spans="1:7" ht="15.75" customHeight="1" x14ac:dyDescent="0.25">
      <c r="A757" s="21"/>
      <c r="G757" s="11"/>
    </row>
    <row r="758" spans="1:7" ht="15.75" customHeight="1" x14ac:dyDescent="0.25">
      <c r="A758" s="21"/>
      <c r="G758" s="11"/>
    </row>
    <row r="759" spans="1:7" ht="15.75" customHeight="1" x14ac:dyDescent="0.25">
      <c r="A759" s="21"/>
      <c r="G759" s="11"/>
    </row>
    <row r="760" spans="1:7" ht="15.75" customHeight="1" x14ac:dyDescent="0.25">
      <c r="A760" s="21"/>
      <c r="G760" s="11"/>
    </row>
    <row r="761" spans="1:7" ht="15.75" customHeight="1" x14ac:dyDescent="0.25">
      <c r="A761" s="21"/>
      <c r="G761" s="11"/>
    </row>
    <row r="762" spans="1:7" ht="15.75" customHeight="1" x14ac:dyDescent="0.25">
      <c r="A762" s="21"/>
      <c r="G762" s="11"/>
    </row>
    <row r="763" spans="1:7" ht="15.75" customHeight="1" x14ac:dyDescent="0.25">
      <c r="A763" s="21"/>
      <c r="G763" s="11"/>
    </row>
    <row r="764" spans="1:7" ht="15.75" customHeight="1" x14ac:dyDescent="0.25">
      <c r="A764" s="21"/>
      <c r="G764" s="11"/>
    </row>
    <row r="765" spans="1:7" ht="15.75" customHeight="1" x14ac:dyDescent="0.25">
      <c r="A765" s="21"/>
      <c r="G765" s="11"/>
    </row>
    <row r="766" spans="1:7" ht="15.75" customHeight="1" x14ac:dyDescent="0.25">
      <c r="A766" s="21"/>
      <c r="G766" s="11"/>
    </row>
    <row r="767" spans="1:7" ht="15.75" customHeight="1" x14ac:dyDescent="0.25">
      <c r="A767" s="21"/>
      <c r="G767" s="11"/>
    </row>
    <row r="768" spans="1:7" ht="15.75" customHeight="1" x14ac:dyDescent="0.25">
      <c r="A768" s="21"/>
      <c r="G768" s="11"/>
    </row>
    <row r="769" spans="1:7" ht="15.75" customHeight="1" x14ac:dyDescent="0.25">
      <c r="A769" s="21"/>
      <c r="G769" s="11"/>
    </row>
    <row r="770" spans="1:7" ht="15.75" customHeight="1" x14ac:dyDescent="0.25">
      <c r="A770" s="21"/>
      <c r="G770" s="11"/>
    </row>
    <row r="771" spans="1:7" ht="15.75" customHeight="1" x14ac:dyDescent="0.25">
      <c r="A771" s="21"/>
      <c r="G771" s="11"/>
    </row>
    <row r="772" spans="1:7" ht="15.75" customHeight="1" x14ac:dyDescent="0.25">
      <c r="A772" s="21"/>
      <c r="G772" s="11"/>
    </row>
    <row r="773" spans="1:7" ht="15.75" customHeight="1" x14ac:dyDescent="0.25">
      <c r="A773" s="21"/>
      <c r="G773" s="11"/>
    </row>
    <row r="774" spans="1:7" ht="15.75" customHeight="1" x14ac:dyDescent="0.25">
      <c r="A774" s="21"/>
      <c r="G774" s="11"/>
    </row>
    <row r="775" spans="1:7" ht="15.75" customHeight="1" x14ac:dyDescent="0.25">
      <c r="A775" s="21"/>
      <c r="G775" s="11"/>
    </row>
    <row r="776" spans="1:7" ht="15.75" customHeight="1" x14ac:dyDescent="0.25">
      <c r="A776" s="21"/>
      <c r="G776" s="11"/>
    </row>
    <row r="777" spans="1:7" ht="15.75" customHeight="1" x14ac:dyDescent="0.25">
      <c r="A777" s="21"/>
      <c r="G777" s="11"/>
    </row>
    <row r="778" spans="1:7" ht="15.75" customHeight="1" x14ac:dyDescent="0.25">
      <c r="A778" s="21"/>
      <c r="G778" s="11"/>
    </row>
    <row r="779" spans="1:7" ht="15.75" customHeight="1" x14ac:dyDescent="0.25">
      <c r="A779" s="21"/>
      <c r="G779" s="11"/>
    </row>
    <row r="780" spans="1:7" ht="15.75" customHeight="1" x14ac:dyDescent="0.25">
      <c r="A780" s="21"/>
      <c r="G780" s="11"/>
    </row>
    <row r="781" spans="1:7" ht="15.75" customHeight="1" x14ac:dyDescent="0.25">
      <c r="A781" s="21"/>
      <c r="G781" s="11"/>
    </row>
    <row r="782" spans="1:7" ht="15.75" customHeight="1" x14ac:dyDescent="0.25">
      <c r="A782" s="21"/>
      <c r="G782" s="11"/>
    </row>
    <row r="783" spans="1:7" ht="15.75" customHeight="1" x14ac:dyDescent="0.25">
      <c r="A783" s="21"/>
      <c r="G783" s="11"/>
    </row>
    <row r="784" spans="1:7" ht="15.75" customHeight="1" x14ac:dyDescent="0.25">
      <c r="A784" s="21"/>
      <c r="G784" s="11"/>
    </row>
    <row r="785" spans="1:7" ht="15.75" customHeight="1" x14ac:dyDescent="0.25">
      <c r="A785" s="21"/>
      <c r="G785" s="11"/>
    </row>
    <row r="786" spans="1:7" ht="15.75" customHeight="1" x14ac:dyDescent="0.25">
      <c r="A786" s="21"/>
      <c r="G786" s="11"/>
    </row>
    <row r="787" spans="1:7" ht="15.75" customHeight="1" x14ac:dyDescent="0.25">
      <c r="A787" s="21"/>
      <c r="G787" s="11"/>
    </row>
    <row r="788" spans="1:7" ht="15.75" customHeight="1" x14ac:dyDescent="0.25">
      <c r="A788" s="21"/>
      <c r="G788" s="11"/>
    </row>
    <row r="789" spans="1:7" ht="15.75" customHeight="1" x14ac:dyDescent="0.25">
      <c r="A789" s="21"/>
      <c r="G789" s="11"/>
    </row>
    <row r="790" spans="1:7" ht="15.75" customHeight="1" x14ac:dyDescent="0.25">
      <c r="A790" s="21"/>
      <c r="G790" s="11"/>
    </row>
    <row r="791" spans="1:7" ht="15.75" customHeight="1" x14ac:dyDescent="0.25">
      <c r="A791" s="21"/>
      <c r="G791" s="11"/>
    </row>
    <row r="792" spans="1:7" ht="15.75" customHeight="1" x14ac:dyDescent="0.25">
      <c r="A792" s="21"/>
      <c r="G792" s="11"/>
    </row>
    <row r="793" spans="1:7" ht="15.75" customHeight="1" x14ac:dyDescent="0.25">
      <c r="A793" s="21"/>
      <c r="G793" s="11"/>
    </row>
    <row r="794" spans="1:7" ht="15.75" customHeight="1" x14ac:dyDescent="0.25">
      <c r="A794" s="21"/>
      <c r="G794" s="11"/>
    </row>
    <row r="795" spans="1:7" ht="15.75" customHeight="1" x14ac:dyDescent="0.25">
      <c r="A795" s="21"/>
      <c r="G795" s="11"/>
    </row>
    <row r="796" spans="1:7" ht="15.75" customHeight="1" x14ac:dyDescent="0.25">
      <c r="A796" s="21"/>
      <c r="G796" s="11"/>
    </row>
    <row r="797" spans="1:7" ht="15.75" customHeight="1" x14ac:dyDescent="0.25">
      <c r="A797" s="21"/>
      <c r="G797" s="11"/>
    </row>
    <row r="798" spans="1:7" ht="15.75" customHeight="1" x14ac:dyDescent="0.25">
      <c r="A798" s="21"/>
      <c r="G798" s="11"/>
    </row>
    <row r="799" spans="1:7" ht="15.75" customHeight="1" x14ac:dyDescent="0.25">
      <c r="A799" s="21"/>
      <c r="G799" s="11"/>
    </row>
    <row r="800" spans="1:7" ht="15.75" customHeight="1" x14ac:dyDescent="0.25">
      <c r="A800" s="21"/>
      <c r="G800" s="11"/>
    </row>
    <row r="801" spans="1:7" ht="15.75" customHeight="1" x14ac:dyDescent="0.25">
      <c r="A801" s="21"/>
      <c r="G801" s="11"/>
    </row>
    <row r="802" spans="1:7" ht="15.75" customHeight="1" x14ac:dyDescent="0.25">
      <c r="A802" s="21"/>
      <c r="G802" s="11"/>
    </row>
    <row r="803" spans="1:7" ht="15.75" customHeight="1" x14ac:dyDescent="0.25">
      <c r="A803" s="21"/>
      <c r="G803" s="11"/>
    </row>
    <row r="804" spans="1:7" ht="15.75" customHeight="1" x14ac:dyDescent="0.25">
      <c r="A804" s="21"/>
      <c r="G804" s="11"/>
    </row>
    <row r="805" spans="1:7" ht="15.75" customHeight="1" x14ac:dyDescent="0.25">
      <c r="A805" s="21"/>
      <c r="G805" s="11"/>
    </row>
    <row r="806" spans="1:7" ht="15.75" customHeight="1" x14ac:dyDescent="0.25">
      <c r="A806" s="21"/>
      <c r="G806" s="11"/>
    </row>
    <row r="807" spans="1:7" ht="15.75" customHeight="1" x14ac:dyDescent="0.25">
      <c r="A807" s="21"/>
      <c r="G807" s="11"/>
    </row>
    <row r="808" spans="1:7" ht="15.75" customHeight="1" x14ac:dyDescent="0.25">
      <c r="A808" s="21"/>
      <c r="G808" s="11"/>
    </row>
    <row r="809" spans="1:7" ht="15.75" customHeight="1" x14ac:dyDescent="0.25">
      <c r="A809" s="21"/>
      <c r="G809" s="11"/>
    </row>
    <row r="810" spans="1:7" ht="15.75" customHeight="1" x14ac:dyDescent="0.25">
      <c r="A810" s="21"/>
      <c r="G810" s="11"/>
    </row>
    <row r="811" spans="1:7" ht="15.75" customHeight="1" x14ac:dyDescent="0.25">
      <c r="A811" s="21"/>
      <c r="G811" s="11"/>
    </row>
    <row r="812" spans="1:7" ht="15.75" customHeight="1" x14ac:dyDescent="0.25">
      <c r="A812" s="21"/>
      <c r="G812" s="11"/>
    </row>
    <row r="813" spans="1:7" ht="15.75" customHeight="1" x14ac:dyDescent="0.25">
      <c r="A813" s="21"/>
      <c r="G813" s="11"/>
    </row>
    <row r="814" spans="1:7" ht="15.75" customHeight="1" x14ac:dyDescent="0.25">
      <c r="A814" s="21"/>
      <c r="G814" s="11"/>
    </row>
    <row r="815" spans="1:7" ht="15.75" customHeight="1" x14ac:dyDescent="0.25">
      <c r="A815" s="21"/>
      <c r="G815" s="11"/>
    </row>
    <row r="816" spans="1:7" ht="15.75" customHeight="1" x14ac:dyDescent="0.25">
      <c r="A816" s="21"/>
      <c r="G816" s="11"/>
    </row>
    <row r="817" spans="1:7" ht="15.75" customHeight="1" x14ac:dyDescent="0.25">
      <c r="A817" s="21"/>
      <c r="G817" s="11"/>
    </row>
    <row r="818" spans="1:7" ht="15.75" customHeight="1" x14ac:dyDescent="0.25">
      <c r="A818" s="21"/>
      <c r="G818" s="11"/>
    </row>
    <row r="819" spans="1:7" ht="15.75" customHeight="1" x14ac:dyDescent="0.25">
      <c r="A819" s="21"/>
      <c r="G819" s="11"/>
    </row>
    <row r="820" spans="1:7" ht="15.75" customHeight="1" x14ac:dyDescent="0.25">
      <c r="A820" s="21"/>
      <c r="G820" s="11"/>
    </row>
    <row r="821" spans="1:7" ht="15.75" customHeight="1" x14ac:dyDescent="0.25">
      <c r="A821" s="21"/>
      <c r="G821" s="11"/>
    </row>
    <row r="822" spans="1:7" ht="15.75" customHeight="1" x14ac:dyDescent="0.25">
      <c r="A822" s="21"/>
      <c r="G822" s="11"/>
    </row>
    <row r="823" spans="1:7" ht="15.75" customHeight="1" x14ac:dyDescent="0.25">
      <c r="A823" s="21"/>
      <c r="G823" s="11"/>
    </row>
    <row r="824" spans="1:7" ht="15.75" customHeight="1" x14ac:dyDescent="0.25">
      <c r="A824" s="21"/>
      <c r="G824" s="11"/>
    </row>
    <row r="825" spans="1:7" ht="15.75" customHeight="1" x14ac:dyDescent="0.25">
      <c r="A825" s="21"/>
      <c r="G825" s="11"/>
    </row>
    <row r="826" spans="1:7" ht="15.75" customHeight="1" x14ac:dyDescent="0.25">
      <c r="A826" s="21"/>
      <c r="G826" s="11"/>
    </row>
    <row r="827" spans="1:7" ht="15.75" customHeight="1" x14ac:dyDescent="0.25">
      <c r="A827" s="21"/>
      <c r="G827" s="11"/>
    </row>
    <row r="828" spans="1:7" ht="15.75" customHeight="1" x14ac:dyDescent="0.25">
      <c r="A828" s="21"/>
      <c r="G828" s="11"/>
    </row>
    <row r="829" spans="1:7" ht="15.75" customHeight="1" x14ac:dyDescent="0.25">
      <c r="A829" s="21"/>
      <c r="G829" s="11"/>
    </row>
    <row r="830" spans="1:7" ht="15.75" customHeight="1" x14ac:dyDescent="0.25">
      <c r="A830" s="21"/>
      <c r="G830" s="11"/>
    </row>
    <row r="831" spans="1:7" ht="15.75" customHeight="1" x14ac:dyDescent="0.25">
      <c r="A831" s="21"/>
      <c r="G831" s="11"/>
    </row>
    <row r="832" spans="1:7" ht="15.75" customHeight="1" x14ac:dyDescent="0.25">
      <c r="A832" s="21"/>
      <c r="G832" s="11"/>
    </row>
    <row r="833" spans="1:7" ht="15.75" customHeight="1" x14ac:dyDescent="0.25">
      <c r="A833" s="21"/>
      <c r="G833" s="11"/>
    </row>
    <row r="834" spans="1:7" ht="15.75" customHeight="1" x14ac:dyDescent="0.25">
      <c r="A834" s="21"/>
      <c r="G834" s="11"/>
    </row>
    <row r="835" spans="1:7" ht="15.75" customHeight="1" x14ac:dyDescent="0.25">
      <c r="A835" s="21"/>
      <c r="G835" s="11"/>
    </row>
    <row r="836" spans="1:7" ht="15.75" customHeight="1" x14ac:dyDescent="0.25">
      <c r="A836" s="21"/>
      <c r="G836" s="11"/>
    </row>
    <row r="837" spans="1:7" ht="15.75" customHeight="1" x14ac:dyDescent="0.25">
      <c r="A837" s="21"/>
      <c r="G837" s="11"/>
    </row>
    <row r="838" spans="1:7" ht="15.75" customHeight="1" x14ac:dyDescent="0.25">
      <c r="A838" s="21"/>
      <c r="G838" s="11"/>
    </row>
    <row r="839" spans="1:7" ht="15.75" customHeight="1" x14ac:dyDescent="0.25">
      <c r="A839" s="21"/>
      <c r="G839" s="11"/>
    </row>
    <row r="840" spans="1:7" ht="15.75" customHeight="1" x14ac:dyDescent="0.25">
      <c r="A840" s="21"/>
      <c r="G840" s="11"/>
    </row>
    <row r="841" spans="1:7" ht="15.75" customHeight="1" x14ac:dyDescent="0.25">
      <c r="A841" s="21"/>
      <c r="G841" s="11"/>
    </row>
    <row r="842" spans="1:7" ht="15.75" customHeight="1" x14ac:dyDescent="0.25">
      <c r="A842" s="21"/>
      <c r="G842" s="11"/>
    </row>
    <row r="843" spans="1:7" ht="15.75" customHeight="1" x14ac:dyDescent="0.25">
      <c r="A843" s="21"/>
      <c r="G843" s="11"/>
    </row>
    <row r="844" spans="1:7" ht="15.75" customHeight="1" x14ac:dyDescent="0.25">
      <c r="A844" s="21"/>
      <c r="G844" s="11"/>
    </row>
    <row r="845" spans="1:7" ht="15.75" customHeight="1" x14ac:dyDescent="0.25">
      <c r="A845" s="21"/>
      <c r="G845" s="11"/>
    </row>
    <row r="846" spans="1:7" ht="15.75" customHeight="1" x14ac:dyDescent="0.25">
      <c r="A846" s="21"/>
      <c r="G846" s="11"/>
    </row>
    <row r="847" spans="1:7" ht="15.75" customHeight="1" x14ac:dyDescent="0.25">
      <c r="A847" s="21"/>
      <c r="G847" s="11"/>
    </row>
    <row r="848" spans="1:7" ht="15.75" customHeight="1" x14ac:dyDescent="0.25">
      <c r="A848" s="21"/>
      <c r="G848" s="11"/>
    </row>
    <row r="849" spans="1:7" ht="15.75" customHeight="1" x14ac:dyDescent="0.25">
      <c r="A849" s="21"/>
      <c r="G849" s="11"/>
    </row>
    <row r="850" spans="1:7" ht="15.75" customHeight="1" x14ac:dyDescent="0.25">
      <c r="A850" s="21"/>
      <c r="G850" s="11"/>
    </row>
    <row r="851" spans="1:7" ht="15.75" customHeight="1" x14ac:dyDescent="0.25">
      <c r="A851" s="21"/>
      <c r="G851" s="11"/>
    </row>
    <row r="852" spans="1:7" ht="15.75" customHeight="1" x14ac:dyDescent="0.25">
      <c r="A852" s="21"/>
      <c r="G852" s="11"/>
    </row>
    <row r="853" spans="1:7" ht="15.75" customHeight="1" x14ac:dyDescent="0.25">
      <c r="A853" s="21"/>
      <c r="G853" s="11"/>
    </row>
    <row r="854" spans="1:7" ht="15.75" customHeight="1" x14ac:dyDescent="0.25">
      <c r="A854" s="21"/>
      <c r="G854" s="11"/>
    </row>
    <row r="855" spans="1:7" ht="15.75" customHeight="1" x14ac:dyDescent="0.25">
      <c r="A855" s="21"/>
      <c r="G855" s="11"/>
    </row>
    <row r="856" spans="1:7" ht="15.75" customHeight="1" x14ac:dyDescent="0.25">
      <c r="A856" s="21"/>
      <c r="G856" s="11"/>
    </row>
    <row r="857" spans="1:7" ht="15.75" customHeight="1" x14ac:dyDescent="0.25">
      <c r="A857" s="21"/>
      <c r="G857" s="11"/>
    </row>
    <row r="858" spans="1:7" ht="15.75" customHeight="1" x14ac:dyDescent="0.25">
      <c r="A858" s="21"/>
      <c r="G858" s="11"/>
    </row>
    <row r="859" spans="1:7" ht="15.75" customHeight="1" x14ac:dyDescent="0.25">
      <c r="A859" s="21"/>
      <c r="G859" s="11"/>
    </row>
    <row r="860" spans="1:7" ht="15.75" customHeight="1" x14ac:dyDescent="0.25">
      <c r="A860" s="21"/>
      <c r="G860" s="11"/>
    </row>
    <row r="861" spans="1:7" ht="15.75" customHeight="1" x14ac:dyDescent="0.25">
      <c r="A861" s="21"/>
      <c r="G861" s="11"/>
    </row>
    <row r="862" spans="1:7" ht="15.75" customHeight="1" x14ac:dyDescent="0.25">
      <c r="A862" s="21"/>
      <c r="G862" s="11"/>
    </row>
    <row r="863" spans="1:7" ht="15.75" customHeight="1" x14ac:dyDescent="0.25">
      <c r="A863" s="21"/>
      <c r="G863" s="11"/>
    </row>
    <row r="864" spans="1:7" ht="15.75" customHeight="1" x14ac:dyDescent="0.25">
      <c r="A864" s="21"/>
      <c r="G864" s="11"/>
    </row>
    <row r="865" spans="1:7" ht="15.75" customHeight="1" x14ac:dyDescent="0.25">
      <c r="A865" s="21"/>
      <c r="G865" s="11"/>
    </row>
    <row r="866" spans="1:7" ht="15.75" customHeight="1" x14ac:dyDescent="0.25">
      <c r="A866" s="21"/>
      <c r="G866" s="11"/>
    </row>
    <row r="867" spans="1:7" ht="15.75" customHeight="1" x14ac:dyDescent="0.25">
      <c r="A867" s="21"/>
      <c r="G867" s="11"/>
    </row>
    <row r="868" spans="1:7" ht="15.75" customHeight="1" x14ac:dyDescent="0.25">
      <c r="A868" s="21"/>
      <c r="G868" s="11"/>
    </row>
    <row r="869" spans="1:7" ht="15.75" customHeight="1" x14ac:dyDescent="0.25">
      <c r="A869" s="21"/>
      <c r="G869" s="11"/>
    </row>
    <row r="870" spans="1:7" ht="15.75" customHeight="1" x14ac:dyDescent="0.25">
      <c r="A870" s="21"/>
      <c r="G870" s="11"/>
    </row>
    <row r="871" spans="1:7" ht="15.75" customHeight="1" x14ac:dyDescent="0.25">
      <c r="A871" s="21"/>
      <c r="G871" s="11"/>
    </row>
    <row r="872" spans="1:7" ht="15.75" customHeight="1" x14ac:dyDescent="0.25">
      <c r="A872" s="21"/>
      <c r="G872" s="11"/>
    </row>
    <row r="873" spans="1:7" ht="15.75" customHeight="1" x14ac:dyDescent="0.25">
      <c r="A873" s="21"/>
      <c r="G873" s="11"/>
    </row>
    <row r="874" spans="1:7" ht="15.75" customHeight="1" x14ac:dyDescent="0.25">
      <c r="A874" s="21"/>
      <c r="G874" s="11"/>
    </row>
    <row r="875" spans="1:7" ht="15.75" customHeight="1" x14ac:dyDescent="0.25">
      <c r="A875" s="21"/>
      <c r="G875" s="11"/>
    </row>
    <row r="876" spans="1:7" ht="15.75" customHeight="1" x14ac:dyDescent="0.25">
      <c r="A876" s="21"/>
      <c r="G876" s="11"/>
    </row>
    <row r="877" spans="1:7" ht="15.75" customHeight="1" x14ac:dyDescent="0.25">
      <c r="A877" s="21"/>
      <c r="G877" s="11"/>
    </row>
    <row r="878" spans="1:7" ht="15.75" customHeight="1" x14ac:dyDescent="0.25">
      <c r="A878" s="21"/>
      <c r="G878" s="11"/>
    </row>
    <row r="879" spans="1:7" ht="15.75" customHeight="1" x14ac:dyDescent="0.25">
      <c r="A879" s="21"/>
      <c r="G879" s="11"/>
    </row>
    <row r="880" spans="1:7" ht="15.75" customHeight="1" x14ac:dyDescent="0.25">
      <c r="A880" s="21"/>
      <c r="G880" s="11"/>
    </row>
    <row r="881" spans="1:7" ht="15.75" customHeight="1" x14ac:dyDescent="0.25">
      <c r="A881" s="21"/>
      <c r="G881" s="11"/>
    </row>
    <row r="882" spans="1:7" ht="15.75" customHeight="1" x14ac:dyDescent="0.25">
      <c r="A882" s="21"/>
      <c r="G882" s="11"/>
    </row>
    <row r="883" spans="1:7" ht="15.75" customHeight="1" x14ac:dyDescent="0.25">
      <c r="A883" s="21"/>
      <c r="G883" s="11"/>
    </row>
    <row r="884" spans="1:7" ht="15.75" customHeight="1" x14ac:dyDescent="0.25">
      <c r="A884" s="21"/>
      <c r="G884" s="11"/>
    </row>
    <row r="885" spans="1:7" ht="15.75" customHeight="1" x14ac:dyDescent="0.25">
      <c r="A885" s="21"/>
      <c r="G885" s="11"/>
    </row>
    <row r="886" spans="1:7" ht="15.75" customHeight="1" x14ac:dyDescent="0.25">
      <c r="A886" s="21"/>
      <c r="G886" s="11"/>
    </row>
    <row r="887" spans="1:7" ht="15.75" customHeight="1" x14ac:dyDescent="0.25">
      <c r="A887" s="21"/>
      <c r="G887" s="11"/>
    </row>
    <row r="888" spans="1:7" ht="15.75" customHeight="1" x14ac:dyDescent="0.25">
      <c r="A888" s="21"/>
      <c r="G888" s="11"/>
    </row>
    <row r="889" spans="1:7" ht="15.75" customHeight="1" x14ac:dyDescent="0.25">
      <c r="A889" s="21"/>
      <c r="G889" s="11"/>
    </row>
    <row r="890" spans="1:7" ht="15.75" customHeight="1" x14ac:dyDescent="0.25">
      <c r="A890" s="21"/>
      <c r="G890" s="11"/>
    </row>
    <row r="891" spans="1:7" ht="15.75" customHeight="1" x14ac:dyDescent="0.25">
      <c r="A891" s="21"/>
      <c r="G891" s="11"/>
    </row>
    <row r="892" spans="1:7" ht="15.75" customHeight="1" x14ac:dyDescent="0.25">
      <c r="A892" s="21"/>
      <c r="G892" s="11"/>
    </row>
    <row r="893" spans="1:7" ht="15.75" customHeight="1" x14ac:dyDescent="0.25">
      <c r="A893" s="21"/>
      <c r="G893" s="11"/>
    </row>
    <row r="894" spans="1:7" ht="15.75" customHeight="1" x14ac:dyDescent="0.25">
      <c r="A894" s="21"/>
      <c r="G894" s="11"/>
    </row>
    <row r="895" spans="1:7" ht="15.75" customHeight="1" x14ac:dyDescent="0.25">
      <c r="A895" s="21"/>
      <c r="G895" s="11"/>
    </row>
    <row r="896" spans="1:7" ht="15.75" customHeight="1" x14ac:dyDescent="0.25">
      <c r="A896" s="21"/>
      <c r="G896" s="11"/>
    </row>
    <row r="897" spans="1:7" ht="15.75" customHeight="1" x14ac:dyDescent="0.25">
      <c r="A897" s="21"/>
      <c r="G897" s="11"/>
    </row>
    <row r="898" spans="1:7" ht="15.75" customHeight="1" x14ac:dyDescent="0.25">
      <c r="A898" s="21"/>
      <c r="G898" s="11"/>
    </row>
    <row r="899" spans="1:7" ht="15.75" customHeight="1" x14ac:dyDescent="0.25">
      <c r="A899" s="21"/>
      <c r="G899" s="11"/>
    </row>
    <row r="900" spans="1:7" ht="15.75" customHeight="1" x14ac:dyDescent="0.25">
      <c r="A900" s="21"/>
      <c r="G900" s="11"/>
    </row>
    <row r="901" spans="1:7" ht="15.75" customHeight="1" x14ac:dyDescent="0.25">
      <c r="A901" s="21"/>
      <c r="G901" s="11"/>
    </row>
    <row r="902" spans="1:7" ht="15.75" customHeight="1" x14ac:dyDescent="0.25">
      <c r="A902" s="21"/>
      <c r="G902" s="11"/>
    </row>
    <row r="903" spans="1:7" ht="15.75" customHeight="1" x14ac:dyDescent="0.25">
      <c r="A903" s="21"/>
      <c r="G903" s="11"/>
    </row>
    <row r="904" spans="1:7" ht="15.75" customHeight="1" x14ac:dyDescent="0.25">
      <c r="A904" s="21"/>
      <c r="G904" s="11"/>
    </row>
    <row r="905" spans="1:7" ht="15.75" customHeight="1" x14ac:dyDescent="0.25">
      <c r="A905" s="21"/>
      <c r="G905" s="11"/>
    </row>
    <row r="906" spans="1:7" ht="15.75" customHeight="1" x14ac:dyDescent="0.25">
      <c r="A906" s="21"/>
      <c r="G906" s="11"/>
    </row>
    <row r="907" spans="1:7" ht="15.75" customHeight="1" x14ac:dyDescent="0.25">
      <c r="A907" s="21"/>
      <c r="G907" s="11"/>
    </row>
    <row r="908" spans="1:7" ht="15.75" customHeight="1" x14ac:dyDescent="0.25">
      <c r="A908" s="21"/>
      <c r="G908" s="11"/>
    </row>
    <row r="909" spans="1:7" ht="15.75" customHeight="1" x14ac:dyDescent="0.25">
      <c r="A909" s="21"/>
      <c r="G909" s="11"/>
    </row>
    <row r="910" spans="1:7" ht="15.75" customHeight="1" x14ac:dyDescent="0.25">
      <c r="A910" s="21"/>
      <c r="G910" s="11"/>
    </row>
    <row r="911" spans="1:7" ht="15.75" customHeight="1" x14ac:dyDescent="0.25">
      <c r="A911" s="21"/>
      <c r="G911" s="11"/>
    </row>
    <row r="912" spans="1:7" ht="15.75" customHeight="1" x14ac:dyDescent="0.25">
      <c r="A912" s="21"/>
      <c r="G912" s="11"/>
    </row>
    <row r="913" spans="1:7" ht="15.75" customHeight="1" x14ac:dyDescent="0.25">
      <c r="A913" s="21"/>
      <c r="G913" s="11"/>
    </row>
    <row r="914" spans="1:7" ht="15.75" customHeight="1" x14ac:dyDescent="0.25">
      <c r="A914" s="21"/>
      <c r="G914" s="11"/>
    </row>
    <row r="915" spans="1:7" ht="15.75" customHeight="1" x14ac:dyDescent="0.25">
      <c r="A915" s="21"/>
      <c r="G915" s="11"/>
    </row>
    <row r="916" spans="1:7" ht="15.75" customHeight="1" x14ac:dyDescent="0.25">
      <c r="A916" s="21"/>
      <c r="G916" s="11"/>
    </row>
    <row r="917" spans="1:7" ht="15.75" customHeight="1" x14ac:dyDescent="0.25">
      <c r="A917" s="21"/>
      <c r="G917" s="11"/>
    </row>
    <row r="918" spans="1:7" ht="15.75" customHeight="1" x14ac:dyDescent="0.25">
      <c r="A918" s="21"/>
      <c r="G918" s="11"/>
    </row>
    <row r="919" spans="1:7" ht="15.75" customHeight="1" x14ac:dyDescent="0.25">
      <c r="A919" s="21"/>
      <c r="G919" s="11"/>
    </row>
    <row r="920" spans="1:7" ht="15.75" customHeight="1" x14ac:dyDescent="0.25">
      <c r="A920" s="21"/>
      <c r="G920" s="11"/>
    </row>
    <row r="921" spans="1:7" ht="15.75" customHeight="1" x14ac:dyDescent="0.25">
      <c r="A921" s="21"/>
      <c r="G921" s="11"/>
    </row>
    <row r="922" spans="1:7" ht="15.75" customHeight="1" x14ac:dyDescent="0.25">
      <c r="A922" s="21"/>
      <c r="G922" s="11"/>
    </row>
    <row r="923" spans="1:7" ht="15.75" customHeight="1" x14ac:dyDescent="0.25">
      <c r="A923" s="21"/>
      <c r="G923" s="11"/>
    </row>
    <row r="924" spans="1:7" ht="15.75" customHeight="1" x14ac:dyDescent="0.25">
      <c r="A924" s="21"/>
      <c r="G924" s="11"/>
    </row>
    <row r="925" spans="1:7" ht="15.75" customHeight="1" x14ac:dyDescent="0.25">
      <c r="A925" s="21"/>
      <c r="G925" s="11"/>
    </row>
    <row r="926" spans="1:7" ht="15.75" customHeight="1" x14ac:dyDescent="0.25">
      <c r="A926" s="21"/>
      <c r="G926" s="11"/>
    </row>
    <row r="927" spans="1:7" ht="15.75" customHeight="1" x14ac:dyDescent="0.25">
      <c r="A927" s="21"/>
      <c r="G927" s="11"/>
    </row>
    <row r="928" spans="1:7" ht="15.75" customHeight="1" x14ac:dyDescent="0.25">
      <c r="A928" s="21"/>
      <c r="G928" s="11"/>
    </row>
    <row r="929" spans="1:7" ht="15.75" customHeight="1" x14ac:dyDescent="0.25">
      <c r="A929" s="21"/>
      <c r="G929" s="11"/>
    </row>
    <row r="930" spans="1:7" ht="15.75" customHeight="1" x14ac:dyDescent="0.25">
      <c r="A930" s="21"/>
      <c r="G930" s="11"/>
    </row>
    <row r="931" spans="1:7" ht="15.75" customHeight="1" x14ac:dyDescent="0.25">
      <c r="A931" s="21"/>
      <c r="G931" s="11"/>
    </row>
    <row r="932" spans="1:7" ht="15.75" customHeight="1" x14ac:dyDescent="0.25">
      <c r="A932" s="21"/>
      <c r="G932" s="11"/>
    </row>
    <row r="933" spans="1:7" ht="15.75" customHeight="1" x14ac:dyDescent="0.25">
      <c r="A933" s="21"/>
      <c r="G933" s="11"/>
    </row>
    <row r="934" spans="1:7" ht="15.75" customHeight="1" x14ac:dyDescent="0.25">
      <c r="A934" s="21"/>
      <c r="G934" s="11"/>
    </row>
    <row r="935" spans="1:7" ht="15.75" customHeight="1" x14ac:dyDescent="0.25">
      <c r="A935" s="21"/>
      <c r="G935" s="11"/>
    </row>
    <row r="936" spans="1:7" ht="15.75" customHeight="1" x14ac:dyDescent="0.25">
      <c r="A936" s="21"/>
      <c r="G936" s="11"/>
    </row>
    <row r="937" spans="1:7" ht="15.75" customHeight="1" x14ac:dyDescent="0.25">
      <c r="A937" s="21"/>
      <c r="G937" s="11"/>
    </row>
    <row r="938" spans="1:7" ht="15.75" customHeight="1" x14ac:dyDescent="0.25">
      <c r="A938" s="21"/>
      <c r="G938" s="11"/>
    </row>
    <row r="939" spans="1:7" ht="15.75" customHeight="1" x14ac:dyDescent="0.25">
      <c r="A939" s="21"/>
      <c r="G939" s="11"/>
    </row>
    <row r="940" spans="1:7" ht="15.75" customHeight="1" x14ac:dyDescent="0.25">
      <c r="A940" s="21"/>
      <c r="G940" s="11"/>
    </row>
    <row r="941" spans="1:7" ht="15.75" customHeight="1" x14ac:dyDescent="0.25">
      <c r="A941" s="21"/>
      <c r="G941" s="11"/>
    </row>
    <row r="942" spans="1:7" ht="15.75" customHeight="1" x14ac:dyDescent="0.25">
      <c r="A942" s="21"/>
      <c r="G942" s="11"/>
    </row>
    <row r="943" spans="1:7" ht="15.75" customHeight="1" x14ac:dyDescent="0.25">
      <c r="A943" s="21"/>
      <c r="G943" s="11"/>
    </row>
    <row r="944" spans="1:7" ht="15.75" customHeight="1" x14ac:dyDescent="0.25">
      <c r="A944" s="21"/>
      <c r="G944" s="11"/>
    </row>
    <row r="945" spans="1:7" ht="15.75" customHeight="1" x14ac:dyDescent="0.25">
      <c r="A945" s="21"/>
      <c r="G945" s="11"/>
    </row>
    <row r="946" spans="1:7" ht="15.75" customHeight="1" x14ac:dyDescent="0.25">
      <c r="A946" s="21"/>
      <c r="G946" s="11"/>
    </row>
    <row r="947" spans="1:7" ht="15.75" customHeight="1" x14ac:dyDescent="0.25">
      <c r="A947" s="21"/>
      <c r="G947" s="11"/>
    </row>
    <row r="948" spans="1:7" ht="15.75" customHeight="1" x14ac:dyDescent="0.25">
      <c r="A948" s="21"/>
      <c r="G948" s="11"/>
    </row>
    <row r="949" spans="1:7" ht="15.75" customHeight="1" x14ac:dyDescent="0.25">
      <c r="A949" s="21"/>
      <c r="G949" s="11"/>
    </row>
    <row r="950" spans="1:7" ht="15.75" customHeight="1" x14ac:dyDescent="0.25">
      <c r="A950" s="21"/>
      <c r="G950" s="11"/>
    </row>
    <row r="951" spans="1:7" ht="15.75" customHeight="1" x14ac:dyDescent="0.25">
      <c r="A951" s="21"/>
      <c r="G951" s="11"/>
    </row>
    <row r="952" spans="1:7" ht="15.75" customHeight="1" x14ac:dyDescent="0.25">
      <c r="A952" s="21"/>
      <c r="G952" s="11"/>
    </row>
    <row r="953" spans="1:7" ht="15.75" customHeight="1" x14ac:dyDescent="0.25">
      <c r="A953" s="21"/>
      <c r="G953" s="11"/>
    </row>
    <row r="954" spans="1:7" ht="15.75" customHeight="1" x14ac:dyDescent="0.25">
      <c r="A954" s="21"/>
      <c r="G954" s="11"/>
    </row>
    <row r="955" spans="1:7" ht="15.75" customHeight="1" x14ac:dyDescent="0.25">
      <c r="A955" s="21"/>
      <c r="G955" s="11"/>
    </row>
    <row r="956" spans="1:7" ht="15.75" customHeight="1" x14ac:dyDescent="0.25">
      <c r="A956" s="21"/>
      <c r="G956" s="11"/>
    </row>
    <row r="957" spans="1:7" ht="15.75" customHeight="1" x14ac:dyDescent="0.25">
      <c r="A957" s="21"/>
      <c r="G957" s="11"/>
    </row>
    <row r="958" spans="1:7" ht="15.75" customHeight="1" x14ac:dyDescent="0.25">
      <c r="A958" s="21"/>
      <c r="G958" s="11"/>
    </row>
    <row r="959" spans="1:7" ht="15.75" customHeight="1" x14ac:dyDescent="0.25">
      <c r="A959" s="21"/>
      <c r="G959" s="11"/>
    </row>
    <row r="960" spans="1:7" ht="15.75" customHeight="1" x14ac:dyDescent="0.25">
      <c r="A960" s="21"/>
      <c r="G960" s="11"/>
    </row>
    <row r="961" spans="1:7" ht="15.75" customHeight="1" x14ac:dyDescent="0.25">
      <c r="A961" s="21"/>
      <c r="G961" s="11"/>
    </row>
    <row r="962" spans="1:7" ht="15.75" customHeight="1" x14ac:dyDescent="0.25">
      <c r="A962" s="21"/>
      <c r="G962" s="11"/>
    </row>
    <row r="963" spans="1:7" ht="15.75" customHeight="1" x14ac:dyDescent="0.25">
      <c r="A963" s="21"/>
      <c r="G963" s="11"/>
    </row>
    <row r="964" spans="1:7" ht="15.75" customHeight="1" x14ac:dyDescent="0.25">
      <c r="A964" s="21"/>
      <c r="G964" s="11"/>
    </row>
    <row r="965" spans="1:7" ht="15.75" customHeight="1" x14ac:dyDescent="0.25">
      <c r="A965" s="21"/>
      <c r="G965" s="11"/>
    </row>
    <row r="966" spans="1:7" ht="15.75" customHeight="1" x14ac:dyDescent="0.25">
      <c r="A966" s="21"/>
      <c r="G966" s="11"/>
    </row>
    <row r="967" spans="1:7" ht="15.75" customHeight="1" x14ac:dyDescent="0.25">
      <c r="A967" s="21"/>
      <c r="G967" s="11"/>
    </row>
    <row r="968" spans="1:7" ht="15.75" customHeight="1" x14ac:dyDescent="0.25">
      <c r="A968" s="21"/>
      <c r="G968" s="11"/>
    </row>
    <row r="969" spans="1:7" ht="15.75" customHeight="1" x14ac:dyDescent="0.25">
      <c r="A969" s="21"/>
      <c r="G969" s="11"/>
    </row>
    <row r="970" spans="1:7" ht="15.75" customHeight="1" x14ac:dyDescent="0.25">
      <c r="A970" s="21"/>
      <c r="G970" s="11"/>
    </row>
    <row r="971" spans="1:7" ht="15.75" customHeight="1" x14ac:dyDescent="0.25">
      <c r="A971" s="21"/>
      <c r="G971" s="11"/>
    </row>
    <row r="972" spans="1:7" ht="15.75" customHeight="1" x14ac:dyDescent="0.25">
      <c r="A972" s="21"/>
      <c r="G972" s="11"/>
    </row>
    <row r="973" spans="1:7" ht="15.75" customHeight="1" x14ac:dyDescent="0.25">
      <c r="A973" s="21"/>
      <c r="G973" s="11"/>
    </row>
    <row r="974" spans="1:7" ht="15.75" customHeight="1" x14ac:dyDescent="0.25">
      <c r="A974" s="21"/>
      <c r="G974" s="11"/>
    </row>
    <row r="975" spans="1:7" ht="15.75" customHeight="1" x14ac:dyDescent="0.25">
      <c r="A975" s="21"/>
      <c r="G975" s="11"/>
    </row>
    <row r="976" spans="1:7" ht="15.75" customHeight="1" x14ac:dyDescent="0.25">
      <c r="A976" s="21"/>
      <c r="G976" s="11"/>
    </row>
    <row r="977" spans="1:7" ht="15.75" customHeight="1" x14ac:dyDescent="0.25">
      <c r="A977" s="21"/>
      <c r="G977" s="11"/>
    </row>
    <row r="978" spans="1:7" ht="15.75" customHeight="1" x14ac:dyDescent="0.25">
      <c r="A978" s="21"/>
      <c r="G978" s="11"/>
    </row>
    <row r="979" spans="1:7" ht="15.75" customHeight="1" x14ac:dyDescent="0.25">
      <c r="A979" s="21"/>
      <c r="G979" s="11"/>
    </row>
    <row r="980" spans="1:7" ht="15.75" customHeight="1" x14ac:dyDescent="0.25">
      <c r="A980" s="21"/>
      <c r="G980" s="11"/>
    </row>
    <row r="981" spans="1:7" ht="15.75" customHeight="1" x14ac:dyDescent="0.25">
      <c r="A981" s="21"/>
      <c r="G981" s="11"/>
    </row>
    <row r="982" spans="1:7" ht="15.75" customHeight="1" x14ac:dyDescent="0.25">
      <c r="A982" s="21"/>
      <c r="G982" s="11"/>
    </row>
    <row r="983" spans="1:7" ht="15.75" customHeight="1" x14ac:dyDescent="0.25">
      <c r="A983" s="21"/>
      <c r="G983" s="11"/>
    </row>
    <row r="984" spans="1:7" ht="15.75" customHeight="1" x14ac:dyDescent="0.25">
      <c r="A984" s="21"/>
      <c r="G984" s="11"/>
    </row>
    <row r="985" spans="1:7" ht="15.75" customHeight="1" x14ac:dyDescent="0.25">
      <c r="A985" s="21"/>
      <c r="G985" s="11"/>
    </row>
    <row r="986" spans="1:7" ht="15.75" customHeight="1" x14ac:dyDescent="0.25">
      <c r="A986" s="21"/>
      <c r="G986" s="11"/>
    </row>
    <row r="987" spans="1:7" ht="15.75" customHeight="1" x14ac:dyDescent="0.25">
      <c r="A987" s="21"/>
      <c r="G987" s="11"/>
    </row>
    <row r="988" spans="1:7" ht="15.75" customHeight="1" x14ac:dyDescent="0.25">
      <c r="A988" s="21"/>
      <c r="G988" s="11"/>
    </row>
    <row r="989" spans="1:7" ht="15.75" customHeight="1" x14ac:dyDescent="0.25">
      <c r="A989" s="21"/>
      <c r="G989" s="11"/>
    </row>
    <row r="990" spans="1:7" ht="15.75" customHeight="1" x14ac:dyDescent="0.25">
      <c r="A990" s="21"/>
      <c r="G990" s="11"/>
    </row>
    <row r="991" spans="1:7" ht="15.75" customHeight="1" x14ac:dyDescent="0.25">
      <c r="A991" s="21"/>
      <c r="G991" s="11"/>
    </row>
    <row r="992" spans="1:7" ht="15.75" customHeight="1" x14ac:dyDescent="0.25">
      <c r="A992" s="21"/>
      <c r="G992" s="11"/>
    </row>
    <row r="993" spans="1:7" ht="15.75" customHeight="1" x14ac:dyDescent="0.25">
      <c r="A993" s="21"/>
      <c r="G993" s="11"/>
    </row>
    <row r="994" spans="1:7" ht="15.75" customHeight="1" x14ac:dyDescent="0.25">
      <c r="A994" s="21"/>
      <c r="G994" s="11"/>
    </row>
    <row r="995" spans="1:7" ht="15.75" customHeight="1" x14ac:dyDescent="0.25">
      <c r="A995" s="21"/>
      <c r="G995" s="11"/>
    </row>
    <row r="996" spans="1:7" ht="15.75" customHeight="1" x14ac:dyDescent="0.25">
      <c r="A996" s="21"/>
      <c r="G996" s="11"/>
    </row>
    <row r="997" spans="1:7" ht="15.75" customHeight="1" x14ac:dyDescent="0.25">
      <c r="A997" s="21"/>
      <c r="G997" s="11"/>
    </row>
    <row r="998" spans="1:7" ht="15.75" customHeight="1" x14ac:dyDescent="0.25">
      <c r="A998" s="21"/>
      <c r="G998" s="11"/>
    </row>
    <row r="999" spans="1:7" ht="15.75" customHeight="1" x14ac:dyDescent="0.25">
      <c r="A999" s="21"/>
      <c r="G999" s="11"/>
    </row>
    <row r="1000" spans="1:7" ht="15.75" customHeight="1" x14ac:dyDescent="0.25">
      <c r="A1000" s="21"/>
      <c r="G1000" s="11"/>
    </row>
    <row r="1001" spans="1:7" ht="15.75" customHeight="1" x14ac:dyDescent="0.25">
      <c r="A1001" s="21"/>
      <c r="G1001" s="11"/>
    </row>
    <row r="1002" spans="1:7" ht="15.75" customHeight="1" x14ac:dyDescent="0.25">
      <c r="A1002" s="21"/>
      <c r="G1002" s="11"/>
    </row>
    <row r="1003" spans="1:7" ht="15.75" customHeight="1" x14ac:dyDescent="0.25">
      <c r="A1003" s="21"/>
      <c r="G1003" s="11"/>
    </row>
    <row r="1004" spans="1:7" ht="15.75" customHeight="1" x14ac:dyDescent="0.25">
      <c r="A1004" s="21"/>
      <c r="G1004" s="11"/>
    </row>
    <row r="1005" spans="1:7" ht="15.75" customHeight="1" x14ac:dyDescent="0.25">
      <c r="A1005" s="21"/>
      <c r="G1005" s="11"/>
    </row>
    <row r="1006" spans="1:7" ht="15.75" customHeight="1" x14ac:dyDescent="0.25">
      <c r="A1006" s="21"/>
      <c r="G1006" s="11"/>
    </row>
    <row r="1007" spans="1:7" ht="15.75" customHeight="1" x14ac:dyDescent="0.25">
      <c r="A1007" s="21"/>
      <c r="G1007" s="11"/>
    </row>
    <row r="1008" spans="1:7" ht="15.75" customHeight="1" x14ac:dyDescent="0.25">
      <c r="A1008" s="21"/>
      <c r="G1008" s="11"/>
    </row>
    <row r="1009" spans="1:7" ht="15.75" customHeight="1" x14ac:dyDescent="0.25">
      <c r="A1009" s="21"/>
      <c r="G1009" s="11"/>
    </row>
    <row r="1010" spans="1:7" ht="15.75" customHeight="1" x14ac:dyDescent="0.25">
      <c r="A1010" s="21"/>
      <c r="G1010" s="11"/>
    </row>
    <row r="1011" spans="1:7" ht="15.75" customHeight="1" x14ac:dyDescent="0.25">
      <c r="A1011" s="21"/>
      <c r="G1011" s="11"/>
    </row>
    <row r="1012" spans="1:7" ht="15.75" customHeight="1" x14ac:dyDescent="0.25">
      <c r="A1012" s="21"/>
      <c r="G1012" s="11"/>
    </row>
    <row r="1013" spans="1:7" ht="15.75" customHeight="1" x14ac:dyDescent="0.25">
      <c r="A1013" s="21"/>
      <c r="G1013" s="11"/>
    </row>
    <row r="1014" spans="1:7" ht="15.75" customHeight="1" x14ac:dyDescent="0.25">
      <c r="A1014" s="21"/>
      <c r="G1014" s="11"/>
    </row>
    <row r="1015" spans="1:7" ht="15.75" customHeight="1" x14ac:dyDescent="0.25">
      <c r="A1015" s="21"/>
      <c r="G1015" s="11"/>
    </row>
  </sheetData>
  <dataValidations count="3">
    <dataValidation allowBlank="1" showInputMessage="1" showErrorMessage="1" sqref="B64 N57:N64 B121 B151" xr:uid="{40D9D681-6915-4B8F-9CEE-931E6E0A54D6}"/>
    <dataValidation type="decimal" allowBlank="1" showInputMessage="1" showErrorMessage="1" errorTitle="Incorrect value" error="The cover class midpoint must be decimal between 0 and 1.00" sqref="N81:O81 O68:O80 N83:O135 M113 N68:N79 N137:O163" xr:uid="{93C884A6-2313-475A-8657-8F7455775D13}">
      <formula1>0</formula1>
      <formula2>1</formula2>
    </dataValidation>
    <dataValidation type="decimal" allowBlank="1" showInputMessage="1" showErrorMessage="1" prompt=" - " sqref="M81 M68:M79 M83:M112 M114:M163" xr:uid="{25552784-1BCD-47FB-97EA-B3BEB90F6F7F}">
      <formula1>0</formula1>
      <formula2>1</formula2>
    </dataValidation>
  </dataValidations>
  <pageMargins left="0.7" right="0.7" top="0.75" bottom="0.75" header="0" footer="0"/>
  <pageSetup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All TotCov col AP raw 2020</vt:lpstr>
      <vt:lpstr>VIBI Summary 2023</vt:lpstr>
      <vt:lpstr>Woody 2023</vt:lpstr>
      <vt:lpstr>S1-Enhancement</vt:lpstr>
      <vt:lpstr>S2-edge</vt:lpstr>
      <vt:lpstr>S3-Core</vt:lpstr>
      <vt:lpstr>S4-Enhancement</vt:lpstr>
      <vt:lpstr>S5-Core</vt:lpstr>
      <vt:lpstr>S6-Edge</vt:lpstr>
      <vt:lpstr>S7-Enhancement</vt:lpstr>
      <vt:lpstr>S8-Core</vt:lpstr>
      <vt:lpstr>S9-Edge</vt:lpstr>
      <vt:lpstr>S10-Edge</vt:lpstr>
      <vt:lpstr>S11-Enhancement</vt:lpstr>
      <vt:lpstr>S12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Randall Mitchell</cp:lastModifiedBy>
  <dcterms:created xsi:type="dcterms:W3CDTF">2006-09-16T00:00:00Z</dcterms:created>
  <dcterms:modified xsi:type="dcterms:W3CDTF">2024-07-05T15:48:23Z</dcterms:modified>
</cp:coreProperties>
</file>